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camacho\Desktop\OAP - PLAN\"/>
    </mc:Choice>
  </mc:AlternateContent>
  <bookViews>
    <workbookView xWindow="0" yWindow="0" windowWidth="28800" windowHeight="12435"/>
  </bookViews>
  <sheets>
    <sheet name="TABLERO INDICADORES 2020 UAECOB" sheetId="1" r:id="rId1"/>
    <sheet name="tablas" sheetId="3" state="hidden" r:id="rId2"/>
    <sheet name="Indicadores eliminados" sheetId="5" state="hidden" r:id="rId3"/>
    <sheet name="Indi. eliminados" sheetId="2" state="hidden" r:id="rId4"/>
  </sheets>
  <definedNames>
    <definedName name="_xlnm._FilterDatabase" localSheetId="0" hidden="1">'TABLERO INDICADORES 2020 UAECOB'!$A$5:$Z$61</definedName>
  </definedNames>
  <calcPr calcId="152511"/>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 i="1" l="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 i="1"/>
  <c r="DC2" i="5" l="1"/>
  <c r="CT2" i="5"/>
  <c r="CV2" i="5" s="1"/>
  <c r="DB2" i="5" s="1"/>
  <c r="CB2" i="5"/>
  <c r="CA2" i="5"/>
  <c r="BU2" i="5"/>
  <c r="AP2" i="5"/>
  <c r="AH2" i="5"/>
  <c r="Z2" i="5"/>
  <c r="J56" i="3"/>
</calcChain>
</file>

<file path=xl/comments1.xml><?xml version="1.0" encoding="utf-8"?>
<comments xmlns="http://schemas.openxmlformats.org/spreadsheetml/2006/main">
  <authors>
    <author>Edgar Andrés Ortiz Vivas</author>
    <author>Soporte</author>
  </authors>
  <commentList>
    <comment ref="J19" authorId="0" shapeId="0">
      <text>
        <r>
          <rPr>
            <b/>
            <sz val="9"/>
            <color indexed="81"/>
            <rFont val="Tahoma"/>
            <family val="2"/>
          </rPr>
          <t>Dias calendario</t>
        </r>
        <r>
          <rPr>
            <sz val="9"/>
            <color indexed="81"/>
            <rFont val="Tahoma"/>
            <family val="2"/>
          </rPr>
          <t xml:space="preserve">
</t>
        </r>
      </text>
    </comment>
    <comment ref="J32" authorId="0" shapeId="0">
      <text>
        <r>
          <rPr>
            <b/>
            <sz val="9"/>
            <color indexed="81"/>
            <rFont val="Tahoma"/>
            <family val="2"/>
          </rPr>
          <t>&lt;=8:30 minutos</t>
        </r>
      </text>
    </comment>
    <comment ref="Y34" authorId="1" shapeId="0">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F35" authorId="0" shapeId="0">
      <text>
        <r>
          <rPr>
            <b/>
            <sz val="9"/>
            <color indexed="81"/>
            <rFont val="Tahoma"/>
            <family val="2"/>
          </rPr>
          <t>Modificado, solicitud 2018IE5706 11/04/2018</t>
        </r>
        <r>
          <rPr>
            <sz val="9"/>
            <color indexed="81"/>
            <rFont val="Tahoma"/>
            <family val="2"/>
          </rPr>
          <t xml:space="preserve">
</t>
        </r>
      </text>
    </comment>
    <comment ref="F36" authorId="0" shapeId="0">
      <text>
        <r>
          <rPr>
            <b/>
            <sz val="9"/>
            <color indexed="81"/>
            <rFont val="Tahoma"/>
            <family val="2"/>
          </rPr>
          <t>Modificado, solicitud 2018IE5706 11/04/2018</t>
        </r>
        <r>
          <rPr>
            <sz val="9"/>
            <color indexed="81"/>
            <rFont val="Tahoma"/>
            <family val="2"/>
          </rPr>
          <t xml:space="preserve">
</t>
        </r>
      </text>
    </comment>
    <comment ref="T40" authorId="1" shapeId="0">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J52" authorId="0" shapeId="0">
      <text>
        <r>
          <rPr>
            <b/>
            <sz val="9"/>
            <color indexed="81"/>
            <rFont val="Tahoma"/>
            <family val="2"/>
          </rPr>
          <t>dias</t>
        </r>
        <r>
          <rPr>
            <sz val="9"/>
            <color indexed="81"/>
            <rFont val="Tahoma"/>
            <family val="2"/>
          </rPr>
          <t xml:space="preserve">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<sst xmlns="http://schemas.openxmlformats.org/spreadsheetml/2006/main" count="1609" uniqueCount="635">
  <si>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</si>
  <si>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</si>
  <si>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</si>
  <si>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</si>
  <si>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</si>
  <si>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</si>
  <si>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</si>
  <si>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</si>
  <si>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</si>
  <si>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</si>
  <si>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</si>
  <si>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</si>
  <si>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</si>
  <si>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</si>
  <si>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</si>
  <si>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</si>
  <si>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</si>
  <si>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</si>
  <si>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</si>
  <si>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</si>
  <si>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</si>
  <si>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</si>
  <si>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</si>
  <si>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</si>
  <si>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</si>
  <si>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</si>
  <si>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</si>
  <si>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</si>
  <si>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</si>
  <si>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</si>
  <si>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</si>
  <si>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</si>
  <si>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</si>
  <si>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</si>
  <si>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</si>
  <si>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</si>
  <si>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</si>
  <si>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</si>
  <si>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</si>
  <si>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</si>
  <si>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</si>
  <si>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</si>
  <si>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</si>
  <si>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</si>
  <si>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</si>
  <si>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</si>
  <si>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</si>
  <si>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</si>
  <si>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</si>
  <si>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</si>
  <si>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</si>
  <si>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</si>
  <si>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</si>
  <si>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</si>
  <si>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</si>
  <si>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</si>
  <si>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</si>
  <si>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</si>
  <si>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</si>
  <si>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</si>
  <si>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</si>
  <si>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</si>
  <si>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</si>
  <si>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</si>
  <si>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</si>
  <si>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</si>
  <si>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</si>
  <si>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</si>
  <si>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</si>
  <si>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</si>
  <si>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</si>
  <si>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</si>
  <si>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</si>
  <si>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</si>
  <si>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</si>
  <si>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</si>
  <si>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</si>
  <si>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</si>
  <si>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</si>
  <si>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</si>
  <si>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</si>
  <si>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</si>
  <si>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</si>
  <si>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</si>
  <si>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</si>
  <si>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</si>
  <si>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</si>
  <si>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</si>
  <si>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</si>
  <si>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</si>
  <si>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</si>
  <si>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</si>
  <si>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</si>
  <si>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</si>
  <si>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</si>
  <si>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</si>
  <si>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</si>
  <si>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</si>
  <si>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</si>
  <si>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</si>
  <si>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</si>
  <si>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Cumplimiento en la atención a requerimientos de software de la Entidad</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</si>
  <si>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</si>
  <si>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</si>
  <si>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</si>
  <si>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</si>
  <si>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</si>
  <si>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</si>
  <si>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</si>
  <si>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</si>
  <si>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</si>
  <si>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</si>
  <si>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</si>
  <si>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</si>
  <si>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</si>
  <si>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</si>
  <si>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</si>
  <si>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Avance en la gestión de las actividades del Plan de Acción Institucional en el periodo evaluado.</t>
  </si>
  <si>
    <t>verificar que actividades debieron cumplirse en el periodo evaluado</t>
  </si>
  <si>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</si>
  <si>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</si>
  <si>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</si>
  <si>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</si>
  <si>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</si>
  <si>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</si>
  <si>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</si>
  <si>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</si>
  <si>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</si>
  <si>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</si>
  <si>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</si>
  <si>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</si>
  <si>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</si>
  <si>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</si>
  <si>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</si>
  <si>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</si>
  <si>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</si>
  <si>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</si>
  <si>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</si>
  <si>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</si>
  <si>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</si>
  <si>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</si>
  <si>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</si>
  <si>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</si>
  <si>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</si>
  <si>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</si>
  <si>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</si>
  <si>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</si>
  <si>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</si>
  <si>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</si>
  <si>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</si>
  <si>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</si>
  <si>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</si>
  <si>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</si>
  <si>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</si>
  <si>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</si>
  <si>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</si>
  <si>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</si>
  <si>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</si>
  <si>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</si>
  <si>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</si>
  <si>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</si>
  <si>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</si>
  <si>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</si>
  <si>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</si>
  <si>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</si>
  <si>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</si>
  <si>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</si>
  <si>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</si>
  <si>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</si>
  <si>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</si>
  <si>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</si>
  <si>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</si>
  <si>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</si>
  <si>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</si>
  <si>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</si>
  <si>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</si>
  <si>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</si>
  <si>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</si>
  <si>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</si>
  <si>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</si>
  <si>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</si>
  <si>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</si>
  <si>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</si>
  <si>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</si>
  <si>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</si>
  <si>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</si>
  <si>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</si>
  <si>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</si>
  <si>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</si>
  <si>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</si>
  <si>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</si>
  <si>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</si>
  <si>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</si>
  <si>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</si>
  <si>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</si>
  <si>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</si>
  <si>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</si>
  <si>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</si>
  <si>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</si>
  <si>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</si>
  <si>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</si>
  <si>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</si>
  <si>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</si>
  <si>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</si>
  <si>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</si>
  <si>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</si>
  <si>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</si>
  <si>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</si>
  <si>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</si>
  <si>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</si>
  <si>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</si>
  <si>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</si>
  <si>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</si>
  <si>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</si>
  <si>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</si>
  <si>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</si>
  <si>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</si>
  <si>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</si>
  <si>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</si>
  <si>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</si>
  <si>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</si>
  <si>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</si>
  <si>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</si>
  <si>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</si>
  <si>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</si>
  <si>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</si>
  <si>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</si>
  <si>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</si>
  <si>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</si>
  <si>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</si>
  <si>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</si>
  <si>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</si>
  <si>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</si>
  <si>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</si>
  <si>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</si>
  <si>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</si>
  <si>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</si>
  <si>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</si>
  <si>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</si>
  <si>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</si>
  <si>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</si>
  <si>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</si>
  <si>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</si>
  <si>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</si>
  <si>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</si>
  <si>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</si>
  <si>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</si>
  <si>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</si>
  <si>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</si>
  <si>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</si>
  <si>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</si>
  <si>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</si>
  <si>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</si>
  <si>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</si>
  <si>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</si>
  <si>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</si>
  <si>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</si>
  <si>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</si>
  <si>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</si>
  <si>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</si>
  <si>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</si>
  <si>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</si>
  <si>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</si>
  <si>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</si>
  <si>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</si>
  <si>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</si>
  <si>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</si>
  <si>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</si>
  <si>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</si>
  <si>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</si>
  <si>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</si>
  <si>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</si>
  <si>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</si>
  <si>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</si>
  <si>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</si>
  <si>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</si>
  <si>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</si>
  <si>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</si>
  <si>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</si>
  <si>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</si>
  <si>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</si>
  <si>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</si>
  <si>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</si>
  <si>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</si>
  <si>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</si>
  <si>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</si>
  <si>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</si>
  <si>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</si>
  <si>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</si>
  <si>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</si>
  <si>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</si>
  <si>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</si>
  <si>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</si>
  <si>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</si>
  <si>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</si>
  <si>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</si>
  <si>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</si>
  <si>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</si>
  <si>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</si>
  <si>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</si>
  <si>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</si>
  <si>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</si>
  <si>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</si>
  <si>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</si>
  <si>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</si>
  <si>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</si>
  <si>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</si>
  <si>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</si>
  <si>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</si>
  <si>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</si>
  <si>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</si>
  <si>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</si>
  <si>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</si>
  <si>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</si>
  <si>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</si>
  <si>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</si>
  <si>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</si>
  <si>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</si>
  <si>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</si>
  <si>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</si>
  <si>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</si>
  <si>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</si>
  <si>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</si>
  <si>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</si>
  <si>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</si>
  <si>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</si>
  <si>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</si>
  <si>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</si>
  <si>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</si>
  <si>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</si>
  <si>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</si>
  <si>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</si>
  <si>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</si>
  <si>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</si>
  <si>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</si>
  <si>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</si>
  <si>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</si>
  <si>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</si>
  <si>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</si>
  <si>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</si>
  <si>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</si>
  <si>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</si>
  <si>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</si>
  <si>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</si>
  <si>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</si>
  <si>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</si>
  <si>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</si>
  <si>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</si>
  <si>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</si>
  <si>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&lt;1%</t>
  </si>
  <si>
    <t>Gestión Ambiental</t>
  </si>
  <si>
    <t>Profesional de Gestión Ambiental</t>
  </si>
  <si>
    <t>Coordinación de Gestión Ambiental</t>
  </si>
  <si>
    <t>Reducción en el Consumo de energía</t>
  </si>
  <si>
    <t xml:space="preserve">Reducción en el Consumo de gas </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</si>
  <si>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</si>
  <si>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</si>
  <si>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</si>
  <si>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</si>
  <si>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</si>
  <si>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</si>
  <si>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</si>
  <si>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</si>
  <si>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</si>
  <si>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</si>
  <si>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</si>
  <si>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</si>
  <si>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</si>
  <si>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</si>
  <si>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</si>
  <si>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</si>
  <si>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</si>
  <si>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</si>
  <si>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</si>
  <si>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</si>
  <si>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</si>
  <si>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</si>
  <si>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</si>
  <si>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</si>
  <si>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</si>
  <si>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</si>
  <si>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</si>
  <si>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</si>
  <si>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</si>
  <si>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</si>
  <si>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</si>
  <si>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</si>
  <si>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t xml:space="preserve"> &gt; 39% y &lt; =26%</t>
  </si>
  <si>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</si>
  <si>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</si>
  <si>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</si>
  <si>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</si>
  <si>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</si>
  <si>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</si>
  <si>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</si>
  <si>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</si>
  <si>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</si>
  <si>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</si>
  <si>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</si>
  <si>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</si>
  <si>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</si>
  <si>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</si>
  <si>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</si>
  <si>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</si>
  <si>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</si>
  <si>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</si>
  <si>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</si>
  <si>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</si>
  <si>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</si>
  <si>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</si>
  <si>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</si>
  <si>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</si>
  <si>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</si>
  <si>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</si>
  <si>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</si>
  <si>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</si>
  <si>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</si>
  <si>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</si>
  <si>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</si>
  <si>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</si>
  <si>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</si>
  <si>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</si>
  <si>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</si>
  <si>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</si>
  <si>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</si>
  <si>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</si>
  <si>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</si>
  <si>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</si>
  <si>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</si>
  <si>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</si>
  <si>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</si>
  <si>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Servidores retirados con inventario a cargo</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</si>
  <si>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</si>
  <si>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</si>
  <si>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</si>
  <si>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</si>
  <si>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</si>
  <si>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</si>
  <si>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</si>
  <si>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t>Base de datos (Control líder del Parque automotor)</t>
  </si>
  <si>
    <t>Monitoreo Diario</t>
  </si>
  <si>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</si>
  <si>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</si>
  <si>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</si>
  <si>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</si>
  <si>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</si>
  <si>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</si>
  <si>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Tiempo (Días)</t>
  </si>
  <si>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</si>
  <si>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</si>
  <si>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</si>
  <si>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</si>
  <si>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t>Base de datos</t>
  </si>
  <si>
    <t>Monitoreo Semanal</t>
  </si>
  <si>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</si>
  <si>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</si>
  <si>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</si>
  <si>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</si>
  <si>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</si>
  <si>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Monitoreo mensual</t>
  </si>
  <si>
    <t>Gestión Logística en Emergencias</t>
  </si>
  <si>
    <t>Contratos de suministros en Ejecución (de Consumo y Controlados) de la Subdirección Logística</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</si>
  <si>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</si>
  <si>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</si>
  <si>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</si>
  <si>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</si>
  <si>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</si>
  <si>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</si>
  <si>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</si>
  <si>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</si>
  <si>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</si>
  <si>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</si>
  <si>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</si>
  <si>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</si>
  <si>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</si>
  <si>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</si>
  <si>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</si>
  <si>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</si>
  <si>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</si>
  <si>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</si>
  <si>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</si>
  <si>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</si>
  <si>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</si>
  <si>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</si>
  <si>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</si>
  <si>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</si>
  <si>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</si>
  <si>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</si>
  <si>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</si>
  <si>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</si>
  <si>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</si>
  <si>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</si>
  <si>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</si>
  <si>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</si>
  <si>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</si>
  <si>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</si>
  <si>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</si>
  <si>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</si>
  <si>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</si>
  <si>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</si>
  <si>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</si>
  <si>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</si>
  <si>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</si>
  <si>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</si>
  <si>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</si>
  <si>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</si>
  <si>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</si>
  <si>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</si>
  <si>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</si>
  <si>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</si>
  <si>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</si>
  <si>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</si>
  <si>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</si>
  <si>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</si>
  <si>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</si>
  <si>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</si>
  <si>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</si>
  <si>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</si>
  <si>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</si>
  <si>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</si>
  <si>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</si>
  <si>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</si>
  <si>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</si>
  <si>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Autos impulsados por abogados</t>
  </si>
  <si>
    <t>Número de procesos impulsados/Número de abogados</t>
  </si>
  <si>
    <t>&lt;=7</t>
  </si>
  <si>
    <t>&gt;8 - &lt;11</t>
  </si>
  <si>
    <t>(=)11 y &lt;13</t>
  </si>
  <si>
    <t>(=)13</t>
  </si>
  <si>
    <t>&gt;15</t>
  </si>
  <si>
    <t>&lt;=15 y &gt;=13</t>
  </si>
  <si>
    <t>&lt;=12 y &gt;=11</t>
  </si>
  <si>
    <t>&lt;=10</t>
  </si>
  <si>
    <t>&lt;</t>
  </si>
  <si>
    <t>No aplica</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</si>
  <si>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</si>
  <si>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</si>
  <si>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Excelente</t>
  </si>
  <si>
    <t>&gt;80%</t>
  </si>
  <si>
    <t>Etiquetas de fila</t>
  </si>
  <si>
    <t>Total general</t>
  </si>
  <si>
    <t>Cuenta de DESEMPEÑO FINAL 1erTRIMESTRE</t>
  </si>
  <si>
    <t>Etiquetas de columna</t>
  </si>
  <si>
    <t>INDICADORES</t>
  </si>
  <si>
    <t>&lt;=60%</t>
  </si>
  <si>
    <t>(&gt; 60% y &lt;=80%)</t>
  </si>
  <si>
    <t>(&gt;80% y &lt;100%)</t>
  </si>
  <si>
    <t>Objetivos Estrategicos</t>
  </si>
  <si>
    <t>RESULTADO</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</si>
  <si>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</si>
  <si>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DESEMPEÑO FINAL 2do TRIMESTRE</t>
  </si>
  <si>
    <t>Cuenta de DESEMPEÑO FINAL 2do TRIMESTRE</t>
  </si>
  <si>
    <t>META 2DO TRIMESTRE</t>
  </si>
  <si>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</si>
  <si>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</si>
  <si>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</si>
  <si>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</si>
  <si>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</si>
  <si>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</si>
  <si>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</si>
  <si>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PROMEDIO (Avance ponderado de los productos de los planes de acción por Dependencia que hacen parte del Plan de Acción Institucional.</t>
  </si>
  <si>
    <t>PROMEDIO (Avance ponderado de las actividades de los planes de acción por Dependencia que hacen parte del Plan de Acción Institucional.</t>
  </si>
  <si>
    <t>PROMEDIO (Avance ponderado de las actividades del periodo evaluado de los planes de acción por Dependencia que hacen parte del Plan de Acción Institucional.</t>
  </si>
  <si>
    <t xml:space="preserve">Radicado Coris de Derechos de Petición
</t>
  </si>
  <si>
    <t>&lt;=45%</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</si>
  <si>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</si>
  <si>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</si>
  <si>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</si>
  <si>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</si>
  <si>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</si>
  <si>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</si>
  <si>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</si>
  <si>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</si>
  <si>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</si>
  <si>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t>Gestion integrada</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</si>
  <si>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</si>
  <si>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</si>
  <si>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</si>
  <si>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</si>
  <si>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</si>
  <si>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</si>
  <si>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</si>
  <si>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</si>
  <si>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</si>
  <si>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</si>
  <si>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</si>
  <si>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</si>
  <si>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t>Alamcen</t>
  </si>
  <si>
    <t>Profesional de Almacen</t>
  </si>
  <si>
    <t xml:space="preserve">Excelente </t>
  </si>
  <si>
    <t>(en blanco)</t>
  </si>
  <si>
    <t>Profesional de Gestión Ambiental, Coordinación de Gestión Ambiental, Control Interno, Oficina Asesora de Planeación, Entes de Control, Gestión Administrativa</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</si>
  <si>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</si>
  <si>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Generar corresponsabilidad del riesgo mediante la prevención, mitigación, transferencia y preparación con la comunidad ante el riesgo de incendios, incidentes con materiales peligrosos y rescates en general.</t>
  </si>
  <si>
    <t>3. Consolidar la Gestión del Conocimiento a través del modelo de Gestión del Riesgo y sus líneas de acción.</t>
  </si>
  <si>
    <t>4. Fortalecer la capacidad de gestión y desarrollo institucional e interinstitucional, para consolidar la modernización de la UAECOB y llevarla a la excelencia.</t>
  </si>
  <si>
    <t>Número</t>
  </si>
  <si>
    <t>Buscar estrategias que permitan mejorar el tiempo de respuesta durante el año 2020  de acuerdo con  el  Indicador PMR - Meta Plan (tiempo estimado 2018 ≤ 8:30 minutos.)</t>
  </si>
  <si>
    <t>Durante el proceso, de acuerdo a los reportes diarios del residente del taller.</t>
  </si>
  <si>
    <t xml:space="preserve">Informe diario enviado por el residente del taller  y base de datos del líder parque automotor. </t>
  </si>
  <si>
    <t>Meta programada</t>
  </si>
  <si>
    <t>UNIDAD ADMINISTRATIVA ESPECIAL CUERPO OFICIAL BOMBEROS DE BOGOTÁ
TABLERO DE INDICADORES 
VIGENCIA 2020</t>
  </si>
  <si>
    <t>Fecha: Enero 31 del 2020</t>
  </si>
  <si>
    <r>
      <t xml:space="preserve">Número total de procesos/ Promedio días </t>
    </r>
    <r>
      <rPr>
        <i/>
        <sz val="13"/>
        <rFont val="Arial"/>
        <family val="2"/>
      </rPr>
      <t>(fecha de apertura-fecha de acta de reparto</t>
    </r>
    <r>
      <rPr>
        <sz val="13"/>
        <rFont val="Arial"/>
        <family val="2"/>
      </rPr>
      <t>)</t>
    </r>
  </si>
  <si>
    <r>
      <rPr>
        <u/>
        <sz val="13"/>
        <color theme="1"/>
        <rFont val="Arial"/>
        <family val="2"/>
      </rPr>
      <t>&lt;</t>
    </r>
    <r>
      <rPr>
        <sz val="13"/>
        <color theme="1"/>
        <rFont val="Arial"/>
        <family val="2"/>
      </rPr>
      <t>50%</t>
    </r>
  </si>
  <si>
    <r>
      <t xml:space="preserve"> </t>
    </r>
    <r>
      <rPr>
        <u/>
        <sz val="13"/>
        <color theme="1"/>
        <rFont val="Arial"/>
        <family val="2"/>
      </rPr>
      <t>&gt;</t>
    </r>
    <r>
      <rPr>
        <sz val="13"/>
        <color theme="1"/>
        <rFont val="Arial"/>
        <family val="2"/>
      </rPr>
      <t xml:space="preserve"> 51% y </t>
    </r>
    <r>
      <rPr>
        <u/>
        <sz val="13"/>
        <color theme="1"/>
        <rFont val="Arial"/>
        <family val="2"/>
      </rPr>
      <t>&lt;</t>
    </r>
    <r>
      <rPr>
        <sz val="13"/>
        <color theme="1"/>
        <rFont val="Arial"/>
        <family val="2"/>
      </rPr>
      <t xml:space="preserve"> 79%</t>
    </r>
  </si>
  <si>
    <r>
      <rPr>
        <u/>
        <sz val="13"/>
        <color theme="1"/>
        <rFont val="Arial"/>
        <family val="2"/>
      </rPr>
      <t>&gt;</t>
    </r>
    <r>
      <rPr>
        <sz val="13"/>
        <color theme="1"/>
        <rFont val="Arial"/>
        <family val="2"/>
      </rPr>
      <t xml:space="preserve">80 y </t>
    </r>
    <r>
      <rPr>
        <u/>
        <sz val="13"/>
        <color theme="1"/>
        <rFont val="Arial"/>
        <family val="2"/>
      </rPr>
      <t>&lt;</t>
    </r>
    <r>
      <rPr>
        <sz val="13"/>
        <color theme="1"/>
        <rFont val="Arial"/>
        <family val="2"/>
      </rPr>
      <t xml:space="preserve"> 94%</t>
    </r>
  </si>
  <si>
    <r>
      <rPr>
        <u/>
        <sz val="13"/>
        <color theme="1"/>
        <rFont val="Arial"/>
        <family val="2"/>
      </rPr>
      <t>&gt;</t>
    </r>
    <r>
      <rPr>
        <sz val="13"/>
        <color theme="1"/>
        <rFont val="Arial"/>
        <family val="2"/>
      </rPr>
      <t>95%</t>
    </r>
  </si>
  <si>
    <r>
      <rPr>
        <u/>
        <sz val="13"/>
        <color theme="1"/>
        <rFont val="Arial"/>
        <family val="2"/>
      </rPr>
      <t>&gt;</t>
    </r>
    <r>
      <rPr>
        <sz val="13"/>
        <color theme="1"/>
        <rFont val="Arial"/>
        <family val="2"/>
      </rPr>
      <t>40%</t>
    </r>
  </si>
  <si>
    <r>
      <t xml:space="preserve">25% y </t>
    </r>
    <r>
      <rPr>
        <u/>
        <sz val="13"/>
        <color theme="1"/>
        <rFont val="Arial"/>
        <family val="2"/>
      </rPr>
      <t>&lt;</t>
    </r>
    <r>
      <rPr>
        <sz val="13"/>
        <color theme="1"/>
        <rFont val="Arial"/>
        <family val="2"/>
      </rPr>
      <t>16</t>
    </r>
  </si>
  <si>
    <r>
      <rPr>
        <u/>
        <sz val="13"/>
        <color theme="1"/>
        <rFont val="Arial"/>
        <family val="2"/>
      </rPr>
      <t>&lt;</t>
    </r>
    <r>
      <rPr>
        <sz val="13"/>
        <color theme="1"/>
        <rFont val="Arial"/>
        <family val="2"/>
      </rPr>
      <t>15%</t>
    </r>
  </si>
  <si>
    <r>
      <rPr>
        <u/>
        <sz val="13"/>
        <color theme="1"/>
        <rFont val="Arial"/>
        <family val="2"/>
      </rPr>
      <t>&gt;</t>
    </r>
    <r>
      <rPr>
        <sz val="13"/>
        <color theme="1"/>
        <rFont val="Arial"/>
        <family val="2"/>
      </rPr>
      <t xml:space="preserve">80 y </t>
    </r>
    <r>
      <rPr>
        <u/>
        <sz val="13"/>
        <color theme="1"/>
        <rFont val="Arial"/>
        <family val="2"/>
      </rPr>
      <t>&lt;</t>
    </r>
    <r>
      <rPr>
        <sz val="13"/>
        <color theme="1"/>
        <rFont val="Arial"/>
        <family val="2"/>
      </rPr>
      <t xml:space="preserve"> 99%</t>
    </r>
  </si>
  <si>
    <r>
      <rPr>
        <u/>
        <sz val="13"/>
        <color theme="1"/>
        <rFont val="Arial"/>
        <family val="2"/>
      </rPr>
      <t>&gt;</t>
    </r>
    <r>
      <rPr>
        <sz val="13"/>
        <color theme="1"/>
        <rFont val="Arial"/>
        <family val="2"/>
      </rPr>
      <t>50% Y &lt;70%</t>
    </r>
  </si>
  <si>
    <r>
      <rPr>
        <u/>
        <sz val="13"/>
        <color theme="1"/>
        <rFont val="Arial"/>
        <family val="2"/>
      </rPr>
      <t>&gt;</t>
    </r>
    <r>
      <rPr>
        <sz val="13"/>
        <color theme="1"/>
        <rFont val="Arial"/>
        <family val="2"/>
      </rPr>
      <t>70% Y &lt;=80%</t>
    </r>
  </si>
  <si>
    <r>
      <t>&gt;</t>
    </r>
    <r>
      <rPr>
        <sz val="13"/>
        <color theme="1"/>
        <rFont val="Arial"/>
        <family val="2"/>
      </rPr>
      <t xml:space="preserve"> 10%</t>
    </r>
  </si>
  <si>
    <r>
      <rPr>
        <u/>
        <sz val="13"/>
        <color theme="1"/>
        <rFont val="Arial"/>
        <family val="2"/>
      </rPr>
      <t>&gt;</t>
    </r>
    <r>
      <rPr>
        <sz val="13"/>
        <color theme="1"/>
        <rFont val="Arial"/>
        <family val="2"/>
      </rPr>
      <t>20%</t>
    </r>
  </si>
  <si>
    <r>
      <rPr>
        <b/>
        <sz val="13"/>
        <color theme="1"/>
        <rFont val="Arial"/>
        <family val="2"/>
      </rPr>
      <t>PROMEDIO</t>
    </r>
    <r>
      <rPr>
        <sz val="13"/>
        <color theme="1"/>
        <rFont val="Arial"/>
        <family val="2"/>
      </rPr>
      <t xml:space="preserve"> (Total de vehículos disponibles de 1ra respuesta para la atención/ total de vehículos existentes de 1ra respuesta para la atención)*100</t>
    </r>
  </si>
  <si>
    <r>
      <rPr>
        <u/>
        <sz val="13"/>
        <color theme="1"/>
        <rFont val="Arial"/>
        <family val="2"/>
      </rPr>
      <t>&lt;29</t>
    </r>
    <r>
      <rPr>
        <sz val="13"/>
        <color theme="1"/>
        <rFont val="Arial"/>
        <family val="2"/>
      </rPr>
      <t>%</t>
    </r>
  </si>
  <si>
    <r>
      <t>(</t>
    </r>
    <r>
      <rPr>
        <u/>
        <sz val="13"/>
        <color theme="1"/>
        <rFont val="Arial"/>
        <family val="2"/>
      </rPr>
      <t>&gt;</t>
    </r>
    <r>
      <rPr>
        <sz val="13"/>
        <color theme="1"/>
        <rFont val="Arial"/>
        <family val="2"/>
      </rPr>
      <t xml:space="preserve"> 30% y </t>
    </r>
    <r>
      <rPr>
        <u/>
        <sz val="13"/>
        <color theme="1"/>
        <rFont val="Arial"/>
        <family val="2"/>
      </rPr>
      <t>&lt;59</t>
    </r>
    <r>
      <rPr>
        <sz val="13"/>
        <color theme="1"/>
        <rFont val="Arial"/>
        <family val="2"/>
      </rPr>
      <t>%)</t>
    </r>
  </si>
  <si>
    <r>
      <t>(</t>
    </r>
    <r>
      <rPr>
        <u/>
        <sz val="13"/>
        <color theme="1"/>
        <rFont val="Arial"/>
        <family val="2"/>
      </rPr>
      <t>&gt;</t>
    </r>
    <r>
      <rPr>
        <sz val="13"/>
        <color theme="1"/>
        <rFont val="Arial"/>
        <family val="2"/>
      </rPr>
      <t xml:space="preserve"> 60% y </t>
    </r>
    <r>
      <rPr>
        <u/>
        <sz val="13"/>
        <color theme="1"/>
        <rFont val="Arial"/>
        <family val="2"/>
      </rPr>
      <t>&lt;89</t>
    </r>
    <r>
      <rPr>
        <sz val="13"/>
        <color theme="1"/>
        <rFont val="Arial"/>
        <family val="2"/>
      </rPr>
      <t>%)</t>
    </r>
  </si>
  <si>
    <r>
      <rPr>
        <u/>
        <sz val="13"/>
        <color theme="1"/>
        <rFont val="Arial"/>
        <family val="2"/>
      </rPr>
      <t>&gt;90</t>
    </r>
    <r>
      <rPr>
        <sz val="13"/>
        <color theme="1"/>
        <rFont val="Arial"/>
        <family val="2"/>
      </rPr>
      <t>%</t>
    </r>
  </si>
  <si>
    <r>
      <rPr>
        <b/>
        <u/>
        <sz val="13"/>
        <color theme="1"/>
        <rFont val="Arial"/>
        <family val="2"/>
      </rPr>
      <t>Promedio mensual</t>
    </r>
    <r>
      <rPr>
        <sz val="13"/>
        <color theme="1"/>
        <rFont val="Arial"/>
        <family val="2"/>
      </rPr>
      <t xml:space="preserve"> (suma de los días de vehículos atendidos por mantenimiento / el numero de  vehículos en mantenimiento)
</t>
    </r>
    <r>
      <rPr>
        <i/>
        <sz val="13"/>
        <color theme="1"/>
        <rFont val="Arial"/>
        <family val="2"/>
      </rPr>
      <t xml:space="preserve">Ref.: </t>
    </r>
    <r>
      <rPr>
        <i/>
        <u/>
        <sz val="13"/>
        <color theme="1"/>
        <rFont val="Arial"/>
        <family val="2"/>
      </rPr>
      <t>Fecha de entrada al taller-fecha de salida del taller</t>
    </r>
    <r>
      <rPr>
        <i/>
        <sz val="13"/>
        <color theme="1"/>
        <rFont val="Arial"/>
        <family val="2"/>
      </rPr>
      <t xml:space="preserve">
</t>
    </r>
  </si>
  <si>
    <r>
      <rPr>
        <u/>
        <sz val="13"/>
        <color theme="1"/>
        <rFont val="Arial"/>
        <family val="2"/>
      </rPr>
      <t>&gt;</t>
    </r>
    <r>
      <rPr>
        <sz val="13"/>
        <color theme="1"/>
        <rFont val="Arial"/>
        <family val="2"/>
      </rPr>
      <t xml:space="preserve"> 21 DIAS</t>
    </r>
  </si>
  <si>
    <r>
      <t>(</t>
    </r>
    <r>
      <rPr>
        <u/>
        <sz val="13"/>
        <color theme="1"/>
        <rFont val="Arial"/>
        <family val="2"/>
      </rPr>
      <t>&gt;</t>
    </r>
    <r>
      <rPr>
        <sz val="13"/>
        <color theme="1"/>
        <rFont val="Arial"/>
        <family val="2"/>
      </rPr>
      <t xml:space="preserve"> 13 DIAS y </t>
    </r>
    <r>
      <rPr>
        <u/>
        <sz val="13"/>
        <color theme="1"/>
        <rFont val="Arial"/>
        <family val="2"/>
      </rPr>
      <t>&lt;</t>
    </r>
    <r>
      <rPr>
        <sz val="13"/>
        <color theme="1"/>
        <rFont val="Arial"/>
        <family val="2"/>
      </rPr>
      <t xml:space="preserve"> 20 DIAS)</t>
    </r>
  </si>
  <si>
    <r>
      <t>(</t>
    </r>
    <r>
      <rPr>
        <u/>
        <sz val="13"/>
        <color theme="1"/>
        <rFont val="Arial"/>
        <family val="2"/>
      </rPr>
      <t>&gt;6</t>
    </r>
    <r>
      <rPr>
        <sz val="13"/>
        <color theme="1"/>
        <rFont val="Arial"/>
        <family val="2"/>
      </rPr>
      <t xml:space="preserve"> DIAS y  </t>
    </r>
    <r>
      <rPr>
        <u/>
        <sz val="13"/>
        <color theme="1"/>
        <rFont val="Arial"/>
        <family val="2"/>
      </rPr>
      <t>&lt;</t>
    </r>
    <r>
      <rPr>
        <sz val="13"/>
        <color theme="1"/>
        <rFont val="Arial"/>
        <family val="2"/>
      </rPr>
      <t xml:space="preserve"> 12 DIAS)</t>
    </r>
  </si>
  <si>
    <r>
      <rPr>
        <u/>
        <sz val="13"/>
        <color theme="1"/>
        <rFont val="Arial"/>
        <family val="2"/>
      </rPr>
      <t>&lt; 5</t>
    </r>
    <r>
      <rPr>
        <sz val="13"/>
        <color theme="1"/>
        <rFont val="Arial"/>
        <family val="2"/>
      </rPr>
      <t xml:space="preserve"> DIAS </t>
    </r>
  </si>
  <si>
    <r>
      <rPr>
        <b/>
        <sz val="13"/>
        <color theme="1"/>
        <rFont val="Arial"/>
        <family val="2"/>
      </rPr>
      <t>PROMEDIO SEMANAL</t>
    </r>
    <r>
      <rPr>
        <sz val="13"/>
        <color theme="1"/>
        <rFont val="Arial"/>
        <family val="2"/>
      </rPr>
      <t xml:space="preserve"> (Total de equipo menor (mayor frecuencia y/o rotación) disponible para la atencion </t>
    </r>
    <r>
      <rPr>
        <b/>
        <sz val="13"/>
        <color theme="1"/>
        <rFont val="Arial"/>
        <family val="2"/>
      </rPr>
      <t>segun base de disponibilidad</t>
    </r>
    <r>
      <rPr>
        <sz val="13"/>
        <color theme="1"/>
        <rFont val="Arial"/>
        <family val="2"/>
      </rPr>
      <t>/ total de equipo menor (mayor frecuencia y/o rotación). para la atención)*100</t>
    </r>
  </si>
  <si>
    <r>
      <rPr>
        <u/>
        <sz val="13"/>
        <color theme="1"/>
        <rFont val="Arial"/>
        <family val="2"/>
      </rPr>
      <t>&lt;</t>
    </r>
    <r>
      <rPr>
        <sz val="13"/>
        <color theme="1"/>
        <rFont val="Arial"/>
        <family val="2"/>
      </rPr>
      <t>29%</t>
    </r>
  </si>
  <si>
    <r>
      <t>(</t>
    </r>
    <r>
      <rPr>
        <u/>
        <sz val="13"/>
        <color theme="1"/>
        <rFont val="Arial"/>
        <family val="2"/>
      </rPr>
      <t>&gt;</t>
    </r>
    <r>
      <rPr>
        <sz val="13"/>
        <color theme="1"/>
        <rFont val="Arial"/>
        <family val="2"/>
      </rPr>
      <t xml:space="preserve"> 30% y </t>
    </r>
    <r>
      <rPr>
        <u/>
        <sz val="13"/>
        <color theme="1"/>
        <rFont val="Arial"/>
        <family val="2"/>
      </rPr>
      <t>&lt;</t>
    </r>
    <r>
      <rPr>
        <sz val="13"/>
        <color theme="1"/>
        <rFont val="Arial"/>
        <family val="2"/>
      </rPr>
      <t>59%)</t>
    </r>
  </si>
  <si>
    <r>
      <t>(</t>
    </r>
    <r>
      <rPr>
        <u/>
        <sz val="13"/>
        <color theme="1"/>
        <rFont val="Arial"/>
        <family val="2"/>
      </rPr>
      <t>&gt;</t>
    </r>
    <r>
      <rPr>
        <sz val="13"/>
        <color theme="1"/>
        <rFont val="Arial"/>
        <family val="2"/>
      </rPr>
      <t xml:space="preserve"> 60% y </t>
    </r>
    <r>
      <rPr>
        <u/>
        <sz val="13"/>
        <color theme="1"/>
        <rFont val="Arial"/>
        <family val="2"/>
      </rPr>
      <t>&lt;84</t>
    </r>
    <r>
      <rPr>
        <sz val="13"/>
        <color theme="1"/>
        <rFont val="Arial"/>
        <family val="2"/>
      </rPr>
      <t>%)</t>
    </r>
  </si>
  <si>
    <r>
      <rPr>
        <u/>
        <sz val="13"/>
        <color theme="1"/>
        <rFont val="Arial"/>
        <family val="2"/>
      </rPr>
      <t>&gt;</t>
    </r>
    <r>
      <rPr>
        <sz val="13"/>
        <color theme="1"/>
        <rFont val="Arial"/>
        <family val="2"/>
      </rPr>
      <t>85%</t>
    </r>
  </si>
  <si>
    <r>
      <rPr>
        <u/>
        <sz val="13"/>
        <color theme="1"/>
        <rFont val="Arial"/>
        <family val="2"/>
      </rPr>
      <t>&lt;</t>
    </r>
    <r>
      <rPr>
        <sz val="13"/>
        <color theme="1"/>
        <rFont val="Arial"/>
        <family val="2"/>
      </rPr>
      <t>59%</t>
    </r>
  </si>
  <si>
    <r>
      <t>(</t>
    </r>
    <r>
      <rPr>
        <u/>
        <sz val="13"/>
        <color theme="1"/>
        <rFont val="Arial"/>
        <family val="2"/>
      </rPr>
      <t>&gt;</t>
    </r>
    <r>
      <rPr>
        <sz val="13"/>
        <color theme="1"/>
        <rFont val="Arial"/>
        <family val="2"/>
      </rPr>
      <t xml:space="preserve"> 60% y </t>
    </r>
    <r>
      <rPr>
        <u/>
        <sz val="13"/>
        <color theme="1"/>
        <rFont val="Arial"/>
        <family val="2"/>
      </rPr>
      <t>&lt;</t>
    </r>
    <r>
      <rPr>
        <sz val="13"/>
        <color theme="1"/>
        <rFont val="Arial"/>
        <family val="2"/>
      </rPr>
      <t>79%)</t>
    </r>
  </si>
  <si>
    <r>
      <t>(</t>
    </r>
    <r>
      <rPr>
        <u/>
        <sz val="13"/>
        <color theme="1"/>
        <rFont val="Arial"/>
        <family val="2"/>
      </rPr>
      <t>&gt;</t>
    </r>
    <r>
      <rPr>
        <sz val="13"/>
        <color theme="1"/>
        <rFont val="Arial"/>
        <family val="2"/>
      </rPr>
      <t xml:space="preserve"> 80% y </t>
    </r>
    <r>
      <rPr>
        <u/>
        <sz val="13"/>
        <color theme="1"/>
        <rFont val="Arial"/>
        <family val="2"/>
      </rPr>
      <t>&lt;</t>
    </r>
    <r>
      <rPr>
        <sz val="13"/>
        <color theme="1"/>
        <rFont val="Arial"/>
        <family val="2"/>
      </rPr>
      <t>89%)</t>
    </r>
  </si>
  <si>
    <r>
      <rPr>
        <u/>
        <sz val="13"/>
        <color theme="1"/>
        <rFont val="Arial"/>
        <family val="2"/>
      </rPr>
      <t>&gt;</t>
    </r>
    <r>
      <rPr>
        <sz val="13"/>
        <color theme="1"/>
        <rFont val="Arial"/>
        <family val="2"/>
      </rPr>
      <t>90%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</si>
</sst>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240A]\ * #,##0.00_);_([$$-240A]\ * \(#,##0.00\);_([$$-240A]\ * &quot;-&quot;??_);_(@_)"/>
    <numFmt numFmtId="165" formatCode="_(&quot;$&quot;\ * #,##0.00_);_(&quot;$&quot;\ * \(#,##0.00\);_(&quot;$&quot;\ * &quot;-&quot;??_);_(@_)"/>
    <numFmt numFmtId="166" formatCode="h:mm:ss;@"/>
  </numFmts>
  <fonts count="32"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11"/>
      <color rgb="FF222222"/>
      <name val="Calibri"/>
      <family val="2"/>
      <scheme val="minor"/>
    </font>
    <font>
      <sz val="11"/>
      <color indexed="8"/>
      <name val="Calibri"/>
      <family val="2"/>
      <scheme val="minor"/>
    </font>
    <font>
      <sz val="10"/>
      <name val="Arial"/>
      <family val="2"/>
    </font>
    <font>
      <sz val="12"/>
      <color indexed="8"/>
      <name val="Verdana"/>
      <family val="2"/>
    </font>
    <font>
      <b/>
      <sz val="12"/>
      <color indexed="10"/>
      <name val="Verdana"/>
      <family val="2"/>
    </font>
    <font>
      <sz val="9"/>
      <color indexed="81"/>
      <name val="Tahoma"/>
      <family val="2"/>
    </font>
    <font>
      <b/>
      <sz val="9"/>
      <color indexed="81"/>
      <name val="Tahoma"/>
      <family val="2"/>
    </font>
    <font>
      <b/>
      <sz val="12"/>
      <name val="Arial"/>
      <family val="2"/>
    </font>
    <font>
      <sz val="11"/>
      <color theme="1"/>
      <name val="Arial"/>
      <family val="2"/>
    </font>
    <font>
      <b/>
      <sz val="25"/>
      <color theme="1"/>
      <name val="Arial"/>
      <family val="2"/>
    </font>
    <font>
      <b/>
      <sz val="15"/>
      <color theme="0"/>
      <name val="Arial"/>
      <family val="2"/>
    </font>
    <font>
      <b/>
      <sz val="14"/>
      <color theme="0"/>
      <name val="Arial"/>
      <family val="2"/>
    </font>
    <font>
      <b/>
      <sz val="13"/>
      <name val="Arial"/>
      <family val="2"/>
    </font>
    <font>
      <b/>
      <sz val="13"/>
      <color theme="0"/>
      <name val="Arial"/>
      <family val="2"/>
    </font>
    <font>
      <b/>
      <sz val="13"/>
      <color indexed="8"/>
      <name val="Arial"/>
      <family val="2"/>
    </font>
    <font>
      <b/>
      <sz val="13"/>
      <color rgb="FF000000"/>
      <name val="Arial"/>
      <family val="2"/>
    </font>
    <font>
      <sz val="13"/>
      <name val="Arial"/>
      <family val="2"/>
    </font>
    <font>
      <sz val="13"/>
      <color rgb="FF222222"/>
      <name val="Arial"/>
      <family val="2"/>
    </font>
    <font>
      <sz val="13"/>
      <color theme="1"/>
      <name val="Arial"/>
      <family val="2"/>
    </font>
    <font>
      <sz val="13"/>
      <color indexed="8"/>
      <name val="Arial"/>
      <family val="2"/>
    </font>
    <font>
      <sz val="13"/>
      <color rgb="FF000000"/>
      <name val="Arial"/>
      <family val="2"/>
    </font>
    <font>
      <u/>
      <sz val="13"/>
      <color theme="1"/>
      <name val="Arial"/>
      <family val="2"/>
    </font>
    <font>
      <i/>
      <sz val="13"/>
      <name val="Arial"/>
      <family val="2"/>
    </font>
    <font>
      <b/>
      <sz val="13"/>
      <color theme="1"/>
      <name val="Arial"/>
      <family val="2"/>
    </font>
    <font>
      <b/>
      <u/>
      <sz val="13"/>
      <color theme="1"/>
      <name val="Arial"/>
      <family val="2"/>
    </font>
    <font>
      <i/>
      <sz val="13"/>
      <color theme="1"/>
      <name val="Arial"/>
      <family val="2"/>
    </font>
    <font>
      <i/>
      <u/>
      <sz val="13"/>
      <color theme="1"/>
      <name val="Arial"/>
      <family val="2"/>
    </font>
  </fonts>
  <fills count="21">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rgb="FF00206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rgb="FFBFBFBF"/>
      </patternFill>
    </fill>
    <fill>
      <patternFill patternType="solid">
        <fgColor theme="0" tint="-4.9989318521683403E-2"/>
        <bgColor indexed="64"/>
      </patternFill>
    </fill>
    <fill>
      <patternFill patternType="solid">
        <fgColor theme="4" tint="-0.499984740745262"/>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7">
    <xf numFmtId="0" fontId="0" fillId="0" borderId="0"/>
    <xf numFmtId="9" fontId="1" fillId="0" borderId="0" applyFont="0" applyFill="0" applyBorder="0" applyAlignment="0" applyProtection="0"/>
    <xf numFmtId="0" fontId="3" fillId="0" borderId="0"/>
    <xf numFmtId="164" fontId="1" fillId="0" borderId="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0" fontId="7"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cellStyleXfs>
  <cellXfs count="129">
    <xf numFmtId="0" fontId="0" fillId="0" borderId="0" xfId="0"/>
    <xf numFmtId="0" fontId="0" fillId="0" borderId="0" xfId="0" applyAlignment="1">
      <alignment vertical="center"/>
    </xf>
    <xf numFmtId="0" fontId="0"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4" xfId="0" applyFont="1" applyBorder="1" applyAlignment="1">
      <alignment horizontal="center" vertical="center"/>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20" fontId="6"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4" xfId="0" applyFont="1" applyBorder="1" applyAlignment="1">
      <alignment horizontal="center" vertical="center" wrapText="1"/>
    </xf>
    <xf numFmtId="9" fontId="8" fillId="12" borderId="5" xfId="0" applyNumberFormat="1" applyFont="1" applyFill="1" applyBorder="1" applyAlignment="1">
      <alignment horizontal="center" vertical="center"/>
    </xf>
    <xf numFmtId="1" fontId="8" fillId="12" borderId="5" xfId="0" applyNumberFormat="1" applyFont="1" applyFill="1" applyBorder="1" applyAlignment="1">
      <alignment horizontal="center" vertical="center"/>
    </xf>
    <xf numFmtId="9" fontId="8" fillId="12" borderId="7" xfId="0" applyNumberFormat="1" applyFont="1" applyFill="1" applyBorder="1" applyAlignment="1">
      <alignment horizontal="center" vertical="center"/>
    </xf>
    <xf numFmtId="10" fontId="9" fillId="12" borderId="7" xfId="0" applyNumberFormat="1" applyFont="1" applyFill="1" applyBorder="1" applyAlignment="1">
      <alignment horizontal="center" vertical="center"/>
    </xf>
    <xf numFmtId="0" fontId="8" fillId="12" borderId="10" xfId="0" applyFont="1" applyFill="1" applyBorder="1" applyAlignment="1">
      <alignment horizontal="justify" vertical="center" wrapText="1"/>
    </xf>
    <xf numFmtId="0" fontId="0"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8" fillId="12" borderId="7" xfId="0" applyFont="1" applyFill="1" applyBorder="1" applyAlignment="1">
      <alignment horizontal="justify" vertical="center" wrapText="1"/>
    </xf>
    <xf numFmtId="0" fontId="8" fillId="12" borderId="4" xfId="0" applyFont="1" applyFill="1" applyBorder="1" applyAlignment="1">
      <alignment horizontal="justify" vertical="center" wrapText="1"/>
    </xf>
    <xf numFmtId="0" fontId="0" fillId="0" borderId="4" xfId="0" applyBorder="1" applyAlignment="1">
      <alignment horizontal="center" vertical="center"/>
    </xf>
    <xf numFmtId="10" fontId="0" fillId="0" borderId="4" xfId="0" applyNumberFormat="1" applyBorder="1" applyAlignment="1">
      <alignment horizontal="center" vertical="center"/>
    </xf>
    <xf numFmtId="1" fontId="0" fillId="0" borderId="4" xfId="0" applyNumberFormat="1" applyBorder="1" applyAlignment="1">
      <alignment horizontal="center" vertical="center"/>
    </xf>
    <xf numFmtId="9" fontId="0" fillId="0" borderId="0" xfId="1" applyFont="1"/>
    <xf numFmtId="9" fontId="0" fillId="0" borderId="4" xfId="0" applyNumberFormat="1" applyBorder="1" applyAlignment="1">
      <alignment horizontal="center" vertical="center"/>
    </xf>
    <xf numFmtId="0" fontId="0" fillId="15"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0" fontId="8" fillId="12" borderId="7" xfId="0" applyFont="1" applyFill="1" applyBorder="1" applyAlignment="1">
      <alignment horizontal="justify" vertical="center" wrapText="1"/>
    </xf>
    <xf numFmtId="0" fontId="0" fillId="0" borderId="0" xfId="0"/>
    <xf numFmtId="0" fontId="0" fillId="0" borderId="0" xfId="0" pivotButton="1"/>
    <xf numFmtId="0" fontId="0" fillId="0" borderId="0" xfId="0" applyAlignment="1">
      <alignment horizontal="center" vertical="center"/>
    </xf>
    <xf numFmtId="0" fontId="0" fillId="0" borderId="12" xfId="0" pivotButton="1" applyBorder="1" applyAlignment="1">
      <alignment horizontal="center" vertical="center"/>
    </xf>
    <xf numFmtId="0" fontId="0" fillId="0" borderId="12" xfId="0" applyBorder="1" applyAlignment="1">
      <alignment horizontal="center" vertical="center"/>
    </xf>
    <xf numFmtId="9" fontId="0" fillId="0" borderId="12" xfId="0" applyNumberFormat="1" applyBorder="1" applyAlignment="1">
      <alignment horizontal="center" vertical="center"/>
    </xf>
    <xf numFmtId="0" fontId="0" fillId="14" borderId="12" xfId="0" applyFill="1" applyBorder="1" applyAlignment="1">
      <alignment horizontal="center" vertical="center"/>
    </xf>
    <xf numFmtId="9" fontId="0" fillId="14" borderId="12" xfId="0" applyNumberFormat="1" applyFill="1" applyBorder="1" applyAlignment="1">
      <alignment horizontal="center" vertical="center"/>
    </xf>
    <xf numFmtId="0" fontId="0" fillId="0" borderId="13" xfId="0" applyBorder="1" applyAlignment="1">
      <alignment horizontal="center" vertical="center"/>
    </xf>
    <xf numFmtId="0" fontId="0" fillId="0" borderId="14" xfId="0" pivotButton="1" applyBorder="1" applyAlignment="1">
      <alignment horizontal="center"/>
    </xf>
    <xf numFmtId="0" fontId="0" fillId="0" borderId="14"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9" fontId="0" fillId="0" borderId="17" xfId="0" applyNumberFormat="1" applyBorder="1" applyAlignment="1">
      <alignment horizontal="center" vertical="center"/>
    </xf>
    <xf numFmtId="0" fontId="0" fillId="0" borderId="16" xfId="0" applyBorder="1" applyAlignment="1">
      <alignment vertical="center"/>
    </xf>
    <xf numFmtId="0" fontId="0" fillId="0" borderId="16" xfId="0" pivotButton="1" applyBorder="1" applyAlignment="1">
      <alignment horizontal="center" vertical="center" wrapText="1"/>
    </xf>
    <xf numFmtId="0" fontId="0" fillId="0" borderId="16" xfId="0" applyBorder="1" applyAlignment="1">
      <alignment horizontal="center" vertical="center" wrapText="1"/>
    </xf>
    <xf numFmtId="1" fontId="0" fillId="0" borderId="17" xfId="0" applyNumberFormat="1" applyBorder="1" applyAlignment="1">
      <alignment horizontal="center" vertical="center"/>
    </xf>
    <xf numFmtId="166" fontId="0" fillId="0" borderId="17" xfId="0" applyNumberFormat="1" applyBorder="1" applyAlignment="1">
      <alignment horizontal="center" vertical="center"/>
    </xf>
    <xf numFmtId="0" fontId="0" fillId="0" borderId="15" xfId="0" applyBorder="1" applyAlignment="1">
      <alignment horizontal="left" vertical="center"/>
    </xf>
    <xf numFmtId="0" fontId="0" fillId="0" borderId="13"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17"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9" fontId="0" fillId="12" borderId="5" xfId="0" applyNumberFormat="1" applyFont="1" applyFill="1" applyBorder="1" applyAlignment="1">
      <alignment horizontal="center" vertical="center" wrapText="1"/>
    </xf>
    <xf numFmtId="0" fontId="0" fillId="14" borderId="0" xfId="0" applyFill="1" applyBorder="1" applyAlignment="1">
      <alignment horizontal="center" vertical="center"/>
    </xf>
    <xf numFmtId="9" fontId="0" fillId="14" borderId="0" xfId="0" applyNumberFormat="1" applyFill="1" applyBorder="1" applyAlignment="1">
      <alignment horizontal="center" vertical="center"/>
    </xf>
    <xf numFmtId="0" fontId="8" fillId="12" borderId="7" xfId="0" applyFont="1" applyFill="1" applyBorder="1" applyAlignment="1">
      <alignment horizontal="justify" vertical="center" wrapText="1"/>
    </xf>
    <xf numFmtId="0" fontId="8" fillId="12" borderId="8" xfId="0" applyFont="1" applyFill="1" applyBorder="1" applyAlignment="1">
      <alignment horizontal="justify" vertical="center" wrapText="1"/>
    </xf>
    <xf numFmtId="0" fontId="8" fillId="12" borderId="9" xfId="0" applyFont="1" applyFill="1" applyBorder="1" applyAlignment="1">
      <alignment horizontal="justify" vertical="center" wrapText="1"/>
    </xf>
    <xf numFmtId="0" fontId="12" fillId="19" borderId="4"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5" fillId="20" borderId="23" xfId="0" applyFont="1" applyFill="1" applyBorder="1" applyAlignment="1">
      <alignment horizontal="left" vertical="center"/>
    </xf>
    <xf numFmtId="0" fontId="13" fillId="0" borderId="0" xfId="0" applyFont="1" applyAlignment="1">
      <alignment vertical="center"/>
    </xf>
    <xf numFmtId="0" fontId="16" fillId="11" borderId="6" xfId="0" applyFont="1" applyFill="1" applyBorder="1" applyAlignment="1">
      <alignment horizontal="center" vertical="center"/>
    </xf>
    <xf numFmtId="0" fontId="16" fillId="2" borderId="0" xfId="0" applyFont="1" applyFill="1" applyBorder="1" applyAlignment="1">
      <alignment horizontal="center"/>
    </xf>
    <xf numFmtId="0" fontId="16" fillId="3" borderId="0" xfId="0" applyFont="1" applyFill="1" applyBorder="1" applyAlignment="1">
      <alignment horizontal="center"/>
    </xf>
    <xf numFmtId="0" fontId="16" fillId="3" borderId="0" xfId="0" applyFont="1" applyFill="1" applyBorder="1" applyAlignment="1">
      <alignment horizontal="center"/>
    </xf>
    <xf numFmtId="0" fontId="13" fillId="0" borderId="0" xfId="0" applyFont="1" applyAlignment="1">
      <alignment vertical="center" wrapText="1"/>
    </xf>
    <xf numFmtId="0" fontId="17" fillId="18" borderId="1"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9" fillId="5" borderId="4" xfId="0" applyFont="1" applyFill="1" applyBorder="1" applyAlignment="1">
      <alignment horizontal="center" vertical="center"/>
    </xf>
    <xf numFmtId="0" fontId="19" fillId="6" borderId="4" xfId="0" applyFont="1" applyFill="1" applyBorder="1" applyAlignment="1">
      <alignment horizontal="center" vertical="center"/>
    </xf>
    <xf numFmtId="0" fontId="19" fillId="7" borderId="4" xfId="0" applyFont="1" applyFill="1" applyBorder="1" applyAlignment="1">
      <alignment horizontal="center" vertical="center"/>
    </xf>
    <xf numFmtId="0" fontId="19" fillId="8" borderId="4" xfId="0" applyFont="1" applyFill="1" applyBorder="1" applyAlignment="1">
      <alignment horizontal="center" vertical="center"/>
    </xf>
    <xf numFmtId="0" fontId="20" fillId="9" borderId="5" xfId="2" applyFont="1" applyFill="1" applyBorder="1" applyAlignment="1">
      <alignment horizontal="center" vertical="center" wrapText="1"/>
    </xf>
    <xf numFmtId="0" fontId="18" fillId="13"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xf>
    <xf numFmtId="9" fontId="23" fillId="10" borderId="4" xfId="1" applyFont="1" applyFill="1" applyBorder="1" applyAlignment="1">
      <alignment horizontal="center" vertical="center"/>
    </xf>
    <xf numFmtId="0" fontId="24" fillId="0" borderId="4" xfId="0" applyFont="1" applyFill="1" applyBorder="1" applyAlignment="1">
      <alignment horizontal="center" vertical="center" wrapText="1"/>
    </xf>
    <xf numFmtId="20" fontId="23" fillId="0" borderId="4" xfId="0" applyNumberFormat="1" applyFont="1" applyFill="1" applyBorder="1" applyAlignment="1">
      <alignment horizontal="center" vertical="center"/>
    </xf>
    <xf numFmtId="9" fontId="21" fillId="0" borderId="4" xfId="0" applyNumberFormat="1" applyFont="1" applyFill="1" applyBorder="1" applyAlignment="1">
      <alignment horizontal="center" vertical="center" wrapText="1"/>
    </xf>
    <xf numFmtId="20" fontId="23" fillId="0" borderId="4" xfId="0" applyNumberFormat="1" applyFont="1" applyFill="1" applyBorder="1" applyAlignment="1">
      <alignment horizontal="center" vertical="center" wrapText="1"/>
    </xf>
    <xf numFmtId="0" fontId="26" fillId="0" borderId="4" xfId="0" applyFont="1" applyFill="1" applyBorder="1" applyAlignment="1">
      <alignment horizontal="center" vertical="center"/>
    </xf>
    <xf numFmtId="9" fontId="23" fillId="0" borderId="4" xfId="1" applyFont="1" applyFill="1" applyBorder="1" applyAlignment="1">
      <alignment horizontal="center" vertical="center"/>
    </xf>
    <xf numFmtId="0" fontId="21" fillId="0" borderId="4" xfId="0" applyFont="1" applyFill="1" applyBorder="1" applyAlignment="1">
      <alignment horizontal="left" vertical="center" wrapText="1"/>
    </xf>
    <xf numFmtId="49" fontId="23" fillId="0" borderId="4" xfId="0" applyNumberFormat="1" applyFont="1" applyFill="1" applyBorder="1" applyAlignment="1">
      <alignment horizontal="center" vertical="center" wrapText="1"/>
    </xf>
    <xf numFmtId="9" fontId="26" fillId="0" borderId="4" xfId="1" applyFont="1" applyFill="1" applyBorder="1" applyAlignment="1">
      <alignment horizontal="center" vertical="center"/>
    </xf>
    <xf numFmtId="0" fontId="23" fillId="0" borderId="18" xfId="0" applyFont="1" applyFill="1" applyBorder="1" applyAlignment="1">
      <alignment horizontal="center" vertical="center" wrapText="1"/>
    </xf>
    <xf numFmtId="9" fontId="23" fillId="0" borderId="18"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8" xfId="0" applyFont="1" applyFill="1" applyBorder="1" applyAlignment="1">
      <alignment horizontal="center" vertical="center"/>
    </xf>
    <xf numFmtId="0" fontId="21" fillId="0" borderId="4" xfId="3" applyNumberFormat="1" applyFont="1" applyFill="1" applyBorder="1" applyAlignment="1">
      <alignment horizontal="left" vertical="center" wrapText="1"/>
    </xf>
    <xf numFmtId="0" fontId="23" fillId="0" borderId="4" xfId="0" applyFont="1" applyFill="1" applyBorder="1" applyAlignment="1">
      <alignment horizontal="left" vertical="center" wrapText="1"/>
    </xf>
    <xf numFmtId="3" fontId="21" fillId="0" borderId="4" xfId="0" applyNumberFormat="1" applyFont="1" applyFill="1" applyBorder="1" applyAlignment="1">
      <alignment horizontal="left" vertical="center" wrapText="1"/>
    </xf>
    <xf numFmtId="0" fontId="24" fillId="0" borderId="4" xfId="0" applyFont="1" applyFill="1" applyBorder="1" applyAlignment="1">
      <alignment horizontal="left" vertical="center" wrapText="1"/>
    </xf>
    <xf numFmtId="0" fontId="25" fillId="0" borderId="4" xfId="0" applyFont="1" applyFill="1" applyBorder="1" applyAlignment="1">
      <alignment horizontal="left" vertical="center" wrapText="1"/>
    </xf>
    <xf numFmtId="164" fontId="21" fillId="0" borderId="4" xfId="3" applyFont="1" applyFill="1" applyBorder="1" applyAlignment="1">
      <alignment horizontal="left" vertical="center" wrapText="1"/>
    </xf>
    <xf numFmtId="0" fontId="23" fillId="0" borderId="18" xfId="0" applyFont="1" applyFill="1" applyBorder="1" applyAlignment="1">
      <alignment horizontal="left" vertical="center" wrapText="1"/>
    </xf>
    <xf numFmtId="0" fontId="13" fillId="0" borderId="0" xfId="0" applyFont="1" applyAlignment="1">
      <alignment horizontal="left" vertical="center"/>
    </xf>
    <xf numFmtId="20" fontId="23" fillId="0" borderId="4" xfId="0" applyNumberFormat="1" applyFont="1" applyFill="1" applyBorder="1" applyAlignment="1">
      <alignment horizontal="left" vertical="center" wrapText="1"/>
    </xf>
    <xf numFmtId="0" fontId="23" fillId="0" borderId="4" xfId="0" applyFont="1" applyFill="1" applyBorder="1" applyAlignment="1">
      <alignment horizontal="left" vertical="center"/>
    </xf>
    <xf numFmtId="0" fontId="13" fillId="0" borderId="0" xfId="0" applyFont="1" applyAlignment="1">
      <alignment horizontal="center" vertical="center"/>
    </xf>
    <xf numFmtId="0" fontId="13" fillId="19" borderId="0" xfId="0" applyFont="1" applyFill="1" applyAlignment="1">
      <alignment vertical="center"/>
    </xf>
    <xf numFmtId="0" fontId="13" fillId="19" borderId="0" xfId="0" applyFont="1" applyFill="1" applyAlignment="1">
      <alignment horizontal="left" vertical="center"/>
    </xf>
  </cellXfs>
  <cellStyles count="37">
    <cellStyle name="Graphics" xfId="4"/>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631">
    <dxf>
      <font>
        <strike val="0"/>
        <outline val="0"/>
        <shadow val="0"/>
        <u val="none"/>
        <vertAlign val="baseline"/>
        <sz val="13"/>
        <name val="Arial"/>
        <scheme val="none"/>
      </font>
      <alignment horizontal="center" vertical="center" textRotation="0" indent="0" justifyLastLine="0" shrinkToFit="0" readingOrder="0"/>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alignment wrapText="1" readingOrder="0"/>
    </dxf>
    <dxf>
      <numFmt numFmtId="13" formatCode="0%"/>
    </dxf>
    <dxf>
      <numFmt numFmtId="168" formatCode="0.0%"/>
    </dxf>
    <dxf>
      <numFmt numFmtId="14" formatCode="0.00%"/>
    </dxf>
    <dxf>
      <numFmt numFmtId="169" formatCode="0.000%"/>
    </dxf>
    <dxf>
      <numFmt numFmtId="14" formatCode="0.00%"/>
    </dxf>
    <dxf>
      <numFmt numFmtId="13" formatCode="0%"/>
    </dxf>
    <dxf>
      <numFmt numFmtId="168"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6" formatCode="h:mm:ss;@"/>
    </dxf>
    <dxf>
      <numFmt numFmtId="170"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1" formatCode="0.0"/>
    </dxf>
    <dxf>
      <numFmt numFmtId="0" formatCode="General"/>
    </dxf>
    <dxf>
      <numFmt numFmtId="13" formatCode="0%"/>
    </dxf>
    <dxf>
      <numFmt numFmtId="168"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4" formatCode="0.00%"/>
    </dxf>
    <dxf>
      <numFmt numFmtId="169"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8" formatCode="0.0%"/>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167" formatCode="_-* #,##0_-;\-* #,##0_-;_-* &quot;-&quot;_-;_-@_-"/>
    </dxf>
    <dxf>
      <numFmt numFmtId="14" formatCode="0.0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8"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border outline="0">
        <right style="thin">
          <color indexed="64"/>
        </right>
      </border>
    </dxf>
    <dxf>
      <fill>
        <patternFill>
          <bgColor rgb="FF00B050"/>
        </patternFill>
      </fill>
    </dxf>
  </dxfs>
  <tableStyles count="1" defaultTableStyle="TableStyleMedium2" defaultPivotStyle="PivotStyleLight16">
    <tableStyle name="Estilo de segmentación de datos 1" pivot="0" table="0" count="1">
      <tableStyleElement type="headerRow" dxfId="630"/>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INDICADORES 2020.xlsx]tablas!TablaDinámica1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xmlns:c16r2="http://schemas.microsoft.com/office/drawing/2015/06/char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xmlns:c16r2="http://schemas.microsoft.com/office/drawing/2015/06/char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xmlns:c16r2="http://schemas.microsoft.com/office/drawing/2015/06/char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xmlns:c16r2="http://schemas.microsoft.com/office/drawing/2015/06/char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xmlns:c16r2="http://schemas.microsoft.com/office/drawing/2015/06/chart">
            <c:ext xmlns:c16="http://schemas.microsoft.com/office/drawing/2014/chart" uri="{C3380CC4-5D6E-409C-BE32-E72D297353CC}">
              <c16:uniqueId val="{00000003-90AA-4CE6-ABB8-B1A7C895F7CC}"/>
            </c:ext>
          </c:extLst>
        </c:ser>
        <c:dLbls>
          <c:dLblPos val="outEnd"/>
          <c:showLegendKey val="0"/>
          <c:showVal val="1"/>
          <c:showCatName val="0"/>
          <c:showSerName val="0"/>
          <c:showPercent val="0"/>
          <c:showBubbleSize val="0"/>
        </c:dLbls>
        <c:gapWidth val="100"/>
        <c:overlap val="-24"/>
        <c:axId val="107727576"/>
        <c:axId val="193007064"/>
      </c:barChart>
      <c:catAx>
        <c:axId val="107727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193007064"/>
        <c:crosses val="autoZero"/>
        <c:auto val="1"/>
        <c:lblAlgn val="ctr"/>
        <c:lblOffset val="100"/>
        <c:noMultiLvlLbl val="0"/>
      </c:catAx>
      <c:valAx>
        <c:axId val="193007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107727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INDICADORES 2020.xlsx]tablas!TablaDinámica4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xmlns:c16r2="http://schemas.microsoft.com/office/drawing/2015/06/char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xmlns:c16r2="http://schemas.microsoft.com/office/drawing/2015/06/char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xmlns:c16r2="http://schemas.microsoft.com/office/drawing/2015/06/char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xmlns:c16r2="http://schemas.microsoft.com/office/drawing/2015/06/char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xmlns:c16r2="http://schemas.microsoft.com/office/drawing/2015/06/chart">
            <c:ext xmlns:c16="http://schemas.microsoft.com/office/drawing/2014/chart" uri="{C3380CC4-5D6E-409C-BE32-E72D297353CC}">
              <c16:uniqueId val="{00000003-8910-47B6-A980-ED8C2929976A}"/>
            </c:ext>
          </c:extLst>
        </c:ser>
        <c:dLbls>
          <c:dLblPos val="outEnd"/>
          <c:showLegendKey val="0"/>
          <c:showVal val="1"/>
          <c:showCatName val="0"/>
          <c:showSerName val="0"/>
          <c:showPercent val="0"/>
          <c:showBubbleSize val="0"/>
        </c:dLbls>
        <c:gapWidth val="75"/>
        <c:overlap val="-25"/>
        <c:axId val="194859232"/>
        <c:axId val="193420312"/>
      </c:barChart>
      <c:catAx>
        <c:axId val="194859232"/>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3420312"/>
        <c:crosses val="autoZero"/>
        <c:auto val="1"/>
        <c:lblAlgn val="ctr"/>
        <c:lblOffset val="100"/>
        <c:noMultiLvlLbl val="0"/>
      </c:catAx>
      <c:valAx>
        <c:axId val="19342031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4859232"/>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24</xdr:col>
      <xdr:colOff>2763736</xdr:colOff>
      <xdr:row>1</xdr:row>
      <xdr:rowOff>154905</xdr:rowOff>
    </xdr:from>
    <xdr:to>
      <xdr:col>25</xdr:col>
      <xdr:colOff>2913414</xdr:colOff>
      <xdr:row>1</xdr:row>
      <xdr:rowOff>1104249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31636" y="345405"/>
          <a:ext cx="3388178" cy="949344"/>
        </a:xfrm>
        <a:prstGeom prst="rect">
          <a:avLst/>
        </a:prstGeom>
      </xdr:spPr>
    </xdr:pic>
    <xdr:clientData/>
  </xdr:twoCellAnchor>
  <xdr:twoCellAnchor editAs="oneCell">
    <xdr:from>
      <xdr:col>1</xdr:col>
      <xdr:colOff>188877</xdr:colOff>
      <xdr:row>1</xdr:row>
      <xdr:rowOff>220266</xdr:rowOff>
    </xdr:from>
    <xdr:to>
      <xdr:col>2</xdr:col>
      <xdr:colOff>37961</xdr:colOff>
      <xdr:row>1</xdr:row>
      <xdr:rowOff>1160860</xdr:rowOff>
    </xdr:to>
    <xdr:pic>
      <xdr:nvPicPr>
        <xdr:cNvPr id="5" name="Imagen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8203" b="15751"/>
        <a:stretch/>
      </xdr:blipFill>
      <xdr:spPr>
        <a:xfrm>
          <a:off x="581783" y="410766"/>
          <a:ext cx="3534069" cy="940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a:extLst>
            <a:ext uri="{FF2B5EF4-FFF2-40B4-BE49-F238E27FC236}">
              <a16:creationId xmlns=""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2:Z2" sheet="TABLERO INDICADORES 2020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ennifer Daniela Campos Rozo" refreshedDate="43845.528268981485" createdVersion="6" refreshedVersion="6" minRefreshableVersion="3" recordCount="55">
  <cacheSource type="worksheet">
    <worksheetSource ref="A5:Z60" sheet="TABLERO INDICADORES 2020 UAECOB"/>
  </cacheSource>
  <cacheFields count="133">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31"/>
    </cacheField>
    <cacheField name="Valor numerador" numFmtId="0">
      <sharedItems containsBlank="1" containsMixedTypes="1" containsNumber="1" containsInteger="1" minValue="0" maxValue="76717789428"/>
    </cacheField>
    <cacheField name="Valor denominador" numFmtId="0">
      <sharedItems containsBlank="1" containsMixedTypes="1" containsNumber="1" minValue="1" maxValue="130045990000"/>
    </cacheField>
    <cacheField name="RESULTADO " numFmtId="0">
      <sharedItems containsDate="1" containsBlank="1" containsMixedTypes="1" minDate="1899-12-31T00:00:00" maxDate="1899-12-31T13:18:04"/>
    </cacheField>
    <cacheField name="TENDENCIA_x000a_(&gt;=) (&lt;=)" numFmtId="0">
      <sharedItems containsMixedTypes="1" containsNumber="1" minValue="0.0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Blank="1" containsMixedTypes="1" minDate="6772-09-17T04:13:03" maxDate="1899-12-31T00:37:04"/>
    </cacheField>
    <cacheField name="Valor numerador3" numFmtId="0">
      <sharedItems containsBlank="1" containsMixedTypes="1" containsNumber="1" minValue="0" maxValue="85634303971"/>
    </cacheField>
    <cacheField name="Valor denominador4" numFmtId="0">
      <sharedItems containsBlank="1" containsMixedTypes="1" containsNumber="1" minValue="1" maxValue="130045990000"/>
    </cacheField>
    <cacheField name="RESULTADO 5" numFmtId="0">
      <sharedItems containsDate="1" containsMixedTypes="1" minDate="1899-12-31T00:00:00" maxDate="1899-12-31T16:10: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Date="1" containsBlank="1" containsMixedTypes="1" minDate="6772-09-17T04:13:03" maxDate="1899-12-31T01:25:04"/>
    </cacheField>
    <cacheField name="Valor numerador11" numFmtId="0">
      <sharedItems containsBlank="1" containsMixedTypes="1" containsNumber="1" minValue="0" maxValue="116392266646"/>
    </cacheField>
    <cacheField name="Valor denominador12" numFmtId="0">
      <sharedItems containsBlank="1" containsMixedTypes="1" containsNumber="1" minValue="0.11" maxValue="130045990000"/>
    </cacheField>
    <cacheField name="RESULTADO 13" numFmtId="0">
      <sharedItems containsDate="1" containsMixedTypes="1" minDate="1899-12-31T00:00:00" maxDate="1900-01-01T04:41: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4to TRIMESTRE" numFmtId="0">
      <sharedItems containsMixedTypes="1" containsNumber="1" minValue="0" maxValue="12.054794520547945"/>
    </cacheField>
    <cacheField name="RESULTADO 4to TRIMESTRE" numFmtId="0">
      <sharedItems containsMixedTypes="1" containsNumber="1" minValue="0" maxValue="12.054794520547945"/>
    </cacheField>
    <cacheField name="DESEMPEÑO FINAL 4to TRIMESTRE" numFmtId="0">
      <sharedItems containsMixedTypes="1" containsNumber="1" containsInteger="1" minValue="0" maxValue="0"/>
    </cacheField>
    <cacheField name="META (per.)3" numFmtId="0">
      <sharedItems containsDate="1" containsBlank="1" containsMixedTypes="1" minDate="6772-09-17T04:13:03" maxDate="1899-12-31T00:37:04"/>
    </cacheField>
    <cacheField name="Valor numerador4" numFmtId="0">
      <sharedItems containsBlank="1" containsMixedTypes="1" containsNumber="1" containsInteger="1" minValue="0" maxValue="57299913796"/>
    </cacheField>
    <cacheField name="Valor denominador5" numFmtId="0">
      <sharedItems containsBlank="1" containsMixedTypes="1" containsNumber="1" minValue="0" maxValue="130045990000"/>
    </cacheField>
    <cacheField name="RESULTADO 6" numFmtId="9">
      <sharedItems containsMixedTypes="1" containsNumber="1" minValue="0" maxValue="7.25"/>
    </cacheField>
    <cacheField name="TENDENCIA_x000a_(&gt;=) (&lt;=)7" numFmtId="9">
      <sharedItems containsMixedTypes="1" containsNumber="1" containsInteger="1" minValue="1" maxValue="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Blank="1" containsMixedTypes="1" containsNumber="1" minValue="0" maxValue="21"/>
    </cacheField>
    <cacheField name="Valor numerador312" numFmtId="0">
      <sharedItems containsBlank="1" containsMixedTypes="1" containsNumber="1" containsInteger="1" minValue="0" maxValue="62393493413"/>
    </cacheField>
    <cacheField name="Valor denominador413" numFmtId="0">
      <sharedItems containsBlank="1" containsMixedTypes="1" containsNumber="1" minValue="0" maxValue="130045990000"/>
    </cacheField>
    <cacheField name="RESULTADO 514" numFmtId="9">
      <sharedItems containsMixedTypes="1" containsNumber="1" minValue="0" maxValue="7.09375"/>
    </cacheField>
    <cacheField name="TENDENCIA_x000a_(&gt;=) (&lt;=)615" numFmtId="0">
      <sharedItems containsMixedTypes="1" containsNumber="1" containsInteger="1" minValue="1" maxValue="1"/>
    </cacheField>
    <cacheField name="DESEMPEÑO716" numFmtId="0">
      <sharedItems containsBlank="1"/>
    </cacheField>
    <cacheField name="ANALISIS Y OBSERVACIONES817" numFmtId="0">
      <sharedItems containsBlank="1" longText="1"/>
    </cacheField>
    <cacheField name="Acción _x000a_Planteada918" numFmtId="0">
      <sharedItems containsBlank="1" longText="1"/>
    </cacheField>
    <cacheField name="META (per.)1019" numFmtId="0">
      <sharedItems containsBlank="1" containsMixedTypes="1" containsNumber="1" minValue="0.01" maxValue="26"/>
    </cacheField>
    <cacheField name="Valor numerador1120" numFmtId="0">
      <sharedItems containsBlank="1" containsMixedTypes="1" containsNumber="1" minValue="0" maxValue="68828360678"/>
    </cacheField>
    <cacheField name="Valor denominador1221" numFmtId="0">
      <sharedItems containsBlank="1" containsMixedTypes="1" containsNumber="1" minValue="0" maxValue="130045990000"/>
    </cacheField>
    <cacheField name="RESULTADO 1322" numFmtId="9">
      <sharedItems containsMixedTypes="1" containsNumber="1" minValue="0" maxValue="4.75"/>
    </cacheField>
    <cacheField name="TENDENCIA_x000a_(&gt;=) (&lt;=)1423" numFmtId="0">
      <sharedItems containsMixedTypes="1" containsNumber="1" containsInteger="1" minValue="1" maxValue="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9">
      <sharedItems containsMixedTypes="1" containsNumber="1" minValue="0" maxValue="6.364583333333333"/>
    </cacheField>
    <cacheField name="RESULTADO 3er TRIMESTRE" numFmtId="9">
      <sharedItems containsMixedTypes="1" containsNumber="1" minValue="0" maxValue="6.364583333333333"/>
    </cacheField>
    <cacheField name="DESEMPEÑO FINAL 3er TRIMESTRE" numFmtId="0">
      <sharedItems containsBlank="1"/>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9">
      <sharedItems containsMixedTypes="1" containsNumber="1" minValue="0" maxValue="3.75"/>
    </cacheField>
    <cacheField name="TENDENCIA_x000a_(&gt;=) (&lt;=)22" numFmtId="0">
      <sharedItems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9">
      <sharedItems containsMixedTypes="1" containsNumber="1" minValue="0" maxValue="9.6923076923076916"/>
    </cacheField>
    <cacheField name="TENDENCIA_x000a_(&gt;=) (&lt;=)30" numFmtId="0">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9">
      <sharedItems containsMixedTypes="1" containsNumber="1" minValue="0" maxValue="13.554535827744441"/>
    </cacheField>
    <cacheField name="TENDENCIA_x000a_(&gt;=) (&lt;=)38" numFmtId="0">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9">
      <sharedItems containsMixedTypes="1" containsNumber="1" minValue="0" maxValue="13.554535827744441"/>
    </cacheField>
    <cacheField name="RESULTADO 2do TRIMESTRE" numFmtId="9">
      <sharedItems containsMixedTypes="1" containsNumber="1" minValue="0" maxValue="13.554535827744441"/>
    </cacheField>
    <cacheField name="DESEMPEÑO FINAL 2do TRIMESTRE" numFmtId="10">
      <sharedItems containsBlank="1" count="7">
        <s v="Excelente"/>
        <s v="REGULAR"/>
        <s v="Excelente "/>
        <s v="BUENO"/>
        <s v="MALO"/>
        <m/>
        <s v="No aplica" u="1"/>
      </sharedItems>
    </cacheField>
    <cacheField name="META (per.)42" numFmtId="0">
      <sharedItems containsDate="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9">
      <sharedItems containsMixedTypes="1" containsNumber="1" minValue="0" maxValue="3.625"/>
    </cacheField>
    <cacheField name="TENDENCIA_x000a_(&gt;=) (&lt;=)46" numFmtId="9">
      <sharedItems containsMixedTypes="1" containsNumber="1" containsInteger="1" minValue="1" maxValue="1"/>
    </cacheField>
    <cacheField name="DESEMPEÑO47" numFmtId="9">
      <sharedItems containsBlank="1"/>
    </cacheField>
    <cacheField name="ANALISIS Y OBSERVACIONES48" numFmtId="0">
      <sharedItems containsBlank="1" longText="1"/>
    </cacheField>
    <cacheField name="Acción _x000a_Planteada49" numFmtId="0">
      <sharedItems containsBlank="1" longText="1"/>
    </cacheField>
    <cacheField name="META (per.)50" numFmtId="0">
      <sharedItems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MixedTypes="1" containsNumber="1" minValue="0" maxValue="6"/>
    </cacheField>
    <cacheField name="TENDENCIA_x000a_(&gt;=) (&lt;=)54" numFmtId="9">
      <sharedItems containsMixedTypes="1" containsNumber="1" containsInteger="1" minValue="1" maxValue="1"/>
    </cacheField>
    <cacheField name="DESEMPEÑO55" numFmtId="9">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1" maxValue="131653990000"/>
    </cacheField>
    <cacheField name="RESULTADO 61" numFmtId="9">
      <sharedItems containsMixedTypes="1" containsNumber="1" minValue="0" maxValue="2.9701492537313432"/>
    </cacheField>
    <cacheField name="TENDENCIA_x000a_(&gt;=) (&lt;=)62" numFmtId="9">
      <sharedItems containsMixedTypes="1" containsNumber="1" containsInteger="1" minValue="1" maxValue="1"/>
    </cacheField>
    <cacheField name="DESEMPEÑO63" numFmtId="9">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9">
      <sharedItems containsMixedTypes="1" containsNumber="1" minValue="0" maxValue="4.198383084577114"/>
    </cacheField>
    <cacheField name="RESULTADO 1er TRIMESTRE" numFmtId="9">
      <sharedItems containsMixedTypes="1" containsNumber="1" minValue="0" maxValue="4.198383084577114"/>
    </cacheField>
    <cacheField name="DESEMPEÑO FINAL 1erTRIMESTRE" numFmtId="1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55">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
    <m/>
    <n v="21"/>
    <n v="21"/>
    <n v="21"/>
    <n v="1"/>
    <s v="(=100%)"/>
    <s v="EXCELENTE"/>
    <s v="En este periodo se cumplieron a cabalidad todas las piezas previstas sin ningún contra tiempo. "/>
    <m/>
    <n v="1"/>
    <n v="1"/>
    <s v="EXCELENTE"/>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s v="EXCELENTE"/>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x v="0"/>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n v="1"/>
    <n v="1"/>
    <n v="1"/>
    <n v="1"/>
    <n v="1"/>
    <s v="EXCELENTE"/>
    <s v="Para el trimestre, se programó 1 actividad de autocontrol, la cual se ejecutó en el tiempo planeado; esta actividad se realizó con el fin de fortalecer la cultura del control y como apoyo en la preparación para la pre-auditoría de Certificación que se adelantó en la UAECOB, la Oficina de Control realizó en los procesos de la entidad y sus dependencias una actividad en la cual se formularon una serie de preguntas relacionadas con la plataforma estratégica y los principios del Modelo estándar de control (MECI). _x000a_Se publicó en el hidrante y se dejó el registro fotográfico; al finalizar la vigencia, las actividades de fomento de la cultura de autocontrol, se cumplieron dentro de los plazos establecidos y programados._x000a_"/>
    <s v="No requiere acción, toda vez que el indicador su cumplió al 100% en cada periodo y al finalizar la vigencia."/>
    <n v="1"/>
    <n v="1"/>
    <s v="EXCELENTE"/>
    <m/>
    <m/>
    <m/>
    <s v=" "/>
    <n v="1"/>
    <m/>
    <m/>
    <m/>
    <m/>
    <m/>
    <m/>
    <s v=" "/>
    <n v="1"/>
    <m/>
    <m/>
    <m/>
    <m/>
    <m/>
    <m/>
    <s v=" "/>
    <n v="1"/>
    <m/>
    <s v="Para este período no se plantearon actividades de fortalecimiento del control."/>
    <m/>
    <s v="0"/>
    <s v="0"/>
    <m/>
    <m/>
    <m/>
    <m/>
    <s v=" "/>
    <n v="1"/>
    <m/>
    <m/>
    <m/>
    <m/>
    <m/>
    <m/>
    <s v=" "/>
    <n v="1"/>
    <m/>
    <m/>
    <m/>
    <n v="1"/>
    <n v="2"/>
    <n v="2"/>
    <n v="1"/>
    <n v="1"/>
    <s v="Excelente"/>
    <s v="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
    <m/>
    <n v="1"/>
    <n v="1"/>
    <x v="0"/>
    <n v="1"/>
    <m/>
    <m/>
    <s v=" "/>
    <n v="1"/>
    <m/>
    <m/>
    <m/>
    <n v="1"/>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6"/>
    <n v="18"/>
    <n v="0.88888888888888884"/>
    <s v="&gt;50%"/>
    <s v="REGULAR"/>
    <s v="Para el tercer trimestre la OCI programo 18 actividades, las cuales se ejecutaron al 100% y dentro de los plazos establecidos 16, y 2 que, aunque se ejecutaron no se entregó el resultado dentro del término establecido en el plan anual de auditorías, lo que nos da un cumplimiento del 22% en el trimestre. Cabe anotar que, de las 2 actividades finalizadas fuera de los términos, 1 (Auditoría de Pre certificación) su ejecución correspondió a la Subdirección de Gestión Corporativa - Grupo SIG, al 31-dic-2019 se había ejecutado el trabajo de campo, pero no conocemos si el informe final que fue entregado el 30-dic-2019 al grupo SIG por correo electrónico. Al finalizar la vigencia 2019, el plan anual de auditorías terminó con una efectividad del 91%, toda vez que, de las 101 actividades planeadas, se ejecutaron cumpliendo con los tiempo y fechas programadas 92. "/>
    <s v="No se realiza acción, toda vez que el resultado final del indicador está por encima del 90% siendo bueno según la escala definida por la unidad."/>
    <n v="0.88888888888888884"/>
    <n v="0.88888888888888884"/>
    <s v="REGULAR"/>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s v="REGULAR"/>
    <m/>
    <m/>
    <m/>
    <s v=" "/>
    <n v="1"/>
    <m/>
    <m/>
    <m/>
    <m/>
    <m/>
    <m/>
    <s v=" "/>
    <n v="1"/>
    <m/>
    <m/>
    <m/>
    <n v="1"/>
    <n v="22"/>
    <n v="27"/>
    <n v="0.81481481481481477"/>
    <n v="1"/>
    <s v="REGULAR"/>
    <s v="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
    <m/>
    <n v="0.81481481481481477"/>
    <n v="0.81481481481481477"/>
    <x v="1"/>
    <n v="1"/>
    <m/>
    <m/>
    <s v=" "/>
    <n v="1"/>
    <m/>
    <m/>
    <m/>
    <n v="1"/>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m/>
    <m/>
    <m/>
    <s v=" "/>
    <s v="&lt;=10%"/>
    <m/>
    <m/>
    <m/>
    <s v="0"/>
    <s v="0"/>
    <n v="0"/>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2"/>
    <n v="0.15"/>
    <s v="NA"/>
    <s v="NA"/>
    <s v=" "/>
    <s v="&lt;=10%"/>
    <s v="NA"/>
    <s v="NA"/>
    <s v="NA"/>
    <n v="0.15"/>
    <s v="NA"/>
    <s v="NA"/>
    <s v=" "/>
    <s v="&lt;=10%"/>
    <s v="NA"/>
    <s v="NA"/>
    <s v="NA"/>
    <n v="0.15"/>
    <s v="NA"/>
    <s v="NA"/>
    <s v=" "/>
    <s v="&lt;=10%"/>
    <s v="NA"/>
    <s v="NA"/>
    <s v="NA"/>
    <s v=" 0"/>
    <s v=" 0"/>
    <m/>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de reporte de incidentes tecnologicos"/>
    <s v="Mensual"/>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80"/>
    <n v="303"/>
    <n v="0.92409240924092406"/>
    <s v="(&gt;= 85% y &lt; 100%)"/>
    <s v="BUENO"/>
    <s v="Para el mes de octubre se denota una mejora en el tiempo de respuesta y se crea una mesa de ayuda aleatoria de ControlDoc. La cual muestra mejores resultados."/>
    <m/>
    <n v="1"/>
    <n v="224"/>
    <n v="247"/>
    <n v="0.90688259109311742"/>
    <s v="(&gt;= 85% y &lt; 100%)"/>
    <s v="BUENO"/>
    <s v="Para el mes de noviembre se denota una mejora en el tiempo de respuesta y se crea una mesa de ayuda aleatoria de ControlDoc. La cual muestra mejores resultados. "/>
    <m/>
    <n v="1"/>
    <n v="170"/>
    <n v="177"/>
    <n v="0.96045197740112997"/>
    <s v="(&gt;= 85% y &lt; 100%)"/>
    <s v="BUENO"/>
    <s v="Para el mes de diciembre se denota una mejora en el tiempo de respuesta y se crea una mesa de ayuda aleatoria de ControlDoc. La cual muestra mejores resultados."/>
    <m/>
    <n v="0.93047565924505715"/>
    <n v="0.93047565924505715"/>
    <s v="BUENO"/>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s v="BUENO"/>
    <n v="1"/>
    <n v="207"/>
    <n v="221"/>
    <n v="0.93665158371040724"/>
    <s v="(= 100%)"/>
    <s v="BUENO"/>
    <s v="Para el mes de abril se denota una mejora en el tiempo de respuesta y se crea una mesa de ayuda aleatoria de control doc. que muest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x v="3"/>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s v="3. Oficina Asesora de Planeación"/>
    <x v="0"/>
    <s v="Disponibilidad de servidores -Infraestructura-"/>
    <s v="Medir la disponibilidad de los aplicativos misionales y funcionales de la entidad"/>
    <s v="Mensual"/>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octubre no se presentó inactividad de los servidores, por lo cual presenta un resultado óptimo del 100%._x000a__x000a_2. Este resultado está consolidado y al estar al 100 % no tiene variación._x000a_"/>
    <m/>
    <n v="1"/>
    <n v="720"/>
    <n v="720"/>
    <n v="1"/>
    <s v="(= 100%)"/>
    <s v="EXCELENTE"/>
    <s v="1. Para el mes de noviembre no se presentó inactividad de los servidores, por lo cual presenta un resultado óptimo del 100%._x000a__x000a_2. Este resultado está consolidado y al estar al 100 % no tiene variación._x000a_"/>
    <m/>
    <n v="1"/>
    <n v="720"/>
    <n v="720"/>
    <n v="1"/>
    <s v="(= 100%)"/>
    <s v="EXCELENTE"/>
    <s v="1. Para el mes de diciembre no se presentó inactividad de los servidores, por lo cual presenta un resultado óptimo del 100%._x000a_2. Este resultado está consolidado y al estar al 100 % no tiene variación._x000a_"/>
    <m/>
    <n v="1"/>
    <n v="1"/>
    <s v="EXCELENTE"/>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s v="EXCELENTE"/>
    <n v="1"/>
    <n v="720"/>
    <n v="720"/>
    <n v="1"/>
    <s v="(= 100%)"/>
    <s v="EXCELENTE"/>
    <s v="1, Para el mes de abril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s v="1, Para el mes de mayo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
    <s v="1, Para el mes de junio no se presentó inactividad de los servidores por lo cual presenta un resultado óptimo del 100%,_x000a_2, Este resultado se promedia ya que la medición entregada de este primer trimestre se hizo consolidada y al estar al 100 % no tiene variación._x000a_"/>
    <m/>
    <n v="1"/>
    <n v="1"/>
    <x v="2"/>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avance de los productos fue del 95% lo que es bueno parala gestion en el cuarto trimestre del año."/>
    <m/>
    <n v="0"/>
    <n v="0"/>
    <n v="0"/>
    <m/>
    <m/>
    <m/>
    <s v=" "/>
    <s v="(=100%)"/>
    <m/>
    <m/>
    <m/>
    <m/>
    <m/>
    <m/>
    <s v=" "/>
    <s v="(=100%)"/>
    <m/>
    <m/>
    <m/>
    <m/>
    <m/>
    <m/>
    <n v="0.71"/>
    <s v="(=100%)"/>
    <s v="REGULAR"/>
    <s v="Corresponde al avance ponderado de los productos del Plan de Acción en referencia al avance de las metas establecidas."/>
    <m/>
    <n v="0.71"/>
    <n v="0.71"/>
    <s v="REGULAR"/>
    <m/>
    <m/>
    <m/>
    <s v=" "/>
    <s v="(=100%)"/>
    <m/>
    <m/>
    <m/>
    <m/>
    <m/>
    <m/>
    <s v=" "/>
    <s v="(=100%)"/>
    <m/>
    <m/>
    <m/>
    <n v="1"/>
    <n v="0"/>
    <n v="0"/>
    <s v=" "/>
    <s v="(=100%)"/>
    <s v="BUENO"/>
    <s v="Corresponde al avance ponderado de los productos del Plan de Acción en referencia al avance de las metas establecidas."/>
    <m/>
    <s v="0"/>
    <s v="0"/>
    <x v="3"/>
    <n v="1"/>
    <m/>
    <m/>
    <s v=" "/>
    <s v="(=100%)"/>
    <m/>
    <m/>
    <m/>
    <n v="1"/>
    <m/>
    <m/>
    <s v=" "/>
    <s v="(=100%)"/>
    <m/>
    <m/>
    <m/>
    <n v="1"/>
    <n v="95"/>
    <n v="100"/>
    <n v="0.95"/>
    <s v="(=100%)"/>
    <s v="BUENO"/>
    <s v="El avance de los productos fue del 95% lo que es bueno parala gestion en el primer trimestre del año "/>
    <m/>
    <n v="0.95"/>
    <n v="0.95"/>
    <s v="BUENO"/>
  </r>
  <r>
    <n v="8"/>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promedio de cumplimiento de avance de las actividades del plan de accion institucional es del 20% lo que establece un avance importante en el cuarto trimestre del año."/>
    <m/>
    <n v="0"/>
    <n v="0"/>
    <n v="0"/>
    <m/>
    <m/>
    <m/>
    <s v=" "/>
    <s v="(=100%)"/>
    <m/>
    <m/>
    <m/>
    <m/>
    <m/>
    <m/>
    <s v=" "/>
    <s v="(=100%)"/>
    <m/>
    <m/>
    <m/>
    <m/>
    <m/>
    <m/>
    <n v="0.71"/>
    <s v="(=100%)"/>
    <s v="REGULAR"/>
    <s v="Corresponde al avance ponderado de todas las actividades del Plan de Acción."/>
    <m/>
    <n v="0.71"/>
    <n v="0.71"/>
    <s v="REGULAR"/>
    <m/>
    <m/>
    <m/>
    <s v=" "/>
    <s v="(=100%)"/>
    <m/>
    <m/>
    <m/>
    <m/>
    <m/>
    <m/>
    <s v=" "/>
    <s v="(=100%)"/>
    <m/>
    <m/>
    <m/>
    <n v="1"/>
    <n v="0"/>
    <n v="0"/>
    <s v=" "/>
    <s v="(=100%)"/>
    <s v="MALO"/>
    <s v="Corresponde al avance ponderado de todas las actividades del Plan de Acción."/>
    <m/>
    <s v="0"/>
    <s v="0"/>
    <x v="4"/>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avance de las actividades en el cuarto trimestre del año. fue de un 80,33% quedando pendiente ajustes en el siguiente trimestre por trabajar"/>
    <m/>
    <n v="0"/>
    <n v="0"/>
    <n v="0"/>
    <m/>
    <m/>
    <m/>
    <s v=" "/>
    <s v="(=100%)"/>
    <m/>
    <m/>
    <m/>
    <m/>
    <m/>
    <m/>
    <s v=" "/>
    <s v="(=100%)"/>
    <m/>
    <m/>
    <m/>
    <m/>
    <m/>
    <m/>
    <n v="0.86"/>
    <s v="(=100%)"/>
    <s v="BUENO"/>
    <s v="Corresponde al avance ponderado de las actividades a cumplir en el periodo del Plan de Acción."/>
    <m/>
    <n v="0.86"/>
    <n v="0.86"/>
    <s v="BUENO"/>
    <m/>
    <m/>
    <m/>
    <s v=" "/>
    <s v="(=100%)"/>
    <m/>
    <m/>
    <m/>
    <m/>
    <m/>
    <m/>
    <s v=" "/>
    <s v="(=100%)"/>
    <m/>
    <m/>
    <m/>
    <n v="1"/>
    <n v="0"/>
    <n v="0"/>
    <s v=" "/>
    <s v="(=100%)"/>
    <s v="BUENO"/>
    <s v="Corresponde al avance ponderado de las actividades a cumplir en el periodo del Plan de Acción."/>
    <m/>
    <s v="0"/>
    <s v="0"/>
    <x v="3"/>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s v="3. Oficina Asesora de Planeación"/>
    <x v="0"/>
    <s v="Oportunidad en la expedición de viabilidades"/>
    <s v="Controlar el tiempo de expedición de las viabilidades solicitadas"/>
    <s v="semestral"/>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m/>
    <m/>
    <m/>
    <s v=" "/>
    <s v="(=100%)"/>
    <m/>
    <m/>
    <m/>
    <s v="0"/>
    <s v="0"/>
    <n v="0"/>
    <m/>
    <m/>
    <m/>
    <s v=" "/>
    <s v="(=100%)"/>
    <m/>
    <m/>
    <m/>
    <m/>
    <m/>
    <m/>
    <s v=" "/>
    <s v="(=100%)"/>
    <m/>
    <m/>
    <m/>
    <m/>
    <m/>
    <m/>
    <s v=" "/>
    <s v="(=100%)"/>
    <m/>
    <m/>
    <m/>
    <s v="0"/>
    <s v="0"/>
    <m/>
    <m/>
    <m/>
    <m/>
    <s v=" "/>
    <s v="(=100%)"/>
    <m/>
    <m/>
    <m/>
    <m/>
    <m/>
    <m/>
    <s v=" "/>
    <s v="(=100%)"/>
    <m/>
    <m/>
    <m/>
    <m/>
    <n v="398"/>
    <n v="398"/>
    <n v="1"/>
    <s v="(=100%)"/>
    <s v="Excelente "/>
    <s v="Durante el segundo semestre del año se tramitaron 398 viabilidades en un tiempo no mayor a 2 dias"/>
    <m/>
    <n v="1"/>
    <n v="1"/>
    <x v="2"/>
    <n v="1"/>
    <s v="NA"/>
    <s v="NA"/>
    <s v=" "/>
    <s v="(=100%)"/>
    <s v="NA"/>
    <s v="NA"/>
    <s v="NA"/>
    <n v="1"/>
    <s v="NA"/>
    <s v="NA"/>
    <s v=" "/>
    <s v="(=100%)"/>
    <s v="NA"/>
    <s v="NA"/>
    <s v="NA"/>
    <n v="1"/>
    <s v="NA"/>
    <s v="NA"/>
    <s v=" "/>
    <s v="(=100%)"/>
    <s v="NA"/>
    <s v="NA"/>
    <s v="NA"/>
    <s v=" 0"/>
    <s v=" 0"/>
    <m/>
  </r>
  <r>
    <n v="11"/>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23"/>
    <n v="23"/>
    <n v="23"/>
    <n v="1"/>
    <s v="(=100%)"/>
    <s v="EXCELENTE"/>
    <s v="Se cuantifico la gestión de la Oficina Asesora Jurídica en el cumplimiento de la asistencia a las (23) audiencias de conciliación prejudicial y Judicial."/>
    <m/>
    <n v="41"/>
    <n v="41"/>
    <n v="41"/>
    <n v="1"/>
    <s v="(=100%)"/>
    <s v="EXCELENTE"/>
    <s v="Se cuantifico la gestión de la Oficina Asesora Jurídica en el cumplimiento de la asistencia a las (41) audiencias de conciliación prejudicial y Judicial."/>
    <m/>
    <n v="23"/>
    <n v="23"/>
    <n v="23"/>
    <n v="1"/>
    <s v="(=100%)"/>
    <s v="EXCELENTE"/>
    <s v="Se cuantifico la gestión de la Oficina Asesora Jurídica en el cumplimiento de la asistencia a las (23) audiencias de conciliación prejudicial y Judicial."/>
    <m/>
    <n v="1"/>
    <n v="1"/>
    <s v="EXCELENTE"/>
    <m/>
    <m/>
    <m/>
    <s v=" "/>
    <s v="(=100%)"/>
    <m/>
    <m/>
    <m/>
    <m/>
    <m/>
    <m/>
    <s v=" "/>
    <s v="(=100%)"/>
    <m/>
    <m/>
    <m/>
    <n v="1"/>
    <n v="72"/>
    <n v="73"/>
    <n v="0.98630136986301364"/>
    <s v="(=100%)"/>
    <s v="BUENO"/>
    <s v="Durante el III Trimestre del año 2019, se brindó asistencia a setenta y dos (72) audiencias."/>
    <m/>
    <n v="0.98630136986301364"/>
    <n v="0.98630136986301364"/>
    <s v="BUENO"/>
    <m/>
    <m/>
    <m/>
    <s v=" "/>
    <s v="(=100%)"/>
    <m/>
    <m/>
    <m/>
    <m/>
    <m/>
    <m/>
    <s v=" "/>
    <s v="(=100%)"/>
    <m/>
    <m/>
    <m/>
    <n v="1"/>
    <n v="49"/>
    <n v="49"/>
    <n v="1"/>
    <s v="(=100%)"/>
    <s v="Excelente"/>
    <s v="Durante el II Trimestre del año 2019, se brindó asistencia a Cuarenta y Nueve (49) audiencias"/>
    <m/>
    <n v="1"/>
    <n v="1"/>
    <x v="0"/>
    <n v="1"/>
    <m/>
    <m/>
    <s v=" "/>
    <s v="(=100%)"/>
    <m/>
    <m/>
    <m/>
    <n v="1"/>
    <m/>
    <m/>
    <s v=" "/>
    <s v="(=100%)"/>
    <m/>
    <m/>
    <m/>
    <n v="1"/>
    <n v="65"/>
    <n v="65"/>
    <n v="1"/>
    <s v="(=100%)"/>
    <s v="EXCELENTE"/>
    <s v="Durante el I Trimestre del año 2019, se brindo asistencia a Sesenta y Cinco (65) audiencias"/>
    <m/>
    <n v="1"/>
    <n v="1"/>
    <s v="EXCELENTE"/>
  </r>
  <r>
    <n v="12"/>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31"/>
    <n v="31"/>
    <n v="31"/>
    <n v="1"/>
    <s v="(=100%)"/>
    <s v="EXCELENTE"/>
    <s v="Se cuantifico la gestión de la Oficina Asesora Jurídica en el cumplimiento del análisis de las (31)_x000a_solicitudes de conciliación que se radicaron._x000a_"/>
    <m/>
    <n v="18"/>
    <n v="18"/>
    <n v="18"/>
    <n v="1"/>
    <s v="(=100%)"/>
    <s v="EXCELENTE"/>
    <s v="Se cuantifico la gestión de la Oficina Asesora Jurídica en el cumplimiento del análisis de las (18)_x000a_solicitudes de conciliación que se radicaron._x000a_"/>
    <m/>
    <n v="2"/>
    <n v="2"/>
    <n v="2"/>
    <n v="1"/>
    <s v="(=100%)"/>
    <s v="EXCELENTE"/>
    <s v="Se cuantifico la gestión de la Oficina Asesora Jurídica en el cumplimiento del análisis de las (2)_x000a_solicitudes de conciliación que se radicaron._x000a_"/>
    <m/>
    <n v="1"/>
    <n v="1"/>
    <s v="EXCELENTE"/>
    <m/>
    <m/>
    <m/>
    <s v=" "/>
    <s v="(=100%)"/>
    <m/>
    <m/>
    <m/>
    <m/>
    <m/>
    <m/>
    <s v=" "/>
    <s v="(=100%)"/>
    <m/>
    <m/>
    <m/>
    <n v="1"/>
    <n v="95"/>
    <n v="95"/>
    <n v="1"/>
    <s v="(=100%)"/>
    <s v="EXCELENTE"/>
    <s v="Durante el III Trimestre del año 2019, fueron analizadas noventa y cinco (95) Conciliaciones."/>
    <m/>
    <n v="1"/>
    <n v="1"/>
    <s v="EXCELENTE"/>
    <m/>
    <m/>
    <m/>
    <s v=" "/>
    <s v="(=100%)"/>
    <m/>
    <m/>
    <m/>
    <m/>
    <m/>
    <m/>
    <s v=" "/>
    <s v="(=100%)"/>
    <m/>
    <m/>
    <m/>
    <n v="1"/>
    <n v="11"/>
    <n v="11"/>
    <n v="1"/>
    <s v="(=100%)"/>
    <s v="Excelente"/>
    <s v="Durante el II Trimestre del año 2019, fueron analizadas Once (11) fichas en Comité"/>
    <m/>
    <n v="1"/>
    <n v="1"/>
    <x v="0"/>
    <n v="1"/>
    <m/>
    <m/>
    <s v=" "/>
    <s v="(=100%)"/>
    <m/>
    <m/>
    <m/>
    <n v="1"/>
    <m/>
    <m/>
    <s v=" "/>
    <s v="(=100%)"/>
    <m/>
    <m/>
    <m/>
    <n v="1"/>
    <n v="20"/>
    <n v="20"/>
    <n v="1"/>
    <s v="(=100%)"/>
    <s v="EXCELENTE"/>
    <s v="Durante el I Trimestre del año 2019, fueron analizadas Veinte (20) fichas en Comité"/>
    <m/>
    <n v="1"/>
    <n v="1"/>
    <s v="EXCELENTE"/>
  </r>
  <r>
    <n v="13"/>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10"/>
    <n v="10"/>
    <n v="10"/>
    <n v="1"/>
    <s v="(=100%)"/>
    <s v="EXCELENTE"/>
    <s v="Se evaluó el porcentaje de los (10)  estudios previos asesorados jurídicamente por los abogados del área de contratación. "/>
    <m/>
    <n v="16"/>
    <n v="16"/>
    <n v="16"/>
    <n v="1"/>
    <s v="(=100%)"/>
    <s v="EXCELENTE"/>
    <s v="Se evaluó el porcentaje de los (16)  estudios previos asesorados jurídicamente por los abogados del área de contratación. "/>
    <m/>
    <n v="21"/>
    <n v="21"/>
    <n v="21"/>
    <n v="1"/>
    <s v="(=100%)"/>
    <s v="EXCELENTE"/>
    <s v="Se evaluó el porcentaje de los (21)  estudios previos asesorados jurídicamente por los abogados del área de contratación. "/>
    <m/>
    <n v="1"/>
    <n v="1"/>
    <s v="EXCELENTE"/>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s v="EXCELENTE"/>
    <m/>
    <m/>
    <m/>
    <s v=" "/>
    <s v="(=100%)"/>
    <m/>
    <m/>
    <m/>
    <m/>
    <m/>
    <m/>
    <s v=" "/>
    <s v="(=100%)"/>
    <m/>
    <m/>
    <m/>
    <n v="0.95"/>
    <n v="106"/>
    <n v="106"/>
    <n v="1"/>
    <s v="(=100%)"/>
    <s v="Excelente"/>
    <s v="Durante el II Trimestre del año 2019, la Oficina Asesora Jurídica brindo asesoría a las diferentes Oficinas y Subdirecciones de la UAECOB en los relacionado con estudios previos, revisión de objeto, obligaciones, valores"/>
    <m/>
    <n v="1"/>
    <n v="1"/>
    <x v="0"/>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1"/>
    <n v="1"/>
    <n v="1"/>
    <n v="1"/>
    <s v="≤3"/>
    <s v="EXCELENTE"/>
    <s v="Se realizó la contratación de 2 contratos en el mes de octubre, el promedio de la demora fue 1 día en sacar la minuta del contrato. "/>
    <m/>
    <n v="2"/>
    <n v="2"/>
    <n v="2"/>
    <n v="1"/>
    <s v="≤3"/>
    <s v="EXCELENTE"/>
    <s v="Se realizó la contratación de 7 contratos en el mes de noviembre, el promedio de la demora fue de 2 días en sacar la minuta del contrato. "/>
    <m/>
    <n v="2"/>
    <n v="2"/>
    <n v="2"/>
    <n v="1"/>
    <s v="≤3"/>
    <s v="EXCELENTE"/>
    <s v="Se realizó la contratación de 5 contratos en el mes de diciembre, el promedio de la demora fue de 2 días en sacar la minuta del contrato._x000a_ _x000a_"/>
    <m/>
    <n v="1"/>
    <n v="1"/>
    <s v="EXCELENTE"/>
    <m/>
    <m/>
    <m/>
    <s v=" "/>
    <s v="≤3"/>
    <m/>
    <m/>
    <m/>
    <n v="0"/>
    <n v="0"/>
    <n v="0"/>
    <s v=" "/>
    <s v="≤3"/>
    <s v="EXCELENTE"/>
    <s v="Durante los meses de julio y agosto del 2019 no se suscribieron minutas de contratos de prestación de servicios, en virtud de la Ley 996 de 2005/ley de garantías."/>
    <m/>
    <m/>
    <m/>
    <m/>
    <s v=" "/>
    <s v="≤3"/>
    <s v="EXCELENTE"/>
    <m/>
    <m/>
    <s v="0"/>
    <s v="0"/>
    <s v="EXCELENTE"/>
    <m/>
    <m/>
    <m/>
    <s v=" "/>
    <s v="≤3"/>
    <m/>
    <m/>
    <m/>
    <m/>
    <m/>
    <m/>
    <s v=" "/>
    <s v="≤3"/>
    <m/>
    <m/>
    <m/>
    <n v="4"/>
    <n v="2"/>
    <n v="2"/>
    <n v="1"/>
    <s v="≤3"/>
    <s v="Excelente"/>
    <s v="Durante los meses de mayo y junio del 2019 el promedio en la elaboración de la minuta de prestación de servicios por parte de la Oficina Asesora Jurídica fue de Un (1) día, cumpliendo con el parámetro exigido en el Indicador"/>
    <m/>
    <n v="1"/>
    <n v="1"/>
    <x v="0"/>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s v="EXCELENTE"/>
  </r>
  <r>
    <n v="15"/>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21"/>
    <n v="21"/>
    <n v="21"/>
    <n v="1"/>
    <n v="1"/>
    <s v="EXCELENTE"/>
    <s v="Todos los derechos de petición se responden en el término establecido."/>
    <m/>
    <n v="12"/>
    <n v="12"/>
    <n v="12"/>
    <n v="1"/>
    <n v="1"/>
    <s v="EXCELENTE"/>
    <s v="Todos los derechos de petición se responden en el término establecido. "/>
    <m/>
    <n v="31"/>
    <n v="31"/>
    <n v="31"/>
    <n v="1"/>
    <n v="1"/>
    <s v="EXCELENTE"/>
    <s v="Todos los derechos de petición se responden en el término establecido."/>
    <m/>
    <n v="1"/>
    <n v="1"/>
    <s v="EXCELENTE"/>
    <m/>
    <m/>
    <m/>
    <s v=" "/>
    <n v="1"/>
    <m/>
    <m/>
    <m/>
    <m/>
    <m/>
    <m/>
    <s v=" "/>
    <n v="1"/>
    <m/>
    <m/>
    <m/>
    <n v="1"/>
    <n v="62"/>
    <n v="62"/>
    <n v="1"/>
    <n v="1"/>
    <s v="EXCELENTE"/>
    <s v="La oficina Asesora Jurídica dio respuesta a sesenta y dos (62) solicitudes de certificados y circulares las cuales fueron tramitados en su totalidad."/>
    <m/>
    <n v="1"/>
    <n v="1"/>
    <s v="EXCELENTE"/>
    <m/>
    <m/>
    <m/>
    <s v=" "/>
    <n v="1"/>
    <m/>
    <m/>
    <m/>
    <m/>
    <m/>
    <m/>
    <s v=" "/>
    <n v="1"/>
    <m/>
    <m/>
    <m/>
    <n v="1"/>
    <n v="48"/>
    <n v="48"/>
    <n v="1"/>
    <n v="1"/>
    <s v="Excelente"/>
    <s v="Durante el II Trimestre del año 2019, se tramitaron 48 peticiones, correspondientes a (Circulares, Certificados y requerimientos)"/>
    <m/>
    <n v="1"/>
    <n v="1"/>
    <x v="0"/>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57"/>
    <n v="57"/>
    <n v="1"/>
    <s v="&gt;=100%"/>
    <s v="EXCELENTE"/>
    <s v="Se emitieron para el mes de octubre 57 constancias solicitadas por los usuarios."/>
    <m/>
    <n v="1"/>
    <n v="36"/>
    <n v="36"/>
    <n v="1"/>
    <s v="&gt;=100%"/>
    <s v="EXCELENTE"/>
    <s v="Se emitieron para el mes de noviembre 36 constancias solicitadas por los usuarios. "/>
    <m/>
    <n v="1"/>
    <n v="37"/>
    <n v="37"/>
    <n v="1"/>
    <s v="&gt;=100%"/>
    <s v="EXCELENTE"/>
    <s v="Se emitieron para el mes de diciembre 37 constancias solicitadas por los usuarios."/>
    <m/>
    <n v="1"/>
    <n v="1"/>
    <s v="EXCELENTE"/>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s v="EXCELENTE"/>
    <n v="1"/>
    <n v="43"/>
    <n v="43"/>
    <n v="1"/>
    <s v="&gt;=100%"/>
    <s v="EXCELENTE"/>
    <s v="Se emitieron para el mes de abril 43 constancias solicitadas por los usuarios"/>
    <m/>
    <n v="1"/>
    <n v="45"/>
    <n v="45"/>
    <n v="1"/>
    <s v="&gt;=100%"/>
    <s v="EXCELENTE"/>
    <s v="Se emitieron para el mes de mayo 45 constancias solicitadas por los usuarios"/>
    <m/>
    <n v="1"/>
    <n v="43"/>
    <n v="43"/>
    <n v="1"/>
    <s v="&gt;=100%"/>
    <s v="Excelente"/>
    <s v="Se emitieron para el mes de junio 43 constancias solicitadas por los usuarios"/>
    <m/>
    <n v="1"/>
    <n v="1"/>
    <x v="0"/>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1"/>
    <n v="11"/>
    <n v="1"/>
    <s v="&gt;=100%"/>
    <s v="EXCELENTE"/>
    <s v="Para la vigencia se realizaron 11 investigaciones debido a las activaciones realizadas, en la cuales se determinaron las causas a todas."/>
    <m/>
    <n v="1"/>
    <n v="24"/>
    <n v="24"/>
    <n v="1"/>
    <s v="&gt;=100%"/>
    <s v="EXCELENTE"/>
    <s v="Para la vigencia se realizaron 24 investigaciones debido a las activaciones realizadas, en la cuales se determinaron las causas a cada una de ellas. "/>
    <m/>
    <n v="1"/>
    <n v="17"/>
    <n v="17"/>
    <n v="1"/>
    <s v="&gt;=100%"/>
    <s v="EXCELENTE"/>
    <s v="Para la vigencia se realizaron 17 investigaciones debido a las activaciones realizadas, en la cuales se determinaron las causas a cada una de ellas."/>
    <m/>
    <n v="1"/>
    <n v="1"/>
    <s v="EXCELENTE"/>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s v="EXCELENTE"/>
    <n v="1"/>
    <n v="13"/>
    <n v="13"/>
    <n v="1"/>
    <s v="&gt;=100%"/>
    <s v="EXCELENTE"/>
    <s v="Para la vigencia se realizaron 13 investigaciones debido a las activaciones realizadas 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 en la cuales se determinaron las causas a todas"/>
    <m/>
    <n v="1"/>
    <n v="1"/>
    <x v="0"/>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59"/>
    <n v="62"/>
    <n v="0.95161290322580649"/>
    <s v="&gt;=80%"/>
    <s v="EXCELENTE"/>
    <s v="Para el mes de octubre de 2019, se capacitaron tres (3) brigadas contraincendios; se reportaron las personas que participaron y aprobaron.  "/>
    <m/>
    <n v="0.8"/>
    <n v="50"/>
    <n v="54"/>
    <n v="0.92592592592592593"/>
    <s v="&gt;=80%"/>
    <s v="EXCELENTE"/>
    <s v="Para el mes de noviembre de 2019, se capacitaron cuatro (4) brigadas contra incendios, en las que se reportaron las personas que participaron y aprobaron.  "/>
    <m/>
    <n v="0.8"/>
    <n v="58"/>
    <n v="61"/>
    <n v="0.95081967213114749"/>
    <s v="&gt;=80%"/>
    <s v="EXCELENTE"/>
    <s v="Para el mes de diciembre de 2019, se capacitaron dos (2) brigadas contraincendios; en las que se reportaron las personas que participaron y aprobaron.  "/>
    <m/>
    <n v="0.9427861670942933"/>
    <n v="0.9427861670942933"/>
    <s v="EXCELENTE"/>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s v="EXCELENTE"/>
    <n v="0.8"/>
    <n v="69"/>
    <n v="80"/>
    <n v="0.86250000000000004"/>
    <s v="&gt;=80%"/>
    <s v="EXCELENTE"/>
    <s v="Se capacitaron 4 brigadas contra incendio las cuales corresponden a las personas reportadas"/>
    <m/>
    <n v="0.8"/>
    <n v="81"/>
    <n v="92"/>
    <n v="0.88043478260869568"/>
    <s v="&gt;=80%"/>
    <s v="EXCELENTE"/>
    <s v="Se capacitaron 11 brigadas contra incendio las cuales corresponden a las personas reportadas"/>
    <m/>
    <n v="0.8"/>
    <n v="66"/>
    <n v="75"/>
    <n v="0.88"/>
    <s v="&gt;=80%"/>
    <s v="Excelente"/>
    <s v="Se capacitaron 10 brigadas contra incendio las cuales corresponden a las personas reportadas"/>
    <m/>
    <n v="0.8743115942028985"/>
    <n v="0.8743115942028985"/>
    <x v="0"/>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s v="&gt;=85%"/>
    <s v="EXCELENTE"/>
    <s v="Se realizaron 4 visitas de verificación aleatorias a los conceptos de bajo riesgo emitidos por la entidad y se ratificaron todas las visitas."/>
    <m/>
    <n v="0.85"/>
    <n v="3"/>
    <n v="3"/>
    <n v="1"/>
    <s v="&gt;=85%"/>
    <s v="EXCELENTE"/>
    <s v="Se realizan 3 visitas de verificación aleatorias a los conceptos de bajo riesgo emitidos por la entidad y se ratificaron todas las visitas."/>
    <m/>
    <n v="0.85"/>
    <n v="8"/>
    <n v="8"/>
    <n v="1"/>
    <s v="&gt;=85%"/>
    <s v="EXCELENTE"/>
    <s v="Se realizan 8 visitas de verificación aleatorias a los conceptos de bajo riesgo emitidos por la entidad y se ratifican todas las visitas."/>
    <m/>
    <n v="1"/>
    <n v="1"/>
    <s v="EXCELENTE"/>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s v="EXCELENTE"/>
    <n v="0.85"/>
    <n v="5"/>
    <n v="5"/>
    <n v="1"/>
    <s v="&gt;=85%"/>
    <s v="EXCELENTE"/>
    <s v="Se realizan 5 visitas de verificación aleatorias a los conceptos de bajo riesgo emitidos por la entidad y se ratifican todas las visitas."/>
    <m/>
    <n v="0.85"/>
    <n v="2"/>
    <n v="2"/>
    <n v="1"/>
    <s v="&gt;=85%"/>
    <s v="EXCELENTE"/>
    <s v="Se realizan 2 visitas de verificación aleatorias a los conceptos de bajo riesgo emitidos por la entidad y se ratifican todas las visitas."/>
    <m/>
    <n v="0.85"/>
    <n v="12"/>
    <n v="12"/>
    <n v="1"/>
    <s v="&gt;=85%"/>
    <s v="Excelente"/>
    <s v="Se realizan 12 visitas de verificación aleatorias a los conceptos de bajo riesgo emitidos por la entidad y se ratifican todas las visitas."/>
    <m/>
    <n v="1"/>
    <n v="1"/>
    <x v="0"/>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9"/>
    <n v="39"/>
    <n v="1"/>
    <s v="&gt;=100%"/>
    <s v="EXCELENTE"/>
    <s v="Se reporta 39 eventos masivos; en el mes de octubre se mantiene un numero promedio debido a las elecciones regionales."/>
    <m/>
    <n v="1"/>
    <n v="55"/>
    <n v="55"/>
    <n v="1"/>
    <s v="&gt;=100%"/>
    <s v="EXCELENTE"/>
    <s v="Se aumenta el número de eventos debido a que se realizaron conciertos al inicio de la temporada decembrina."/>
    <m/>
    <n v="1"/>
    <n v="133"/>
    <n v="133"/>
    <n v="1"/>
    <s v="&gt;=100%"/>
    <s v="EXCELENTE"/>
    <s v="Se incrementa el número de eventos debido a las festividades de fin de año."/>
    <m/>
    <n v="1"/>
    <n v="1"/>
    <s v="EXCELENTE"/>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s v="EXCELENTE"/>
    <n v="1"/>
    <n v="18"/>
    <n v="18"/>
    <n v="1"/>
    <s v="&gt;=100%"/>
    <s v="EXCELENTE"/>
    <s v="Se reporta 18 eventos masivos ya que en el mes de abril se disminuyó debido al que se realizó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m/>
    <n v="1"/>
    <n v="17"/>
    <n v="17"/>
    <n v="1"/>
    <s v="&gt;=100%"/>
    <s v="Excelente"/>
    <s v="Se reporta 17 eventos masivos ya que en el mes de junio se disminuye debido al que los empresarios dedicados a realizar eventos de aglomeración de público por motivo de copa América adelantaron eventos."/>
    <m/>
    <n v="1"/>
    <n v="1"/>
    <x v="0"/>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1"/>
    <n v="2969"/>
    <n v="3233"/>
    <n v="0.91834209712341475"/>
    <s v="&gt;=80%"/>
    <s v="EXCELENTE"/>
    <s v="Se realizaron las revisiones técnicas con los tiempos establecidos en los procedimientos y de acuerdo con la disponibilidad de las estaciones; esto a pesar de los inconvenientes presentados con la implementación del tercer turno y con la transición de los procesos de contratación"/>
    <m/>
    <n v="1"/>
    <n v="2758"/>
    <n v="2973"/>
    <n v="0.92768247561385808"/>
    <s v="&gt;=80%"/>
    <s v="EXCELENTE"/>
    <s v="Se realizaron las revisiones técnicas dentro de los tiempos establecidos en los procedimientos; de acuerdo con la disponibilidad de las estaciones, a pesar de los inconvenientes presentados con la implementación del tercer turno y con la transición de los procesos de contratación. "/>
    <m/>
    <n v="1"/>
    <n v="2505"/>
    <n v="2764"/>
    <n v="0.90629522431259046"/>
    <s v="&gt;=80%"/>
    <s v="EXCELENTE"/>
    <s v="Se realizaron las revisiones técnicas dentro de los tiempos establecidos en los procedimientos, de acuerdo con la disponibilidad de las estaciones; esto a pesar de los inconvenientes presentados con la implementación del tercer turno y con la transición de los procesos de contratación. "/>
    <m/>
    <n v="0.91743993234995447"/>
    <n v="0.91743993234995447"/>
    <s v="EXCELENTE"/>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s v="EXCELENTE"/>
    <n v="0.8"/>
    <n v="2165"/>
    <n v="2395"/>
    <n v="0.9039665970772442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4157"/>
    <n v="4566"/>
    <n v="0.9104248795444590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3066"/>
    <n v="3375"/>
    <n v="0.908444444444444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90761197368871593"/>
    <n v="0.90761197368871593"/>
    <x v="0"/>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n v="1"/>
    <n v="8"/>
    <n v="8"/>
    <n v="1"/>
    <s v="&gt;=100%"/>
    <s v="EXCELENTE"/>
    <s v="En el marco de la CDPMIF la UAECOB es responsable directa de 8 actividades que son: _x000a__x000a_Presentar a la Comisión Intersectorial de Gestión de Riesgos y Cambio Climático, el informe anual de gestión de la CDPMIF, como mecanismo para facilitar la articulación con el SDGR-CC._x000a_Reportar trimestralmente los incendios forestales ocurridos en el Distrito Capital a: la UNGRD, al IDEAM y a las autoridades ambientales. _x000a_Determinar las necesidades para el fortalecimiento del equipo de investigación de causas de incendios forestales y buscar la forma de suplirlas._x000a_Determinar legalmente la competencia, viabilidad y elaboración de los Planes de contingencia de incendios forestales para los predios a cargo de la EAB-ESP, el IDRD, PNN y la SDA._x000a_Investigar las causas de los incendios forestales de gran complejidad._x000a_Analizar e identificar el Sistema de Monitoreo para las alertas tempranas de los incendios forestales en Bogotá. _x000a_Diseñar e implementar una estrategia para la gestión del riesgo por incendio forestal en la Localidad de Sumapaz, articulada al Consejo Local de Gestión de Riesgos y Cambio Climático._x000a_Reportar mensualmente los incidentes forestales atendidos en Bogotá D.C. y realizar la georreferenciación de los incendios forestales._x000a__x000a_Adicionalmente se apoyaron algunas actividades de capacitación por solicitud de la CDPMIF. _x000a_"/>
    <m/>
    <n v="1"/>
    <n v="1"/>
    <s v="EXCELENTE"/>
    <m/>
    <m/>
    <m/>
    <s v=" "/>
    <s v="&gt;=100%"/>
    <m/>
    <m/>
    <m/>
    <m/>
    <m/>
    <m/>
    <s v=" "/>
    <s v="&gt;=100%"/>
    <m/>
    <m/>
    <m/>
    <m/>
    <m/>
    <m/>
    <s v=" "/>
    <s v="&gt;=100%"/>
    <m/>
    <m/>
    <m/>
    <s v="0"/>
    <s v="0"/>
    <m/>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x v="0"/>
    <n v="1"/>
    <s v="NA"/>
    <s v="NA"/>
    <s v=" "/>
    <s v="&gt;=100%"/>
    <s v="NA"/>
    <s v="NA"/>
    <s v="NA"/>
    <n v="1"/>
    <s v="NA"/>
    <s v="NA"/>
    <s v=" "/>
    <s v="&gt;=100%"/>
    <s v="NA"/>
    <s v="NA"/>
    <s v="NA"/>
    <n v="1"/>
    <s v="NA"/>
    <s v="NA"/>
    <s v=" "/>
    <s v="&gt;=100%"/>
    <s v="NA"/>
    <s v="NA"/>
    <s v="NA"/>
    <s v=" 0"/>
    <s v=" 0"/>
    <m/>
  </r>
  <r>
    <n v="23"/>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n v="1"/>
    <n v="36"/>
    <n v="36"/>
    <n v="1"/>
    <s v="&gt;=100%"/>
    <s v="EXCELENTE"/>
    <s v="Se realizan el acompañamiento a 2 simulacros y 3 asesorías en simulaciones."/>
    <m/>
    <n v="1"/>
    <n v="1"/>
    <s v="EXCELENTE"/>
    <m/>
    <m/>
    <m/>
    <s v=" "/>
    <s v="&gt;=100%"/>
    <m/>
    <m/>
    <m/>
    <m/>
    <m/>
    <m/>
    <s v=" "/>
    <s v="&gt;=100%"/>
    <m/>
    <m/>
    <m/>
    <m/>
    <m/>
    <m/>
    <s v=" "/>
    <s v="&gt;=100%"/>
    <m/>
    <m/>
    <m/>
    <s v="0"/>
    <s v="0"/>
    <m/>
    <s v="N/A"/>
    <s v="N/A"/>
    <s v="N/A"/>
    <s v=" "/>
    <s v="&gt;=100%"/>
    <m/>
    <s v="N/A"/>
    <s v="N/A"/>
    <s v="N/A"/>
    <s v="N/A"/>
    <s v="N/A"/>
    <s v=" "/>
    <s v="&gt;=100%"/>
    <m/>
    <s v="N/A"/>
    <s v="N/A"/>
    <n v="1"/>
    <n v="5"/>
    <n v="5"/>
    <n v="1"/>
    <s v="&gt;=100%"/>
    <s v="Excelente"/>
    <s v="Se realizan el acompañamiento a 2 simulacros y 3 asesorias en simulaciones."/>
    <m/>
    <n v="1"/>
    <n v="1"/>
    <x v="0"/>
    <n v="1"/>
    <s v="NA"/>
    <s v="NA"/>
    <s v=" "/>
    <s v="&gt;=100%"/>
    <s v="NA"/>
    <s v="NA"/>
    <s v="NA"/>
    <n v="1"/>
    <s v="NA"/>
    <s v="NA"/>
    <s v=" "/>
    <s v="&gt;=100%"/>
    <s v="NA"/>
    <s v="NA"/>
    <s v="NA"/>
    <n v="1"/>
    <s v="NA"/>
    <s v="NA"/>
    <s v=" "/>
    <s v="&gt;=100%"/>
    <s v="NA"/>
    <s v="NA"/>
    <s v="NA"/>
    <s v=" 0"/>
    <s v=" 0"/>
    <m/>
  </r>
  <r>
    <n v="24"/>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19"/>
    <n v="19"/>
    <n v="1"/>
    <s v="&gt;=100%"/>
    <s v="EXCELENTE"/>
    <s v="Se tramitan las solicitudes recibidas con el comandante de enlace en operativa y se direcciona a la estación correspondiente para su programación."/>
    <m/>
    <n v="1"/>
    <n v="10"/>
    <n v="10"/>
    <n v="1"/>
    <s v="&gt;=100%"/>
    <s v="EXCELENTE"/>
    <s v="Se tramitan las solicitudes recibidas con el comandante de enlace en operativa y se direcciona a la estación correspondiente para su programación."/>
    <m/>
    <n v="1"/>
    <n v="6"/>
    <n v="6"/>
    <n v="1"/>
    <s v="&gt;=100%"/>
    <s v="EXCELENTE"/>
    <s v="Se tramitan las solicitudes recibidas con el comandante de enlace en operativa y se direcciona a la estación correspondiente para su programación."/>
    <m/>
    <n v="1"/>
    <n v="1"/>
    <s v="EXCELENTE"/>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s v="EXCELENTE"/>
    <n v="1"/>
    <n v="58"/>
    <n v="58"/>
    <n v="1"/>
    <s v="&gt;=100%"/>
    <s v="EXCELENTE"/>
    <s v="Se tramitan las solicitudes recibidas con el comandante de enlace en operativa y se direcciona a la estación correspondiente para su programación"/>
    <m/>
    <n v="1"/>
    <n v="85"/>
    <n v="85"/>
    <n v="1"/>
    <s v="&gt;=100%"/>
    <s v="EXCELENTE"/>
    <s v="Se tramitan las solicitudes recibidas con el comandante de enlace en operativa y se direcciona a la estación correspondiente para su programación"/>
    <m/>
    <n v="1"/>
    <n v="29"/>
    <n v="29"/>
    <n v="1"/>
    <s v="&gt;=100%"/>
    <s v="Excelente"/>
    <s v="Se tramitan las solicitudes recibidas con el comandante de enlace en operativa y se direcciona a la estación correspondiente para su programación"/>
    <m/>
    <n v="1"/>
    <n v="1"/>
    <x v="0"/>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s v="Durante octubre de 2019, no se actualizaron procedimientos. "/>
    <m/>
    <m/>
    <n v="1"/>
    <n v="3"/>
    <n v="0.33333333333333331"/>
    <s v=" &lt;=55%"/>
    <s v="MALO"/>
    <s v="El 06 de noviembre de 2019, se realizó actualización a la matriz del árbol de servicios, por solicitud del Responsable de la Central de Comunicaciones de la Subdirección Operativa."/>
    <m/>
    <m/>
    <m/>
    <m/>
    <s v=" "/>
    <s v="86%-100%"/>
    <m/>
    <s v="Durante diciembre de 2019, no se actualizaron procedimientos."/>
    <s v="Será reprogramado para la siguiente vigencia."/>
    <n v="0.33333333333333331"/>
    <n v="0.33333333333333331"/>
    <s v="MALO"/>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s v="MALO"/>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x v="4"/>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s v="6. Subdirección Operativa"/>
    <x v="0"/>
    <s v="Disponibilidad de personal"/>
    <s v="Contar con la disponibilidad de personal permanente garantizando el funcionamiento."/>
    <s v="semestr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s v="&gt;=65% "/>
    <n v="436"/>
    <n v="645"/>
    <n v="0.67596899224806206"/>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34 uniformados contaron con periodo de vacaciones y aun así se atendieron todas las emergencias."/>
    <m/>
    <s v="&gt;=65% "/>
    <n v="444"/>
    <n v="641"/>
    <n v="0.69266770670826838"/>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28  uniformados contaron con periodo de vacaciones y  4 se retiraron de la entidad por tiempo pensional, a pesar de lo anterior,  se atendieron todos las emergencias."/>
    <m/>
    <s v="&gt;=65% "/>
    <n v="471"/>
    <n v="641"/>
    <n v="0.73478939157566303"/>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92  uniformados contaron con periodo de vacaciones y 3 uniformados prorrogaron licencia no remunerada, a pesar de lo anterior,  se atendieron todos las emergencias."/>
    <m/>
    <n v="0.70114203017733123"/>
    <n v="0.70114203017733123"/>
    <s v="EXCELENTE"/>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s v="EXCELENTE"/>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ón del tercer turno y la entrada del curso 45, a apoyar en las estaciones, está logrando el objetivo de cero permisos al igual  que disminuir el ausentismo y así reflejar en  la META planteada._x000a_"/>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ón del tercer turno y la entrada del curso 45, a apoyar en las estaciones, está logrando el objetivo de cero permisos al igual que disminuir el ausentismo y así reflejar en  la META planteada._x000a_"/>
    <m/>
    <n v="0.61604864660230929"/>
    <n v="0.61604864660230929"/>
    <x v="3"/>
    <n v="0.65"/>
    <s v="NA"/>
    <s v="NA"/>
    <s v=" "/>
    <s v="&gt;=65% "/>
    <s v="NA"/>
    <s v="NA"/>
    <s v="NA"/>
    <n v="0.65"/>
    <s v="NA"/>
    <s v="NA"/>
    <s v=" "/>
    <s v="&gt;=65% "/>
    <s v="NA"/>
    <s v="NA"/>
    <s v="NA"/>
    <n v="0.65"/>
    <s v="NA"/>
    <s v="NA"/>
    <s v=" "/>
    <s v="&gt;=65% "/>
    <s v="NA"/>
    <s v="NA"/>
    <s v="NA"/>
    <s v=" 0"/>
    <s v=" 0"/>
    <m/>
  </r>
  <r>
    <n v="27"/>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28:00"/>
    <s v="&lt;8:30:00"/>
    <s v="MALO"/>
    <s v="El tiempo de atención de servicios IMER resultó en 1:98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10:21:00"/>
    <s v=" &gt; 9:10"/>
    <s v="MALO"/>
    <s v="El tiempo de atención de servicios IMER resultó en 1:91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09:15:00"/>
    <s v=" &gt; 9:10"/>
    <s v="MALO"/>
    <s v="El tiempo de atención de servicios IMER resultó en 0:85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n v="0.41759259259259257"/>
    <n v="0.41759259259259257"/>
    <s v="MALO"/>
    <d v="1899-12-30T08:30:00"/>
    <s v="N/A"/>
    <s v="N/A"/>
    <s v=" "/>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s v="0"/>
    <s v="0"/>
    <s v="MALO"/>
    <m/>
    <s v="N/A"/>
    <s v="N/A"/>
    <s v=" "/>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ía forestal, dada la complejidad de la atención de este tipo de servicios."/>
    <m/>
    <s v="N/A"/>
    <s v="N/A"/>
    <s v=" "/>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s v=" "/>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s v="0"/>
    <s v="0"/>
    <x v="4"/>
    <d v="1899-12-30T08:30:00"/>
    <m/>
    <m/>
    <s v=" "/>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 0"/>
    <s v=" 0"/>
    <s v="MALO"/>
  </r>
  <r>
    <n v="28"/>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53"/>
    <n v="3353"/>
    <n v="1"/>
    <s v="86%-100%"/>
    <s v="EXCELENTE"/>
    <s v="Se realizó durante el periodo, la atención de los servicios de emergencia, conforme a las tipologías establecidas en el árbol de servicios de la entidad."/>
    <m/>
    <n v="1"/>
    <n v="3232"/>
    <n v="3232"/>
    <n v="1"/>
    <s v="86%-100%"/>
    <s v="EXCELENTE"/>
    <s v="Se realizó durante el periodo, la atención de los servicios de emergencia, conforme a las tipologías establecidas en el árbol de servicios de la entidad."/>
    <m/>
    <n v="1"/>
    <n v="3004"/>
    <n v="3004"/>
    <n v="1"/>
    <s v="86%-100%"/>
    <s v="EXCELENTE"/>
    <s v="Se realizó durante el periodo, la atención de los servicios de emergencia, conforme a las tipologías establecidas en el árbol de servicios de la entidad."/>
    <m/>
    <n v="1"/>
    <n v="1"/>
    <s v="EXCELENTE"/>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s v="EXCELENTE"/>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x v="0"/>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s v="7. Subdirección de Gestión Corporativa"/>
    <x v="1"/>
    <s v="Eficacia acciones SIG-MIPG"/>
    <s v="Medir la eficacia de las acciones plantedas para el SIG"/>
    <s v="Trimestral"/>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
    <n v="8"/>
    <n v="0.125"/>
    <s v="&lt;50"/>
    <s v="MALO"/>
    <s v="Las acciones reportadas en la Ruta de Calidad para el cuarto trimestre, se encuentra con fecha de vencimiento o no reportan avance significativo, por lo tanto, no se puede definir si son efectivas aún. "/>
    <s v="Modificar el indicador acorde con la gestión del proceso para el 2020."/>
    <n v="0.125"/>
    <n v="0.125"/>
    <s v="MALO"/>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s v="MALO"/>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s v="0"/>
    <s v="0"/>
    <x v="4"/>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s v="7. Subdirección de Gestión Corporativa"/>
    <x v="0"/>
    <s v="Autos impulsados por abogados"/>
    <s v="medir el cumplimiento de la eficacia de los trabajadores de la Oficina de control interno disciplinarios."/>
    <s v="semestr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n v="0.13"/>
    <n v="352"/>
    <n v="29.2"/>
    <n v="12.054794520547945"/>
    <s v="(=)11 y &lt;13"/>
    <s v="BUENO"/>
    <s v="Se cumplieron de manera oportuna las metas establecidas. "/>
    <m/>
    <n v="12.054794520547945"/>
    <n v="12.054794520547945"/>
    <s v="BUENO"/>
    <m/>
    <m/>
    <m/>
    <s v=" "/>
    <s v="(=)13"/>
    <m/>
    <m/>
    <m/>
    <m/>
    <m/>
    <m/>
    <s v=" "/>
    <s v="(=)13"/>
    <m/>
    <m/>
    <m/>
    <m/>
    <m/>
    <m/>
    <s v=" "/>
    <s v="(=)13"/>
    <m/>
    <m/>
    <m/>
    <s v="0"/>
    <s v="0"/>
    <m/>
    <m/>
    <m/>
    <m/>
    <s v=" "/>
    <s v="(=)13"/>
    <m/>
    <m/>
    <m/>
    <m/>
    <m/>
    <m/>
    <s v=" "/>
    <s v="(=)13"/>
    <m/>
    <m/>
    <m/>
    <n v="13"/>
    <n v="384"/>
    <n v="28.33"/>
    <n v="13.554535827744441"/>
    <s v="(=)13"/>
    <s v="Excelente"/>
    <s v="Con excelencia se cumplieron con las metas establecidas."/>
    <s v="N/A"/>
    <n v="13.554535827744441"/>
    <n v="13.554535827744441"/>
    <x v="0"/>
    <n v="13"/>
    <s v="NA"/>
    <s v="NA"/>
    <s v=" "/>
    <s v="(=)13"/>
    <s v="NA"/>
    <s v="NA"/>
    <s v="NA"/>
    <n v="13"/>
    <s v="NA"/>
    <s v="NA"/>
    <s v=" "/>
    <s v="(=)13"/>
    <s v="NA"/>
    <s v="NA"/>
    <s v="NA"/>
    <n v="13"/>
    <s v="NA"/>
    <s v="NA"/>
    <s v=" "/>
    <s v="(=)13"/>
    <s v="NA"/>
    <s v="NA"/>
    <s v="NA"/>
    <s v=" 0"/>
    <s v=" 0"/>
    <m/>
  </r>
  <r>
    <n v="31"/>
    <x v="0"/>
    <s v="Gestión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11"/>
    <n v="2.58"/>
    <n v="4.2635658914728678"/>
    <s v="&lt;=10"/>
    <s v="EXCELENTE"/>
    <s v="El compromiso del equipo y de la oficina conlleva al cumplimiento efectivo de las metas planteadas para el indicador."/>
    <m/>
    <n v="10"/>
    <n v="12"/>
    <n v="3.83"/>
    <n v="3.133159268929504"/>
    <s v="&lt;=10"/>
    <s v="EXCELENTE"/>
    <s v="El compromiso del equipo y de la oficina conlleva al cumplimiento efectivo de las metas planteadas para el indicador."/>
    <m/>
    <n v="10"/>
    <n v="5"/>
    <n v="2"/>
    <n v="2.5"/>
    <s v="&lt;=10"/>
    <s v="EXCELENTE"/>
    <s v="El compromiso del equipo y de la oficina conlleva al cumplimiento efectivo de las metas planteadas para el indicador. "/>
    <m/>
    <n v="3.2989083868007909"/>
    <n v="3.2989083868007909"/>
    <s v="EXCELENTE"/>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s v="EXCELENTE"/>
    <n v="10"/>
    <n v="6"/>
    <n v="1.6"/>
    <n v="3.75"/>
    <s v="&lt;=10"/>
    <s v="EXCELENTE"/>
    <s v="El compromiso del equipo de la ocdi conllevó al cumplimiento efectivo del indicador"/>
    <s v="N/A"/>
    <n v="10"/>
    <n v="14"/>
    <n v="3.19"/>
    <n v="4.3887147335423196"/>
    <s v="&lt;=10"/>
    <s v="EXCELENTE"/>
    <s v="El compromiso del equipo de la ocdi conllevó al cumplimiento efectivo del indicador"/>
    <s v="N/A"/>
    <n v="10"/>
    <n v="8"/>
    <n v="3.6"/>
    <n v="2.2222222222222223"/>
    <s v="&lt;=10"/>
    <s v="Excelente"/>
    <s v="El compromiso del equipo de la ocdi conllevó al cumplimiento efectivo del indicador"/>
    <s v="N/A"/>
    <n v="3.4536456519215135"/>
    <n v="3.4536456519215135"/>
    <x v="0"/>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m/>
    <m/>
    <n v="0.996"/>
    <s v="&gt;=95 %"/>
    <s v="EXCELENTE"/>
    <s v="Se cumple con la meta establecida durante el periodo de reporte, de acuerdo con las 229 encuestas realizadas, identificando que 228 ciudadanos respondieron positivamente al ejercicio del resultado de la atención presencial en los puntos donde atiende la entidad, por lo anterior, existe un cumplimiento por encima de la meta establecida para el reporte en el primer trimestre con un 99,6%, mejorando el resultado dado que el anterior fue de  95,7% , aumentando el promedio en 3,9%, el cual indica el compromiso del equipo de trabajo del proceso GSC. "/>
    <m/>
    <n v="0.996"/>
    <n v="0.996"/>
    <s v="EXCELENTE"/>
    <m/>
    <m/>
    <m/>
    <s v=" "/>
    <s v="&gt;=95 %"/>
    <m/>
    <m/>
    <m/>
    <m/>
    <m/>
    <m/>
    <s v=" "/>
    <s v="&gt;=95 %"/>
    <m/>
    <m/>
    <m/>
    <n v="0.9"/>
    <n v="0.95689999999999997"/>
    <m/>
    <s v=" "/>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s v="0"/>
    <s v="0"/>
    <s v="EXCELENTE"/>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0"/>
    <s v="0"/>
    <x v="0"/>
    <n v="0.9"/>
    <m/>
    <m/>
    <s v=" "/>
    <s v="&gt;=95 %"/>
    <m/>
    <m/>
    <m/>
    <n v="0.9"/>
    <m/>
    <m/>
    <s v=" "/>
    <s v="&gt;=95 %"/>
    <m/>
    <m/>
    <m/>
    <n v="0.9"/>
    <m/>
    <m/>
    <s v=" "/>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s v=" 0"/>
    <s v=" 0"/>
    <s v="EXCELENTE"/>
  </r>
  <r>
    <n v="33"/>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96"/>
    <n v="106"/>
    <n v="0.90566037735849059"/>
    <s v=" =89% Y &lt;95%"/>
    <s v="BUENO"/>
    <s v="Verificando la información, se puede determinar que, de las 106 peticiones registradas, ocho (8) peticiones faltan por responder en términos para un total de efectividad del 91%."/>
    <m/>
    <n v="0.90566037735849059"/>
    <n v="0.90566037735849059"/>
    <s v="BUENO"/>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s v="MALO"/>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x v="3"/>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m/>
    <m/>
    <n v="1"/>
    <s v="&gt;=90 %"/>
    <s v="EXCELENTE"/>
    <s v="De acuerdo con el periodo reportado, para el IV trimestre reaccionó con el crecimiento del indicador de satisfacción a las preguntas de las PQRS, el cual, se cumple con la meta por encima del 90%, donde se reporta un total de 100% en comparación al periodo anterior con el 96,7%, mejorando en 3,3%, llegando al máximo obtenido en el mencionado periodo, cabe aclarar que los meses de reporte son septiembre, octubre y noviembre de 2019, teniendo en cuenta que para hacer la encuesta es mes vencido."/>
    <m/>
    <n v="1"/>
    <n v="1"/>
    <s v="EXCELENTE"/>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s v="EXCELENTE"/>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
    <s v="N/A"/>
    <s v="0"/>
    <s v="0"/>
    <x v="0"/>
    <n v="0.9"/>
    <m/>
    <m/>
    <s v=" "/>
    <s v="&gt;=90 %"/>
    <m/>
    <m/>
    <m/>
    <n v="0.9"/>
    <m/>
    <m/>
    <s v=" "/>
    <s v="&gt;=90 %"/>
    <m/>
    <m/>
    <m/>
    <n v="0.9"/>
    <m/>
    <m/>
    <s v=" "/>
    <s v="&gt;=90 %"/>
    <s v="EXCELENTE"/>
    <s v="Se cumple con la meta establecida durante el periodo de reporte, de acuerdo a lo que respondieron los ciudadanos, es decir, los encuestados con respuesta positiva constituye a 100%, este reporte se genera con las bases de datos de enero y febrero 2019"/>
    <m/>
    <s v=" 0"/>
    <s v=" 0"/>
    <s v="EXCELENTE"/>
  </r>
  <r>
    <n v="35"/>
    <x v="0"/>
    <s v="Gestion integrada"/>
    <s v="7. Subdirección de Gestión Corporativa"/>
    <x v="0"/>
    <s v="Cumplimiento del programa de capacitación PIGA en la UAECOB"/>
    <s v="Socializar al personal de la UAECOB, en el ahorro y uso eficiente de los recursos (agua, energía, gas y papel)"/>
    <s v="Trimestral"/>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programaron y se realizaron 18 capacitaciones a las estaciones y edificio comando (una (1) por cada estación), sobre uso eficiente de los recursos agua, energía, papel y gas."/>
    <m/>
    <n v="1"/>
    <n v="1"/>
    <s v="EXCELENTE"/>
    <m/>
    <m/>
    <m/>
    <s v=" "/>
    <n v="1"/>
    <m/>
    <m/>
    <m/>
    <m/>
    <m/>
    <m/>
    <s v=" "/>
    <n v="1"/>
    <m/>
    <m/>
    <m/>
    <n v="1"/>
    <n v="18"/>
    <n v="18"/>
    <n v="1"/>
    <n v="1"/>
    <s v="EXCELENTE"/>
    <s v="Se realizó una jornada de socialización al personal de la UAECOB, en el ahorro y uso eficiente de los recursos (agua, energía, gas y papel) en las 18 sedes."/>
    <m/>
    <n v="1"/>
    <n v="1"/>
    <s v="EXCELENTE"/>
    <n v="1"/>
    <m/>
    <m/>
    <s v=" "/>
    <n v="1"/>
    <m/>
    <m/>
    <m/>
    <m/>
    <m/>
    <m/>
    <s v=" "/>
    <n v="1"/>
    <m/>
    <m/>
    <m/>
    <n v="1"/>
    <n v="17"/>
    <n v="17"/>
    <n v="1"/>
    <n v="1"/>
    <s v="Excelente"/>
    <s v="Se realizaron las capacitaciones programadas para el trimestre, sobre los programas de gestión Ambiental para el ahorro de los recursos y manejo de residuos."/>
    <s v="N/A"/>
    <n v="1"/>
    <n v="1"/>
    <x v="0"/>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599"/>
    <n v="0"/>
    <s v="&lt;1%"/>
    <s v="EXCELENTE"/>
    <s v="En este mes no se presentaron devoluciones por escrito, dado que las correcciones solicitadas por correo fueron tramitadas en su momento."/>
    <m/>
    <n v="0.01"/>
    <n v="0"/>
    <n v="573"/>
    <n v="0"/>
    <s v="&lt;1%"/>
    <s v="EXCELENTE"/>
    <s v="En noviembre no se efectuó devoluciones por parte del área, las correcciones solicitadas se efectuaron vía correo y fueron tramitadas en su momento."/>
    <m/>
    <n v="0.01"/>
    <n v="2"/>
    <n v="634"/>
    <n v="3.1545741324921135E-3"/>
    <s v="&lt;1%"/>
    <s v="EXCELENTE"/>
    <s v="Al cierre de la vigencia se efectuaron dos devoluciones por escrito por parte del área, las demás correcciones solicitadas vía correo fueron tramitadas en su momento."/>
    <m/>
    <n v="1.0515247108307045E-3"/>
    <n v="1.0515247108307045E-3"/>
    <s v="EXCELENTE"/>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s v="EXCELENTE"/>
    <n v="0.01"/>
    <n v="0"/>
    <n v="342"/>
    <n v="0"/>
    <s v="&lt;1%"/>
    <s v="EXCELENTE"/>
    <s v="En lo que respecta al mes de abril no se efectuó devoluciones por escrito, teniendo en cuenta que las correcciones solicitadas por correo fueron tramitadas en su momento."/>
    <m/>
    <n v="0.01"/>
    <n v="0"/>
    <n v="374"/>
    <n v="0"/>
    <s v="&lt;1%"/>
    <s v="EXCELENTE"/>
    <s v="Para el mes de mayo no se efectuaron devoluciones por escrito por parte del área, las correcciones solicitadas por correo fueron tramitadas en su momento."/>
    <m/>
    <n v="0.01"/>
    <n v="0"/>
    <n v="375"/>
    <n v="0"/>
    <s v="&lt;1%"/>
    <s v="Excelente"/>
    <s v="En junio no fue necesario efectuar devoluciones por escrito por parte del área, las correcciones solicitadas por correo se tramitaron en su momento."/>
    <s v="N/A"/>
    <n v="0"/>
    <n v="0"/>
    <x v="0"/>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3"/>
    <n v="599"/>
    <n v="5.008347245409015E-3"/>
    <n v="0.01"/>
    <s v="BUENO"/>
    <s v="Para el mes de octubre se presentaron tres rechazos por parte de la Tesorería Distrital, el número de la cuenta no es válido."/>
    <m/>
    <n v="0.01"/>
    <n v="7"/>
    <n v="573"/>
    <n v="1.2216404886561954E-2"/>
    <s v="&lt;1%"/>
    <s v="BUENO"/>
    <s v="En noviembre se presentó unos rechazos por parte de la Tesorería Distrital, cambio en la razón social de Citi Bank. "/>
    <m/>
    <n v="0.01"/>
    <n v="1"/>
    <n v="632"/>
    <n v="1.5822784810126582E-3"/>
    <s v="&lt;1%"/>
    <s v="EXCELENTE"/>
    <s v="La Tesorería Distrital en el mes de diciembre generó un rechazo por número de la cuenta erróneo."/>
    <m/>
    <n v="6.269010204327876E-3"/>
    <n v="6.269010204327876E-3"/>
    <s v="EXCELENTE"/>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s v="EXCELENTE"/>
    <n v="0.01"/>
    <n v="1"/>
    <n v="342"/>
    <n v="2.9239766081871343E-3"/>
    <s v="&lt;1%"/>
    <s v="EXCELENTE"/>
    <s v="Para el mes de abril se presentó un rechazo por parte de la Tesoreria Distrital, cuenta no existe."/>
    <m/>
    <n v="0.01"/>
    <n v="0"/>
    <n v="374"/>
    <n v="0"/>
    <s v="&lt;1%"/>
    <s v="EXCELENTE"/>
    <s v="En mayo no se presentó rechazos por parte de la Tesorería Distrital."/>
    <m/>
    <n v="0.01"/>
    <n v="2"/>
    <n v="375"/>
    <n v="5.3333333333333332E-3"/>
    <s v="&lt;1%"/>
    <s v="Excelente"/>
    <s v="Respecto al mes de junio se presentó dos rechazos por parte de la Tesorería Distrital por cuentas erróneas."/>
    <s v="N/A"/>
    <n v="2.7524366471734889E-3"/>
    <n v="2.7524366471734889E-3"/>
    <x v="0"/>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m/>
    <m/>
    <m/>
    <s v=" "/>
    <s v="&gt;95%"/>
    <m/>
    <m/>
    <m/>
    <n v="0.9"/>
    <n v="93120254800"/>
    <n v="116392266646"/>
    <n v="0.80005534287960545"/>
    <s v="&gt;80 y &lt; 94%"/>
    <s v="BUENO"/>
    <s v="Al termino del año se giró el 80,01% de los compromisos contraídos, teniendo en cuenta que el 35% de la inversión se ejecutó en el mes de diciembre."/>
    <m/>
    <n v="0.80005534287960545"/>
    <n v="0.80005534287960545"/>
    <s v="BUENO"/>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s v="BUENO"/>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x v="1"/>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m/>
    <m/>
    <m/>
    <s v=" "/>
    <s v="&gt;95%"/>
    <m/>
    <m/>
    <m/>
    <n v="1"/>
    <n v="16363483386"/>
    <n v="24381733204"/>
    <n v="0.67113700445690427"/>
    <s v=" &gt; 51% y &lt; 79%"/>
    <s v="REGULAR"/>
    <s v="A 31 de diciembre se canceló solo el 67,11% de las reservas, por lo anterior, se generaron $7,987´9 millones de pasivos exigibles."/>
    <m/>
    <n v="0.67113700445690427"/>
    <n v="0.67113700445690427"/>
    <s v="REGULAR"/>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s v="REGULAR"/>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x v="4"/>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8175317036"/>
    <n v="94893106464"/>
    <n v="0.1915346405367733"/>
    <s v="&lt;15%"/>
    <s v="EXCELENTE"/>
    <s v="Con corte al mes de octubre está pendiente de comprometer el 19,15% de las disponibilidades solicitadas, que corresponde  al proceso de estudios y diseños obra de Ferias, la adquisición de equipos de radio comunicación, implementación sistema misional, actualización tecnológica de la Sala Crisis, la compra de vehículos operativos y adquisición de drones."/>
    <m/>
    <n v="0.15"/>
    <n v="15532840772"/>
    <n v="101167144743"/>
    <n v="0.15353641551769459"/>
    <s v="&lt;15%"/>
    <s v="EXCELENTE"/>
    <s v="Para el mes de noviembre está pendiente de comprometer el 15,35% de las disponibilidades solicitadas, la mayor parte corresponde al proceso de estudios y diseños obra de Ferias, la adquisición de equipos de radio comunicación, implementación sistema misional, actualización tecnológica de la Sala Crisis, la compra de vehículos operativos y adquisición de drones."/>
    <m/>
    <n v="0.15"/>
    <n v="0"/>
    <n v="116392266646"/>
    <n v="0"/>
    <s v="&lt;15%"/>
    <s v="EXCELENTE"/>
    <s v="Al finalizar el año las disponibilidades sin comprometer se anulan de oficio conforme a la norma presupuestal, por lo anterior, no se refleja saldos pendientes de comprometer."/>
    <m/>
    <n v="0.11502368535148928"/>
    <n v="0.11502368535148928"/>
    <s v="EXCELENTE"/>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s v="BUENO"/>
    <n v="0.15"/>
    <n v="7358321032"/>
    <n v="39646122929"/>
    <n v="0.18560001554698302"/>
    <s v="&lt;15%"/>
    <s v="BUENO"/>
    <s v="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
    <m/>
    <n v="0.15"/>
    <n v="9846567892"/>
    <n v="49647300068"/>
    <n v="0.19833038007129358"/>
    <s v="&lt;15%"/>
    <s v="BUENO"/>
    <s v="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
    <m/>
    <n v="0.15"/>
    <n v="10178875414"/>
    <n v="59910551027"/>
    <n v="0.1699012150532995"/>
    <s v="&lt;15%"/>
    <s v="BUENO"/>
    <s v="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
    <s v="N/A"/>
    <n v="0.18461053689052534"/>
    <n v="0.18461053689052534"/>
    <x v="3"/>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76717789428"/>
    <n v="130045990000"/>
    <n v="0.58992814332837173"/>
    <s v=" &gt; 51% y &lt; 79%"/>
    <s v="REGULAR"/>
    <s v="Al mes de octubre se ha ejecutado el 58,99%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85634303971"/>
    <n v="130045990000"/>
    <n v="0.65849246079021739"/>
    <n v="1"/>
    <s v="REGULAR"/>
    <s v="Con corte al mes de noviembre se ha ejecutado el 65,85%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116392266646"/>
    <n v="130045990000"/>
    <n v="0.89500850157701906"/>
    <s v="&gt;80 y &lt; 99%"/>
    <s v="BUENO"/>
    <s v="La ejecución presupuestal para la vigencia 2019 apenas alcanzó el 89.50%, una buena parte de los saldos se generaron en sentencias y la otra parte en los proyectos de inversión."/>
    <m/>
    <n v="0.71447636856520269"/>
    <n v="0.71447636856520269"/>
    <s v="BUENO"/>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s v="MALO"/>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
    <s v="N/A"/>
    <n v="0.3122490479098971"/>
    <n v="0.3122490479098971"/>
    <x v="4"/>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s v="Por Demanda"/>
    <n v="0.09"/>
    <n v="0.11"/>
    <n v="0.81818181818181812"/>
    <s v="&gt;81% y &lt; 100%"/>
    <s v="BUENO"/>
    <s v="Las Transferencias Documentales Primarias número 10; se adelantaron conforme al cronograma establecido para el 2019 y se dio cumplimiento con el procedimiento establecido. _x000a_Se cuenta con las actas de reunión y memorando de transferencia de cada una de las Dependencias de la Entidad; así como el respectivo inventario documental - FUID._x000a_En total se transfirieron al Archivo Central 260 Cajas X-200 que contienen 1896 carpetas, lo que corresponde a  65 metros lineales de archivo._x000a_"/>
    <m/>
    <n v="0.81818181818181812"/>
    <n v="0.81818181818181812"/>
    <s v="BUENO"/>
    <m/>
    <m/>
    <m/>
    <s v=" "/>
    <n v="1"/>
    <m/>
    <m/>
    <m/>
    <m/>
    <m/>
    <m/>
    <s v=" "/>
    <n v="1"/>
    <m/>
    <m/>
    <m/>
    <m/>
    <m/>
    <m/>
    <s v=" "/>
    <n v="1"/>
    <m/>
    <m/>
    <m/>
    <s v="0"/>
    <s v="0"/>
    <m/>
    <s v="NA"/>
    <s v="NA"/>
    <s v="NA"/>
    <s v=" "/>
    <n v="1"/>
    <m/>
    <s v="NA"/>
    <s v="NA"/>
    <s v="NA"/>
    <s v="NA"/>
    <s v="NA"/>
    <s v=" "/>
    <n v="1"/>
    <m/>
    <s v="NA"/>
    <s v="NA"/>
    <s v="NA"/>
    <s v="NA"/>
    <s v="NA"/>
    <s v=" "/>
    <n v="1"/>
    <m/>
    <s v="NA"/>
    <s v="N/A"/>
    <s v="0"/>
    <s v="0"/>
    <x v="5"/>
    <s v="Por Demanda"/>
    <s v="NA"/>
    <s v="NA"/>
    <s v=" "/>
    <n v="1"/>
    <s v="NA"/>
    <s v="NA"/>
    <s v="NA"/>
    <s v="Por Demanda"/>
    <s v="NA"/>
    <s v="NA"/>
    <s v=" "/>
    <n v="1"/>
    <s v="NA"/>
    <s v="NA"/>
    <s v="NA"/>
    <s v="Por Demanda"/>
    <s v="NA"/>
    <s v="NA"/>
    <s v=" "/>
    <n v="1"/>
    <s v="NA"/>
    <s v="NA"/>
    <s v="NA"/>
    <s v=" 0"/>
    <s v=" 0"/>
    <m/>
  </r>
  <r>
    <n v="43"/>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7"/>
    <n v="11"/>
    <n v="0.63636363636363635"/>
    <s v="&gt;50% Y &lt;70%"/>
    <s v="REGULAR"/>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8"/>
    <n v="5"/>
    <n v="7"/>
    <n v="0.7142857142857143"/>
    <s v="&gt; 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80"/>
    <n v="11"/>
    <n v="15"/>
    <n v="0.73333333333333328"/>
    <s v="&gt;70% Y &lt;=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69466089466089465"/>
    <n v="0.69466089466089465"/>
    <s v="BUENO"/>
    <m/>
    <m/>
    <m/>
    <s v=" "/>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s v="0"/>
    <s v="0"/>
    <s v="MALO"/>
    <n v="0.8"/>
    <n v="22"/>
    <n v="27"/>
    <n v="0.81481481481481477"/>
    <s v="&gt; 80"/>
    <s v="EXCELENTE"/>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8"/>
    <n v="23"/>
    <n v="37"/>
    <n v="0.6216216216216216"/>
    <s v="&gt; 80"/>
    <s v="REGULAR"/>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80"/>
    <n v="6"/>
    <n v="20"/>
    <n v="0.3"/>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5788121454788121"/>
    <n v="0.5788121454788121"/>
    <x v="1"/>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597"/>
    <n v="682"/>
    <n v="0.87536656891495601"/>
    <s v=" =80 Y &lt;95"/>
    <s v="BUENO"/>
    <s v="Las Comunicaciones Oficiales entregadas por la Firma 4-72 en el mes de octubre de 2019, fueron 682 se produjeron 85 devoluciones durante el mismo, equivalentes a un 12%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597 comunicaciones lo que representa el 88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825"/>
    <n v="869"/>
    <n v="0.94936708860759489"/>
    <s v="&gt;95%"/>
    <s v="BUENO"/>
    <s v="Las Comunicaciones Oficiales entregadas por la Firma 4-72 en el mes de noviembre de 2019, fueron 869 se produjeron 44 devoluciones durante el mismo, equivalentes a un 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825 comunicaciones lo que representa el 95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419"/>
    <n v="458"/>
    <n v="0.91484716157205237"/>
    <s v=" =80 Y &lt;95"/>
    <s v="BUENO"/>
    <s v="Las Comunicaciones Oficiales entregadas por la Firma 4-72 en el mes de diciembre de 2019 fueron de 458, se produjeron 39 devoluciones durante el mismo, equivalentes a un 8.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497 comunicaciones lo que representa el 91.5%,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1319360636486768"/>
    <n v="0.91319360636486768"/>
    <s v="BUENO"/>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s v="BUENO"/>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88720869076305142"/>
    <n v="0.88720869076305142"/>
    <x v="3"/>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s v="7. Subdirección de Gestión Corporativa"/>
    <x v="0"/>
    <s v="Comparativo de faltantes del inventario"/>
    <s v="Identificar faltantes del inventario "/>
    <s v="semestral"/>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n v="0.1"/>
    <n v="234493006"/>
    <n v="2505654865"/>
    <n v="9.3585517014131953E-2"/>
    <s v="&lt; 8% y &gt; 9.9%"/>
    <s v="REGULAR"/>
    <s v="Se analizó el inventario de bodega tanto de consumo como devolutivos, como resultado presentando en el total de devolutivos 920.482.389 y un faltante de 26.311.654 con un porcentaje de faltantes de 2.8%. Para los elementos de consumo se presenta un total de elementos en bodega de 1.585.172.476 y un total de faltantes de 208.181.152 con un porcentaje de faltantes de 13%. "/>
    <s v="Realizar las gestiones para la modificación del indicador."/>
    <n v="9.3585517014131953E-2"/>
    <n v="9.3585517014131953E-2"/>
    <s v="REGULAR"/>
    <m/>
    <m/>
    <m/>
    <s v=" "/>
    <s v="&gt;20%"/>
    <m/>
    <m/>
    <m/>
    <m/>
    <m/>
    <m/>
    <s v=" "/>
    <s v="&gt;20%"/>
    <m/>
    <m/>
    <m/>
    <m/>
    <m/>
    <m/>
    <s v=" "/>
    <s v="&gt;20%"/>
    <m/>
    <m/>
    <m/>
    <s v="0"/>
    <s v="0"/>
    <m/>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ás eficiencia al indicador. Se está trabajando para el cambio del mismo en el tablero._x000a_"/>
    <s v="N/A"/>
    <n v="6.0992718163961478E-2"/>
    <n v="6.0992718163961478E-2"/>
    <x v="4"/>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0"/>
    <s v=" 0"/>
    <m/>
  </r>
  <r>
    <n v="46"/>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8"/>
    <n v="134"/>
    <n v="0.8059701492537313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 furgones 4, Carros grúas 4, carro tanques 11, máquinas de altura 3, maquinas extintoras 39, máquinas de líquidos inflamables 2, maquina matpel 1, camionetas de primera respuesta 49, vehículos de transporte 5, Unidades de reacción 3, vehículo de respuesta rápida 1 y vehículos utilitarios 12._x000a__x000a_En el mes de Octu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81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9.6"/>
    <n v="134"/>
    <n v="0.8179104477611940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49, vehículos de transporte 5, unidades de reacción 3, vehículo de respuesta rápida 1, vehículos utilitarios 12_x000a__x000a_En el mes de Noviembre el  82%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2%  fue mayor con respecto a la meta fijada en un mínimo de 75% de disponibilidad._x000a__x000a_Por otra parte,  la disponibilidad vehicular siempre ha estado brindando la atención oportuna a las emergencias presentadas en cumplimiento de la misionalidad de la UAECOB._x000a__x000a_Se hace indispensable programar para mantenimiento las máquinas de  complejidad y costo elevado para  mejorar igualmente el indicador._x000a_"/>
    <m/>
    <n v="0.75"/>
    <n v="108.6"/>
    <n v="134"/>
    <n v="0.8104477611940298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cama baja 1_x000a__x000a_En el mes de diciem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1 % fue mayor con respecto a la meta fijada en un mínimo de 75% de disponibilidad. _x000a_Por otra parte,  la disponibilidad vehicular siempre ha estado brindando la atención oportuna a las emergencias presentadas en cumplimiento de la misionalidad de la UAECOB._x000a__x000a_"/>
    <m/>
    <n v="0.8114427860696517"/>
    <n v="0.8114427860696517"/>
    <s v="BUENO"/>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s v="BUENO"/>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ículos de primera respuesta operativos que corresponden a carro tanques, máquinas de altura, maquinas extintoras, maquina matpel, máquinas de líquidos in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2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
    <s v="Se darán las recomendaciones a los maquinistas desde el taller del cuidado y manejo del vehí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ículos operativos efectivos de primera respuesta que corresponden a carro tanques, maquinas de altura, maquinas extintoras, maquina matpel, máquinas de líquidos in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3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_x000a_"/>
    <s v="Se darán las recomendaciones a los maquinistas desde el taller del cuidado y manejo del vehí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ículos operativos efectivos de primera respuesta que corresponden a carro tanques, máquinas de altura, maquinas extintoras, maquina matpel, máquinas de líquidos in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69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
    <s v="Se darán las recomendaciones a los maquinistas desde el taller del cuidado y manejo del vehículo."/>
    <n v="0.71352114758947049"/>
    <n v="0.71352114758947049"/>
    <x v="3"/>
    <n v="0.75"/>
    <n v="31"/>
    <n v="46"/>
    <n v="0.67391304347826086"/>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28414580588493"/>
    <n v="0.68928414580588493"/>
    <s v="BUENO"/>
  </r>
  <r>
    <n v="47"/>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82"/>
    <n v="47"/>
    <n v="3.8723404255319149"/>
    <s v="&lt; 5 DIAS "/>
    <s v="EXCELENTE"/>
    <s v="El tiempo de respuesta en la ejecución de mantenimientos correctivos y preventivos en taller  por el contratista REIMPODISEL corresponde al desarrollo del contrato 377/2019 a los vehículos de la UAECOB, en el mes de octubre durante un promedio 4 días, con un indicador de desempeño “EXCELENTE”; se tuvo un promedio de estadía en taller de 4 días para  los  casos presentados  en  el periodo, lo cual es bueno debido a que está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86"/>
    <n v="28"/>
    <n v="3.0714285714285716"/>
    <s v="&lt; 5 DIAS "/>
    <s v="EXCELENTE"/>
    <s v="El tiempo de respuesta en la ejecución de mantenimientos correctivos y preventivos en taller por el contratista REIMPODISEL corresponde al desarrollo del contrato 377/2019 a los vehículos de la UAECOB, en el mes de NOVIEMBRE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136"/>
    <n v="28"/>
    <n v="4.8571428571428568"/>
    <s v="&lt; 5 DIAS "/>
    <s v="EXCELENTE"/>
    <s v="El tiempo de respuesta en la ejecución de mantenimientos correctivos y preventivos en taller por el contratista REIMPODISEL corresponde al desarrollo del contrato 377/2019 a los vehículos de la UAECOB, en el mes de DICIEMBRE fue en promedio 5 días, con un indicador de desempeño “EXCELENTE”.  _x000a__x000a_Se tuvo un promedio de estadía en taller de 5 días para los casos presentados en el periodo es “EXCELENTE” debido 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n v="3.9336372847011147"/>
    <n v="3.9336372847011147"/>
    <s v="EXCELENTE"/>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s v="EXCELENTE"/>
    <s v="15 DIAS"/>
    <n v="86"/>
    <n v="34"/>
    <n v="2.5294117647058822"/>
    <s v="&lt; 5 DIAS "/>
    <s v="EXCELENTE"/>
    <s v="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126"/>
    <n v="13"/>
    <n v="9.6923076923076916"/>
    <s v="&lt; 5 DIAS "/>
    <s v="BUENO"/>
    <s v="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_x000a__x000a_Es precioso manifestar que algunos vehículos se pueden considerar con vida ú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7614064856711913"/>
    <n v="6.7614064856711913"/>
    <x v="3"/>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5"/>
    <n v="331"/>
    <n v="0.89123867069486407"/>
    <s v="&gt;85%"/>
    <s v="EXCELENTE"/>
    <s v="En OCTUBRE se encuentra disponible el 89% de los equipos para la operación en cuanto a: motosierras, motobombas, motorozadoras, generadores, equipo rescate vehicular y guadañadoras.  Dando como resultado un indicador con desempeño “EXCELENTE” ._x000a__x000a_ 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noviembre._x000a_"/>
    <m/>
    <n v="0.8"/>
    <n v="292"/>
    <n v="331"/>
    <n v="0.8821752265861027"/>
    <s v="&gt;85%"/>
    <s v="EXCELENTE"/>
    <s v="En NOV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
    <n v="293"/>
    <n v="331"/>
    <n v="0.88519637462235645"/>
    <s v="&gt;85%"/>
    <s v="EXCELENTE"/>
    <s v="En DICIEMBRE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8620342396777441"/>
    <n v="0.88620342396777441"/>
    <s v="EXCELENTE"/>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s v="EXCELENTE"/>
    <n v="0.8"/>
    <n v="292"/>
    <n v="331"/>
    <n v="0.8821752265861027"/>
    <s v="&gt;85%"/>
    <s v="EXCELENTE"/>
    <s v="En enero se encuentra disponible el 88% de los equipos para la operación en cuanto a: motosierras, motobombas, moto 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_x000a__x000a_"/>
    <m/>
    <n v="0.8"/>
    <n v="304"/>
    <n v="331"/>
    <n v="0.91842900302114805"/>
    <s v="&gt;85%"/>
    <s v="EXCELENTE"/>
    <s v="En MAYO se encuentra disponible el 92%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_x000a_"/>
    <m/>
    <n v="0.8"/>
    <n v="294"/>
    <n v="331"/>
    <n v="0.88821752265861031"/>
    <s v="&gt;85%"/>
    <s v="Excelente"/>
    <s v="En JUNIO se encuentra disponible el 89%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
    <m/>
    <n v="0.89627391742195373"/>
    <n v="0.89627391742195373"/>
    <x v="0"/>
    <n v="0.8"/>
    <n v="307"/>
    <n v="331"/>
    <n v="0.92749244712990941"/>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0.93856998992950658"/>
    <n v="0.93856998992950658"/>
    <s v="EXCELENTE"/>
  </r>
  <r>
    <n v="49"/>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octubre  2019,  siendo atendida en conformidad con la solicitud realizada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0.9"/>
    <n v="1"/>
    <n v="1"/>
    <n v="1"/>
    <s v="&gt;90%"/>
    <s v="EXCELENTE"/>
    <s v="Se realizó una (1) activación de apoyo logístico a emergencias en el mes de NOVIEMBRE  2019,  siendo atendida en conformidad con la solicitud realizada para la entrega de suministros entre estos Hidratación:  Agua, guantes nitrilo y combustible: gasolina, acpm y aceite entre otros  según  las necesidades que se presentaron._x000a__x000a_Resultado del indicador “EXCELENTE” en un 100%; puesto que todas las solicitudes requeridas fueron atendidas oportunamente._x000a_"/>
    <m/>
    <n v="0.9"/>
    <n v="3"/>
    <n v="3"/>
    <n v="1"/>
    <s v="&gt;90%"/>
    <s v="EXCELENTE"/>
    <s v="Se realizaron tres (3) activaciones de apoyo logístico a emergencias en el mes de DICIEMBRE  2019, ( 1327- 2562 -  2750)  siendo atendidas en conformidad con las solicitudes realizadas para la entrega de suministros entre estos Hidratación:  Agua y combustible: gasolina y ACPM entre otros  según  las necesidades que se presentaron._x000a__x000a_Resultado del indicador “EXCELENTE” en un 100%; puesto que todas las solicitudes requeridas fueron atendidas oportunamente._x000a_"/>
    <m/>
    <n v="1"/>
    <n v="1"/>
    <s v="EXCELENTE"/>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s v="EXCELENTE"/>
    <n v="0.9"/>
    <n v="3"/>
    <n v="3"/>
    <n v="1"/>
    <s v="&gt;90%"/>
    <s v="EXCELENTE"/>
    <s v="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_x000a__x000a__x000a_Resultado del indicador EXCELENTE en un 100%; puesto que todas las solicitudes requeridas fueron atendidas oportunamente._x000a_"/>
    <m/>
    <n v="0.9"/>
    <n v="2"/>
    <n v="2"/>
    <n v="1"/>
    <s v="&gt;90%"/>
    <s v="EXCELENTE"/>
    <s v="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_x000a__x000a_Resultado del indicador EXCELENTE en un 100%; puesto que todas las solicitudes requeridas fueron atendidas oportunamente._x000a_"/>
    <m/>
    <n v="0.9"/>
    <n v="3"/>
    <n v="3"/>
    <n v="1"/>
    <s v="&gt;90%"/>
    <s v="Excelente"/>
    <s v="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_x000a__x000a_Resultado del indicador EXCELENTE en un 100%; puesto que todas las solicitudes requeridas fueron atendidas oportunamente._x000a_"/>
    <m/>
    <n v="1"/>
    <n v="1"/>
    <x v="0"/>
    <n v="0.9"/>
    <n v="3"/>
    <n v="3"/>
    <n v="1"/>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1"/>
    <n v="1"/>
    <s v="EXCELENTE"/>
  </r>
  <r>
    <n v="5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n v="3"/>
    <n v="680"/>
    <n v="4.4117647058823529E-3"/>
    <s v="&lt; 3,5%"/>
    <s v="EXCELENTE"/>
    <m/>
    <m/>
    <n v="0.04"/>
    <n v="5"/>
    <n v="680"/>
    <n v="7.3529411764705881E-3"/>
    <s v="&lt; 3,5%"/>
    <s v="EXCELENTE"/>
    <m/>
    <m/>
    <n v="0.04"/>
    <n v="3"/>
    <n v="680"/>
    <n v="4.4117647058823529E-3"/>
    <s v="&lt; 3,5%"/>
    <s v="EXCELENTE"/>
    <s v="Para el cuarto trimestre el promedio de accidentes con uno o más días de incapacidad fue de 13, con su valor más bajo en diciembre; esto mostró un comportamiento excelente con base a la meta del 4%, aunque estuvo estable con respecto al periodo inmediatamente anterior. "/>
    <m/>
    <n v="5.3921568627450971E-3"/>
    <n v="5.3921568627450971E-3"/>
    <s v="EXCELENTE"/>
    <m/>
    <m/>
    <m/>
    <s v=" "/>
    <s v="&lt; 3,5%"/>
    <m/>
    <m/>
    <m/>
    <m/>
    <m/>
    <m/>
    <s v=" "/>
    <s v="&lt; 3,5%"/>
    <m/>
    <m/>
    <m/>
    <n v="0.04"/>
    <n v="12"/>
    <n v="680"/>
    <n v="1.7647058823529412E-2"/>
    <s v="&lt; 3,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s v="EXCELENTE"/>
    <n v="0.04"/>
    <m/>
    <m/>
    <s v=" "/>
    <s v="&lt; 3,5%"/>
    <m/>
    <m/>
    <m/>
    <n v="0.04"/>
    <m/>
    <m/>
    <s v=" "/>
    <s v="&lt; 3,5%"/>
    <m/>
    <m/>
    <m/>
    <n v="0.04"/>
    <n v="19"/>
    <n v="688"/>
    <n v="2.7616279069767442E-2"/>
    <s v="&lt; 3,5%"/>
    <s v="Excelente"/>
    <s v="El valor del indicador está dentro del límite aceptable. Los eventos deportivos y otros en las sedes fueron los más incapacitantes."/>
    <m/>
    <n v="2.7616279069767442E-2"/>
    <n v="2.7616279069767442E-2"/>
    <x v="0"/>
    <n v="0.04"/>
    <m/>
    <m/>
    <s v=" "/>
    <s v="&lt; 3,5%"/>
    <m/>
    <m/>
    <m/>
    <n v="0.04"/>
    <m/>
    <m/>
    <s v=" "/>
    <s v="&lt; 3,5%"/>
    <m/>
    <m/>
    <m/>
    <n v="0.04"/>
    <n v="1"/>
    <n v="1"/>
    <n v="1"/>
    <s v="&lt; 3,5%"/>
    <s v="EXCELENTE"/>
    <s v="Dentro del Plan de Bienestar se realizó la Actividad de Integración para el personal de planta de la Entidad, la cual inició en el mes de marzo de 2019"/>
    <m/>
    <n v="1"/>
    <n v="1"/>
    <s v="EXCELENTE"/>
  </r>
  <r>
    <n v="5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n v="4080"/>
    <n v="489600"/>
    <n v="8.3333333333333332E-3"/>
    <s v="&lt; 4%"/>
    <s v="EXCELENTE"/>
    <m/>
    <m/>
    <n v="0.04"/>
    <n v="3912"/>
    <n v="489600"/>
    <n v="7.9901960784313723E-3"/>
    <s v="&lt; 4%"/>
    <s v="EXCELENTE"/>
    <m/>
    <m/>
    <n v="0.04"/>
    <n v="4848"/>
    <n v="489600"/>
    <n v="9.9019607843137247E-3"/>
    <s v="&lt; 4%"/>
    <s v="EXCELENTE"/>
    <s v="Para el cuarto trimestre él se cumplió con la meta del 4%, se destacan los lumbagos y enfermedades bronco-respiratorias."/>
    <m/>
    <n v="8.7418300653594756E-3"/>
    <n v="8.7418300653594756E-3"/>
    <s v="EXCELENTE"/>
    <m/>
    <m/>
    <m/>
    <s v=" "/>
    <s v="&lt; 4%"/>
    <m/>
    <m/>
    <m/>
    <m/>
    <m/>
    <m/>
    <s v=" "/>
    <s v="&lt; 4%"/>
    <m/>
    <m/>
    <m/>
    <n v="0.04"/>
    <n v="5648"/>
    <n v="489600"/>
    <n v="1.1535947712418301E-2"/>
    <s v="&lt; 4%"/>
    <s v="EXCELENTE"/>
    <s v="Para el tercer trimestre él se cumplió con la meta del 4%, se destacan los lumbagos y enfermedades bronco-respiratorias."/>
    <m/>
    <n v="1.1535947712418301E-2"/>
    <n v="1.1535947712418301E-2"/>
    <s v="EXCELENTE"/>
    <n v="0.04"/>
    <m/>
    <m/>
    <s v=" "/>
    <s v="&lt; 4%"/>
    <m/>
    <m/>
    <m/>
    <n v="0.04"/>
    <m/>
    <m/>
    <s v=" "/>
    <s v="&lt; 4%"/>
    <m/>
    <m/>
    <m/>
    <n v="0.04"/>
    <n v="7152"/>
    <n v="495360"/>
    <n v="1.4437984496124032E-2"/>
    <s v="&lt; 4%"/>
    <s v="Excelente"/>
    <s v="El valor del indicador está dentro del límite aceptable. En un evento por SOAT y una intervención quirúrgica fueron lo más relevante. Se destacan enfermedades respiratorias y lumbalgias."/>
    <m/>
    <n v="1.4437984496124032E-2"/>
    <n v="1.4437984496124032E-2"/>
    <x v="0"/>
    <n v="0.04"/>
    <m/>
    <m/>
    <s v=" "/>
    <s v="&lt; 4%"/>
    <m/>
    <s v="Es precioso manifestar que algunos vehículos se pueden considerar con vida util cumplida y antiguos  por tanto sus repuestos en algunas oportunidades son de difícil adquisición y deben ser importados lo que genera retrasos y una estadía mayor en  taller. "/>
    <m/>
    <n v="0.04"/>
    <m/>
    <m/>
    <s v=" "/>
    <s v="&lt; 4%"/>
    <m/>
    <m/>
    <m/>
    <n v="0.04"/>
    <n v="165"/>
    <n v="176"/>
    <n v="0.9375"/>
    <s v="&lt; 4%"/>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s v="&gt;95%"/>
    <s v="EXCELENTE"/>
    <s v="Se llevó a cabo la actividad de encuentro de familias programada para el turno 2."/>
    <m/>
    <m/>
    <n v="4"/>
    <n v="4"/>
    <n v="1"/>
    <s v="&gt;95%"/>
    <s v="EXCELENTE"/>
    <s v="Se llevó a cabo la actividad de Cierre de Plan de Acción para el personal operativo de los turnos 1 y 3 y los encuentros de familia para el personal operativo del turno 3 y personal administrativo."/>
    <m/>
    <m/>
    <n v="2"/>
    <n v="2"/>
    <n v="1"/>
    <s v="&gt;95%"/>
    <s v="EXCELENTE"/>
    <s v="Se realizó la entrega de Bonos Navideños para los hijos de los funcionarios y la actividad de Cierre de Plan de Acción programadas."/>
    <m/>
    <n v="1"/>
    <n v="1"/>
    <s v="EXCELENTE"/>
    <n v="1"/>
    <n v="0"/>
    <n v="0"/>
    <s v=" "/>
    <s v="&gt;95%"/>
    <s v="MALO"/>
    <s v="Para el mes de julio se realizaron tres capacitaciones brindadas por el contrato 196/2018, no se han reportado por parte del contratista las evaluaciones de los mismos."/>
    <m/>
    <n v="1"/>
    <n v="0"/>
    <n v="0"/>
    <s v=" "/>
    <s v="&gt;95%"/>
    <s v="MALO"/>
    <s v="Para el mes de agosto se realizaron dos capacitaciones brindadas por el contrato 196/2018, no se han reportado por parte del contratista las evaluaciones de los mismos."/>
    <m/>
    <n v="1"/>
    <n v="0"/>
    <n v="0"/>
    <s v=" "/>
    <s v="&gt;95%"/>
    <s v="MALO"/>
    <m/>
    <s v="Para el mes de septiembre no se realizaron capacitaciones por tanto no se obtuvo evaluación de las mismas."/>
    <s v="0"/>
    <s v="0"/>
    <s v="MALO"/>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x v="0"/>
    <n v="1"/>
    <m/>
    <m/>
    <s v=" "/>
    <s v="&gt;95%"/>
    <m/>
    <m/>
    <m/>
    <n v="1"/>
    <m/>
    <m/>
    <s v=" "/>
    <s v="&gt;95%"/>
    <m/>
    <m/>
    <m/>
    <n v="1"/>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170"/>
    <n v="170"/>
    <n v="1"/>
    <s v="&gt;95%"/>
    <s v="EXCELENTE"/>
    <s v="Asistió el personal inscrito para la actividad encuentro de familias de 170 funcionarios con sus familias para un total de 561 personas."/>
    <m/>
    <m/>
    <n v="615"/>
    <n v="752"/>
    <n v="0.81781914893617025"/>
    <s v="&gt;= 80% &lt;= 95%"/>
    <s v="BUENO"/>
    <s v="La asistencia de funcionarios a las actividades de Cierre de Plan de Acción se vio afectada por las manifestaciones del paro nacional. "/>
    <m/>
    <m/>
    <n v="811"/>
    <n v="846"/>
    <n v="0.95862884160756501"/>
    <s v="&gt;95%"/>
    <s v="EXCELENTE"/>
    <s v="Se realizó la entrega de los Bonos Navideños a los funcionarios y se realizó la actividad de Cierre de Plan de Acción. "/>
    <m/>
    <n v="0.92548266351457842"/>
    <n v="0.92548266351457842"/>
    <s v="EXCELENTE"/>
    <n v="0.81781914893617025"/>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1781914893617025"/>
    <n v="2"/>
    <n v="2"/>
    <n v="1"/>
    <s v="&gt;95%"/>
    <s v="EXCELENTE"/>
    <s v="Para el octavo mes se planearon dos capacitaciones (Tácticas en el Combate de Incendios y Técnicas de Rescate, Curso Búsqueda y Rescate en Estructuras Colapsadas), cumpliendo con el total de las capacitaciones. "/>
    <m/>
    <n v="0.81781914893617025"/>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s v="EXCELENTE"/>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x v="0"/>
    <n v="1"/>
    <m/>
    <m/>
    <s v=" "/>
    <s v="&gt;95%"/>
    <m/>
    <m/>
    <m/>
    <n v="1"/>
    <m/>
    <m/>
    <s v=" "/>
    <s v="&gt;95%"/>
    <m/>
    <m/>
    <m/>
    <n v="1"/>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s v="&gt;95%"/>
    <m/>
    <s v="Para el mes de octubre no se realizaron capacitaciones, por tanto, no se obtuvo evaluación de las mismas. "/>
    <m/>
    <s v="&lt; 80%"/>
    <m/>
    <m/>
    <s v=" "/>
    <s v="&gt;95%"/>
    <m/>
    <s v="Para el mes de noviembre no se realizaron capacitaciones por tanto no se obtuvo evaluación de las mismas. "/>
    <m/>
    <n v="0.8"/>
    <m/>
    <m/>
    <n v="0"/>
    <s v="&gt;95%"/>
    <s v="MALO"/>
    <s v="Para el mes de diciembre no se realizaron capacitaciones por tanto no se obtuvo evaluación de las mismas."/>
    <m/>
    <n v="0"/>
    <n v="0"/>
    <s v="MALO"/>
    <s v=" "/>
    <m/>
    <m/>
    <s v=" "/>
    <s v="&gt;95%"/>
    <m/>
    <m/>
    <m/>
    <s v=" "/>
    <m/>
    <m/>
    <s v=" "/>
    <s v="&gt;95%"/>
    <m/>
    <m/>
    <m/>
    <s v=" "/>
    <n v="23"/>
    <n v="23"/>
    <n v="1"/>
    <s v="&gt;95%"/>
    <s v="EXCELENTE"/>
    <s v="Durante el trimestre se impartieron 23 procesos de capacitación y entrenamiento con una participación de  465 servidores públicos de la UAECOB."/>
    <m/>
    <n v="1"/>
    <n v="1"/>
    <s v="EXCELENTE"/>
    <n v="0.8"/>
    <n v="187"/>
    <n v="192"/>
    <n v="0.97395833333333337"/>
    <s v="&gt;95%"/>
    <s v="EXCELENTE"/>
    <s v="Durante el mes de abril se realizó la capacitación a los cursos 45 y 46, realizándose 192 evaluaciones de las cuales fueron aprobadas de forma sobresaliente el 97%"/>
    <m/>
    <n v="0.8"/>
    <n v="285"/>
    <n v="291"/>
    <n v="0.97938144329896903"/>
    <s v="&gt;95%"/>
    <s v="EXCELENTE"/>
    <s v="Durante el mes de mayo se realizó la capacitación a los cursos 45 y 46, realizándose 291 evaluaciones de las cuales fueron aprobadas de forma sobresaliente el 98%"/>
    <m/>
    <n v="0.8"/>
    <n v="0"/>
    <n v="0"/>
    <s v=" "/>
    <s v="&gt;95%"/>
    <s v="Excelente"/>
    <s v="Para el mes de junio se realizaron dos capacitaciones brindadas por el contrato 196/2018, no se han reportado por parte del contratista las evaluaciones de los mismos"/>
    <m/>
    <n v="0.9766698883161512"/>
    <n v="0.9766698883161512"/>
    <x v="0"/>
    <n v="0.8"/>
    <m/>
    <m/>
    <s v=" "/>
    <s v="&gt;95%"/>
    <m/>
    <m/>
    <m/>
    <n v="0.8"/>
    <m/>
    <m/>
    <s v=" "/>
    <s v="&gt;95%"/>
    <m/>
    <m/>
    <m/>
    <n v="0.8"/>
    <n v="9"/>
    <n v="680"/>
    <n v="1.3235294117647059E-2"/>
    <s v="&gt;95%"/>
    <s v="EXCELENTE"/>
    <s v="Aunque se cumplió con la meta, Los accidentes registrados más incapacitantes estuvieron asociados a caida de objetos y dentro del procedimiento de tala de árboles."/>
    <m/>
    <n v="1.3235294117647059E-2"/>
    <n v="1.3235294117647059E-2"/>
    <s v="EXCELENTE"/>
  </r>
  <r>
    <n v="55"/>
    <x v="0"/>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s v=" "/>
    <s v="&gt;95%"/>
    <m/>
    <s v="Para el mes de octubre no se realizaron capacitaciones."/>
    <m/>
    <s v="&lt; 80%"/>
    <m/>
    <m/>
    <s v=" "/>
    <s v="&gt;95%"/>
    <m/>
    <s v="Para el mes de noviembre no se realizaron capacitaciones."/>
    <m/>
    <n v="0.8"/>
    <m/>
    <m/>
    <n v="0"/>
    <s v="&gt;95%"/>
    <s v="MALO"/>
    <s v="Para el mes de diciembre no se realizaron capacitaciones."/>
    <m/>
    <n v="0"/>
    <n v="0"/>
    <s v="MALO"/>
    <s v=" "/>
    <m/>
    <m/>
    <s v=" "/>
    <s v="&gt;95%"/>
    <m/>
    <m/>
    <m/>
    <s v=" "/>
    <m/>
    <m/>
    <s v=" "/>
    <s v="&gt;95%"/>
    <m/>
    <m/>
    <m/>
    <s v=" "/>
    <n v="7952"/>
    <n v="231120"/>
    <n v="3.440636898580824E-2"/>
    <s v="&gt;95%"/>
    <s v="EXCELENTE"/>
    <s v="En el segundo trimestre las incapacidades por E.G se presentaron principalmente por los siguientes diagnósticos: M545-Lumbagos, J029-Enfermedades Respiratorias y A09-Enfermedades Gastrointestinales."/>
    <m/>
    <n v="3.440636898580824E-2"/>
    <n v="3.440636898580824E-2"/>
    <s v="EXCELENTE"/>
    <n v="0.8"/>
    <n v="21"/>
    <n v="21"/>
    <n v="1"/>
    <s v="&gt;95%"/>
    <s v="EXCELENTE"/>
    <s v="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ciocho capacitaciones (Curso Intermedio Sistema Comando De Incidentes – CISCI y Operaciones Con Materiales Peligrosos), cumpliendo con el total de las capacitaciones"/>
    <m/>
    <n v="1"/>
    <n v="1"/>
    <x v="0"/>
    <n v="0.8"/>
    <m/>
    <m/>
    <s v=" "/>
    <s v="&gt;95%"/>
    <m/>
    <m/>
    <m/>
    <n v="0.8"/>
    <m/>
    <m/>
    <s v=" "/>
    <s v="&gt;95%"/>
    <m/>
    <m/>
    <m/>
    <n v="0.8"/>
    <n v="143"/>
    <n v="720"/>
    <n v="0.1986111111111111"/>
    <s v="&gt;95%"/>
    <s v="MALO"/>
    <s v="Enfermedades estomacales como diarreas y gastroenteritis, así como  y lumbagos son los dianósticos más frecuentes._x000a_Se sigue trabajando en la entidad en los temas de hábitos de vida saludable."/>
    <m/>
    <n v="0.1986111111111111"/>
    <n v="0.1986111111111111"/>
    <s v="MAL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58">
      <pivotArea outline="0" collapsedLevelsAreSubtotals="1" fieldPosition="0"/>
    </format>
    <format dxfId="57">
      <pivotArea outline="0" collapsedLevelsAreSubtotals="1" fieldPosition="0"/>
    </format>
    <format dxfId="56">
      <pivotArea outline="0" collapsedLevelsAreSubtotals="1" fieldPosition="0"/>
    </format>
    <format dxfId="55">
      <pivotArea field="4" type="button" dataOnly="0" labelOnly="1" outline="0" axis="axisRow" fieldPosition="0"/>
    </format>
    <format dxfId="54">
      <pivotArea dataOnly="0" labelOnly="1" fieldPosition="0">
        <references count="1">
          <reference field="4" count="0"/>
        </references>
      </pivotArea>
    </format>
    <format dxfId="53">
      <pivotArea dataOnly="0" labelOnly="1" grandRow="1" outline="0" fieldPosition="0"/>
    </format>
    <format dxfId="52">
      <pivotArea dataOnly="0" labelOnly="1" grandCol="1" outline="0" fieldPosition="0"/>
    </format>
    <format dxfId="51">
      <pivotArea outline="0" collapsedLevelsAreSubtotals="1" fieldPosition="0"/>
    </format>
    <format dxfId="50">
      <pivotArea field="4" type="button" dataOnly="0" labelOnly="1" outline="0" axis="axisRow" fieldPosition="0"/>
    </format>
    <format dxfId="49">
      <pivotArea dataOnly="0" labelOnly="1" fieldPosition="0">
        <references count="1">
          <reference field="4" count="0"/>
        </references>
      </pivotArea>
    </format>
    <format dxfId="48">
      <pivotArea dataOnly="0" labelOnly="1" grandRow="1" outline="0" fieldPosition="0"/>
    </format>
    <format dxfId="47">
      <pivotArea dataOnly="0" labelOnly="1" grandCol="1" outline="0" fieldPosition="0"/>
    </format>
    <format dxfId="46">
      <pivotArea outline="0" collapsedLevelsAreSubtotals="1" fieldPosition="0"/>
    </format>
    <format dxfId="45">
      <pivotArea field="4" type="button" dataOnly="0" labelOnly="1" outline="0" axis="axisRow" fieldPosition="0"/>
    </format>
    <format dxfId="44">
      <pivotArea dataOnly="0" labelOnly="1" fieldPosition="0">
        <references count="1">
          <reference field="4" count="0"/>
        </references>
      </pivotArea>
    </format>
    <format dxfId="43">
      <pivotArea dataOnly="0" labelOnly="1" grandRow="1" outline="0" fieldPosition="0"/>
    </format>
    <format dxfId="42">
      <pivotArea dataOnly="0" labelOnly="1" grandCol="1" outline="0" fieldPosition="0"/>
    </format>
    <format dxfId="41">
      <pivotArea grandRow="1" outline="0" collapsedLevelsAreSubtotals="1" fieldPosition="0"/>
    </format>
    <format dxfId="40">
      <pivotArea dataOnly="0" labelOnly="1" grandRow="1" outline="0" fieldPosition="0"/>
    </format>
    <format dxfId="39">
      <pivotArea outline="0" collapsedLevelsAreSubtotals="1" fieldPosition="0"/>
    </format>
    <format dxfId="38">
      <pivotArea outline="0" collapsedLevelsAreSubtotals="1" fieldPosition="0"/>
    </format>
    <format dxfId="37">
      <pivotArea outline="0" fieldPosition="0">
        <references count="1">
          <reference field="4294967294" count="1">
            <x v="0"/>
          </reference>
        </references>
      </pivotArea>
    </format>
    <format dxfId="36">
      <pivotArea outline="0" collapsedLevelsAreSubtotals="1" fieldPosition="0"/>
    </format>
    <format dxfId="35">
      <pivotArea outline="0" collapsedLevelsAreSubtotals="1" fieldPosition="0"/>
    </format>
    <format dxfId="34">
      <pivotArea outline="0" collapsedLevelsAreSubtotals="1" fieldPosition="0"/>
    </format>
    <format dxfId="33">
      <pivotArea outline="0" collapsedLevelsAreSubtotals="1" fieldPosition="0"/>
    </format>
    <format dxfId="32">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512">
      <pivotArea outline="0" collapsedLevelsAreSubtotals="1" fieldPosition="0"/>
    </format>
    <format dxfId="511">
      <pivotArea outline="0" collapsedLevelsAreSubtotals="1" fieldPosition="0"/>
    </format>
    <format dxfId="510">
      <pivotArea outline="0" collapsedLevelsAreSubtotals="1" fieldPosition="0"/>
    </format>
    <format dxfId="509">
      <pivotArea field="1" type="button" dataOnly="0" labelOnly="1" outline="0"/>
    </format>
    <format dxfId="508">
      <pivotArea dataOnly="0" labelOnly="1" grandRow="1" outline="0" fieldPosition="0"/>
    </format>
    <format dxfId="507">
      <pivotArea dataOnly="0" labelOnly="1" grandCol="1" outline="0" fieldPosition="0"/>
    </format>
    <format dxfId="506">
      <pivotArea outline="0" collapsedLevelsAreSubtotals="1" fieldPosition="0"/>
    </format>
    <format dxfId="505">
      <pivotArea dataOnly="0" labelOnly="1" grandCol="1" outline="0" fieldPosition="0"/>
    </format>
    <format dxfId="504">
      <pivotArea field="1" type="button" dataOnly="0" labelOnly="1" outline="0"/>
    </format>
    <format dxfId="503">
      <pivotArea outline="0" collapsedLevelsAreSubtotals="1" fieldPosition="0"/>
    </format>
    <format dxfId="502">
      <pivotArea field="1" type="button" dataOnly="0" labelOnly="1" outline="0"/>
    </format>
    <format dxfId="501">
      <pivotArea field="3" type="button" dataOnly="0" labelOnly="1" outline="0"/>
    </format>
    <format dxfId="500">
      <pivotArea outline="0" collapsedLevelsAreSubtotals="1" fieldPosition="0"/>
    </format>
    <format dxfId="499">
      <pivotArea field="3" type="button" dataOnly="0" labelOnly="1" outline="0"/>
    </format>
    <format dxfId="498">
      <pivotArea dataOnly="0" labelOnly="1" grandRow="1" outline="0" fieldPosition="0"/>
    </format>
    <format dxfId="497">
      <pivotArea outline="0" collapsedLevelsAreSubtotals="1" fieldPosition="0"/>
    </format>
    <format dxfId="496">
      <pivotArea dataOnly="0" labelOnly="1" grandRow="1" outline="0" fieldPosition="0"/>
    </format>
    <format dxfId="495">
      <pivotArea dataOnly="0" labelOnly="1" grandRow="1" outline="0" fieldPosition="0"/>
    </format>
    <format dxfId="49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3">
      <pivotArea dataOnly="0" labelOnly="1" outline="0" fieldPosition="0">
        <references count="1">
          <reference field="5" count="12">
            <x v="50"/>
            <x v="51"/>
            <x v="52"/>
            <x v="53"/>
            <x v="54"/>
            <x v="55"/>
            <x v="56"/>
            <x v="57"/>
            <x v="58"/>
            <x v="59"/>
            <x v="60"/>
            <x v="61"/>
          </reference>
        </references>
      </pivotArea>
    </format>
    <format dxfId="492">
      <pivotArea outline="0" collapsedLevelsAreSubtotals="1" fieldPosition="0"/>
    </format>
    <format dxfId="49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0">
      <pivotArea dataOnly="0" labelOnly="1" outline="0" fieldPosition="0">
        <references count="1">
          <reference field="5" count="12">
            <x v="50"/>
            <x v="51"/>
            <x v="52"/>
            <x v="53"/>
            <x v="54"/>
            <x v="55"/>
            <x v="56"/>
            <x v="57"/>
            <x v="58"/>
            <x v="59"/>
            <x v="60"/>
            <x v="61"/>
          </reference>
        </references>
      </pivotArea>
    </format>
    <format dxfId="489">
      <pivotArea dataOnly="0" labelOnly="1" outline="0" fieldPosition="0">
        <references count="2">
          <reference field="4" count="1">
            <x v="0"/>
          </reference>
          <reference field="5" count="1" selected="0">
            <x v="0"/>
          </reference>
        </references>
      </pivotArea>
    </format>
    <format dxfId="488">
      <pivotArea dataOnly="0" labelOnly="1" outline="0" fieldPosition="0">
        <references count="2">
          <reference field="4" count="1">
            <x v="1"/>
          </reference>
          <reference field="5" count="1" selected="0">
            <x v="5"/>
          </reference>
        </references>
      </pivotArea>
    </format>
    <format dxfId="487">
      <pivotArea dataOnly="0" labelOnly="1" outline="0" fieldPosition="0">
        <references count="2">
          <reference field="4" count="1">
            <x v="0"/>
          </reference>
          <reference field="5" count="1" selected="0">
            <x v="7"/>
          </reference>
        </references>
      </pivotArea>
    </format>
    <format dxfId="486">
      <pivotArea dataOnly="0" labelOnly="1" outline="0" fieldPosition="0">
        <references count="2">
          <reference field="4" count="1">
            <x v="1"/>
          </reference>
          <reference field="5" count="1" selected="0">
            <x v="9"/>
          </reference>
        </references>
      </pivotArea>
    </format>
    <format dxfId="485">
      <pivotArea dataOnly="0" labelOnly="1" outline="0" fieldPosition="0">
        <references count="2">
          <reference field="4" count="1">
            <x v="0"/>
          </reference>
          <reference field="5" count="1" selected="0">
            <x v="11"/>
          </reference>
        </references>
      </pivotArea>
    </format>
    <format dxfId="484">
      <pivotArea dataOnly="0" labelOnly="1" outline="0" fieldPosition="0">
        <references count="2">
          <reference field="4" count="1">
            <x v="1"/>
          </reference>
          <reference field="5" count="1" selected="0">
            <x v="21"/>
          </reference>
        </references>
      </pivotArea>
    </format>
    <format dxfId="483">
      <pivotArea dataOnly="0" labelOnly="1" outline="0" fieldPosition="0">
        <references count="2">
          <reference field="4" count="1">
            <x v="0"/>
          </reference>
          <reference field="5" count="1" selected="0">
            <x v="22"/>
          </reference>
        </references>
      </pivotArea>
    </format>
    <format dxfId="482">
      <pivotArea dataOnly="0" labelOnly="1" outline="0" fieldPosition="0">
        <references count="2">
          <reference field="4" count="1">
            <x v="1"/>
          </reference>
          <reference field="5" count="1" selected="0">
            <x v="29"/>
          </reference>
        </references>
      </pivotArea>
    </format>
    <format dxfId="481">
      <pivotArea dataOnly="0" labelOnly="1" outline="0" fieldPosition="0">
        <references count="2">
          <reference field="4" count="1">
            <x v="0"/>
          </reference>
          <reference field="5" count="1" selected="0">
            <x v="30"/>
          </reference>
        </references>
      </pivotArea>
    </format>
    <format dxfId="480">
      <pivotArea dataOnly="0" labelOnly="1" outline="0" fieldPosition="0">
        <references count="2">
          <reference field="4" count="1">
            <x v="1"/>
          </reference>
          <reference field="5" count="1" selected="0">
            <x v="35"/>
          </reference>
        </references>
      </pivotArea>
    </format>
    <format dxfId="479">
      <pivotArea dataOnly="0" labelOnly="1" outline="0" fieldPosition="0">
        <references count="2">
          <reference field="4" count="1">
            <x v="0"/>
          </reference>
          <reference field="5" count="1" selected="0">
            <x v="36"/>
          </reference>
        </references>
      </pivotArea>
    </format>
    <format dxfId="478">
      <pivotArea dataOnly="0" labelOnly="1" outline="0" fieldPosition="0">
        <references count="2">
          <reference field="4" count="1">
            <x v="1"/>
          </reference>
          <reference field="5" count="1" selected="0">
            <x v="38"/>
          </reference>
        </references>
      </pivotArea>
    </format>
    <format dxfId="477">
      <pivotArea dataOnly="0" labelOnly="1" outline="0" fieldPosition="0">
        <references count="2">
          <reference field="4" count="1">
            <x v="0"/>
          </reference>
          <reference field="5" count="1" selected="0">
            <x v="40"/>
          </reference>
        </references>
      </pivotArea>
    </format>
    <format dxfId="476">
      <pivotArea dataOnly="0" labelOnly="1" outline="0" fieldPosition="0">
        <references count="2">
          <reference field="4" count="1">
            <x v="1"/>
          </reference>
          <reference field="5" count="1" selected="0">
            <x v="49"/>
          </reference>
        </references>
      </pivotArea>
    </format>
    <format dxfId="475">
      <pivotArea dataOnly="0" labelOnly="1" outline="0" fieldPosition="0">
        <references count="2">
          <reference field="4" count="1">
            <x v="0"/>
          </reference>
          <reference field="5" count="1" selected="0">
            <x v="50"/>
          </reference>
        </references>
      </pivotArea>
    </format>
    <format dxfId="474">
      <pivotArea dataOnly="0" labelOnly="1" outline="0" fieldPosition="0">
        <references count="2">
          <reference field="4" count="1">
            <x v="1"/>
          </reference>
          <reference field="5" count="1" selected="0">
            <x v="51"/>
          </reference>
        </references>
      </pivotArea>
    </format>
    <format dxfId="473">
      <pivotArea dataOnly="0" labelOnly="1" outline="0" fieldPosition="0">
        <references count="2">
          <reference field="4" count="1">
            <x v="0"/>
          </reference>
          <reference field="5" count="1" selected="0">
            <x v="54"/>
          </reference>
        </references>
      </pivotArea>
    </format>
    <format dxfId="472">
      <pivotArea dataOnly="0" labelOnly="1" outline="0" fieldPosition="0">
        <references count="2">
          <reference field="4" count="1">
            <x v="1"/>
          </reference>
          <reference field="5" count="1" selected="0">
            <x v="60"/>
          </reference>
        </references>
      </pivotArea>
    </format>
    <format dxfId="471">
      <pivotArea dataOnly="0" labelOnly="1" outline="0" fieldPosition="0">
        <references count="2">
          <reference field="4" count="1">
            <x v="0"/>
          </reference>
          <reference field="5" count="1" selected="0">
            <x v="61"/>
          </reference>
        </references>
      </pivotArea>
    </format>
    <format dxfId="470">
      <pivotArea outline="0" collapsedLevelsAreSubtotals="1" fieldPosition="0"/>
    </format>
    <format dxfId="469">
      <pivotArea dataOnly="0" labelOnly="1" outline="0" fieldPosition="0">
        <references count="2">
          <reference field="4" count="1">
            <x v="0"/>
          </reference>
          <reference field="5" count="1" selected="0">
            <x v="0"/>
          </reference>
        </references>
      </pivotArea>
    </format>
    <format dxfId="468">
      <pivotArea dataOnly="0" labelOnly="1" outline="0" fieldPosition="0">
        <references count="2">
          <reference field="4" count="1">
            <x v="1"/>
          </reference>
          <reference field="5" count="1" selected="0">
            <x v="5"/>
          </reference>
        </references>
      </pivotArea>
    </format>
    <format dxfId="467">
      <pivotArea dataOnly="0" labelOnly="1" outline="0" fieldPosition="0">
        <references count="2">
          <reference field="4" count="1">
            <x v="0"/>
          </reference>
          <reference field="5" count="1" selected="0">
            <x v="7"/>
          </reference>
        </references>
      </pivotArea>
    </format>
    <format dxfId="466">
      <pivotArea dataOnly="0" labelOnly="1" outline="0" fieldPosition="0">
        <references count="2">
          <reference field="4" count="1">
            <x v="1"/>
          </reference>
          <reference field="5" count="1" selected="0">
            <x v="9"/>
          </reference>
        </references>
      </pivotArea>
    </format>
    <format dxfId="465">
      <pivotArea dataOnly="0" labelOnly="1" outline="0" fieldPosition="0">
        <references count="2">
          <reference field="4" count="1">
            <x v="0"/>
          </reference>
          <reference field="5" count="1" selected="0">
            <x v="11"/>
          </reference>
        </references>
      </pivotArea>
    </format>
    <format dxfId="464">
      <pivotArea dataOnly="0" labelOnly="1" outline="0" fieldPosition="0">
        <references count="2">
          <reference field="4" count="1">
            <x v="1"/>
          </reference>
          <reference field="5" count="1" selected="0">
            <x v="21"/>
          </reference>
        </references>
      </pivotArea>
    </format>
    <format dxfId="463">
      <pivotArea dataOnly="0" labelOnly="1" outline="0" fieldPosition="0">
        <references count="2">
          <reference field="4" count="1">
            <x v="0"/>
          </reference>
          <reference field="5" count="1" selected="0">
            <x v="22"/>
          </reference>
        </references>
      </pivotArea>
    </format>
    <format dxfId="462">
      <pivotArea dataOnly="0" labelOnly="1" outline="0" fieldPosition="0">
        <references count="2">
          <reference field="4" count="1">
            <x v="1"/>
          </reference>
          <reference field="5" count="1" selected="0">
            <x v="29"/>
          </reference>
        </references>
      </pivotArea>
    </format>
    <format dxfId="461">
      <pivotArea dataOnly="0" labelOnly="1" outline="0" fieldPosition="0">
        <references count="2">
          <reference field="4" count="1">
            <x v="0"/>
          </reference>
          <reference field="5" count="1" selected="0">
            <x v="30"/>
          </reference>
        </references>
      </pivotArea>
    </format>
    <format dxfId="460">
      <pivotArea dataOnly="0" labelOnly="1" outline="0" fieldPosition="0">
        <references count="2">
          <reference field="4" count="1">
            <x v="1"/>
          </reference>
          <reference field="5" count="1" selected="0">
            <x v="35"/>
          </reference>
        </references>
      </pivotArea>
    </format>
    <format dxfId="459">
      <pivotArea dataOnly="0" labelOnly="1" outline="0" fieldPosition="0">
        <references count="2">
          <reference field="4" count="1">
            <x v="0"/>
          </reference>
          <reference field="5" count="1" selected="0">
            <x v="36"/>
          </reference>
        </references>
      </pivotArea>
    </format>
    <format dxfId="458">
      <pivotArea dataOnly="0" labelOnly="1" outline="0" fieldPosition="0">
        <references count="2">
          <reference field="4" count="1">
            <x v="1"/>
          </reference>
          <reference field="5" count="1" selected="0">
            <x v="38"/>
          </reference>
        </references>
      </pivotArea>
    </format>
    <format dxfId="457">
      <pivotArea dataOnly="0" labelOnly="1" outline="0" fieldPosition="0">
        <references count="2">
          <reference field="4" count="1">
            <x v="0"/>
          </reference>
          <reference field="5" count="1" selected="0">
            <x v="40"/>
          </reference>
        </references>
      </pivotArea>
    </format>
    <format dxfId="456">
      <pivotArea dataOnly="0" labelOnly="1" outline="0" fieldPosition="0">
        <references count="2">
          <reference field="4" count="1">
            <x v="1"/>
          </reference>
          <reference field="5" count="1" selected="0">
            <x v="49"/>
          </reference>
        </references>
      </pivotArea>
    </format>
    <format dxfId="455">
      <pivotArea dataOnly="0" labelOnly="1" outline="0" fieldPosition="0">
        <references count="2">
          <reference field="4" count="1">
            <x v="0"/>
          </reference>
          <reference field="5" count="1" selected="0">
            <x v="50"/>
          </reference>
        </references>
      </pivotArea>
    </format>
    <format dxfId="454">
      <pivotArea dataOnly="0" labelOnly="1" outline="0" fieldPosition="0">
        <references count="2">
          <reference field="4" count="1">
            <x v="1"/>
          </reference>
          <reference field="5" count="1" selected="0">
            <x v="51"/>
          </reference>
        </references>
      </pivotArea>
    </format>
    <format dxfId="453">
      <pivotArea dataOnly="0" labelOnly="1" outline="0" fieldPosition="0">
        <references count="2">
          <reference field="4" count="1">
            <x v="0"/>
          </reference>
          <reference field="5" count="1" selected="0">
            <x v="54"/>
          </reference>
        </references>
      </pivotArea>
    </format>
    <format dxfId="452">
      <pivotArea dataOnly="0" labelOnly="1" outline="0" fieldPosition="0">
        <references count="2">
          <reference field="4" count="1">
            <x v="1"/>
          </reference>
          <reference field="5" count="1" selected="0">
            <x v="60"/>
          </reference>
        </references>
      </pivotArea>
    </format>
    <format dxfId="451">
      <pivotArea dataOnly="0" labelOnly="1" outline="0" fieldPosition="0">
        <references count="2">
          <reference field="4" count="1">
            <x v="0"/>
          </reference>
          <reference field="5" count="1" selected="0">
            <x v="61"/>
          </reference>
        </references>
      </pivotArea>
    </format>
    <format dxfId="450">
      <pivotArea outline="0" collapsedLevelsAreSubtotals="1" fieldPosition="0">
        <references count="1">
          <reference field="5" count="1" selected="0">
            <x v="45"/>
          </reference>
        </references>
      </pivotArea>
    </format>
    <format dxfId="449">
      <pivotArea outline="0" collapsedLevelsAreSubtotals="1" fieldPosition="0">
        <references count="1">
          <reference field="5" count="1" selected="0">
            <x v="60"/>
          </reference>
        </references>
      </pivotArea>
    </format>
    <format dxfId="448">
      <pivotArea outline="0" collapsedLevelsAreSubtotals="1" fieldPosition="0">
        <references count="1">
          <reference field="5" count="1" selected="0">
            <x v="59"/>
          </reference>
        </references>
      </pivotArea>
    </format>
    <format dxfId="447">
      <pivotArea outline="0" collapsedLevelsAreSubtotals="1" fieldPosition="0">
        <references count="1">
          <reference field="5" count="1" selected="0">
            <x v="59"/>
          </reference>
        </references>
      </pivotArea>
    </format>
    <format dxfId="446">
      <pivotArea outline="0" collapsedLevelsAreSubtotals="1" fieldPosition="0">
        <references count="1">
          <reference field="5" count="1" selected="0">
            <x v="59"/>
          </reference>
        </references>
      </pivotArea>
    </format>
    <format dxfId="445">
      <pivotArea outline="0" collapsedLevelsAreSubtotals="1" fieldPosition="0">
        <references count="1">
          <reference field="5" count="1" selected="0">
            <x v="59"/>
          </reference>
        </references>
      </pivotArea>
    </format>
    <format dxfId="444">
      <pivotArea outline="0" collapsedLevelsAreSubtotals="1" fieldPosition="0">
        <references count="1">
          <reference field="5" count="1" selected="0">
            <x v="59"/>
          </reference>
        </references>
      </pivotArea>
    </format>
    <format dxfId="443">
      <pivotArea outline="0" collapsedLevelsAreSubtotals="1" fieldPosition="0">
        <references count="1">
          <reference field="5" count="1" selected="0">
            <x v="60"/>
          </reference>
        </references>
      </pivotArea>
    </format>
    <format dxfId="442">
      <pivotArea type="all" dataOnly="0" outline="0" fieldPosition="0"/>
    </format>
    <format dxfId="441">
      <pivotArea outline="0" collapsedLevelsAreSubtotals="1" fieldPosition="0"/>
    </format>
    <format dxfId="440">
      <pivotArea field="5" type="button" dataOnly="0" labelOnly="1" outline="0" axis="axisRow" fieldPosition="0"/>
    </format>
    <format dxfId="439">
      <pivotArea field="4" type="button" dataOnly="0" labelOnly="1" outline="0" axis="axisRow" fieldPosition="1"/>
    </format>
    <format dxfId="438">
      <pivotArea field="78" type="button" dataOnly="0" labelOnly="1" outline="0"/>
    </format>
    <format dxfId="43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6">
      <pivotArea dataOnly="0" labelOnly="1" outline="0" fieldPosition="0">
        <references count="1">
          <reference field="5" count="12">
            <x v="50"/>
            <x v="51"/>
            <x v="52"/>
            <x v="53"/>
            <x v="54"/>
            <x v="55"/>
            <x v="56"/>
            <x v="57"/>
            <x v="58"/>
            <x v="59"/>
            <x v="60"/>
            <x v="61"/>
          </reference>
        </references>
      </pivotArea>
    </format>
    <format dxfId="435">
      <pivotArea dataOnly="0" labelOnly="1" outline="0" fieldPosition="0">
        <references count="2">
          <reference field="4" count="1">
            <x v="0"/>
          </reference>
          <reference field="5" count="1" selected="0">
            <x v="0"/>
          </reference>
        </references>
      </pivotArea>
    </format>
    <format dxfId="434">
      <pivotArea dataOnly="0" labelOnly="1" outline="0" fieldPosition="0">
        <references count="2">
          <reference field="4" count="1">
            <x v="1"/>
          </reference>
          <reference field="5" count="1" selected="0">
            <x v="5"/>
          </reference>
        </references>
      </pivotArea>
    </format>
    <format dxfId="433">
      <pivotArea dataOnly="0" labelOnly="1" outline="0" fieldPosition="0">
        <references count="2">
          <reference field="4" count="1">
            <x v="0"/>
          </reference>
          <reference field="5" count="1" selected="0">
            <x v="7"/>
          </reference>
        </references>
      </pivotArea>
    </format>
    <format dxfId="432">
      <pivotArea dataOnly="0" labelOnly="1" outline="0" fieldPosition="0">
        <references count="2">
          <reference field="4" count="1">
            <x v="1"/>
          </reference>
          <reference field="5" count="1" selected="0">
            <x v="9"/>
          </reference>
        </references>
      </pivotArea>
    </format>
    <format dxfId="431">
      <pivotArea dataOnly="0" labelOnly="1" outline="0" fieldPosition="0">
        <references count="2">
          <reference field="4" count="1">
            <x v="0"/>
          </reference>
          <reference field="5" count="1" selected="0">
            <x v="11"/>
          </reference>
        </references>
      </pivotArea>
    </format>
    <format dxfId="430">
      <pivotArea dataOnly="0" labelOnly="1" outline="0" fieldPosition="0">
        <references count="2">
          <reference field="4" count="1">
            <x v="1"/>
          </reference>
          <reference field="5" count="1" selected="0">
            <x v="21"/>
          </reference>
        </references>
      </pivotArea>
    </format>
    <format dxfId="429">
      <pivotArea dataOnly="0" labelOnly="1" outline="0" fieldPosition="0">
        <references count="2">
          <reference field="4" count="1">
            <x v="0"/>
          </reference>
          <reference field="5" count="1" selected="0">
            <x v="22"/>
          </reference>
        </references>
      </pivotArea>
    </format>
    <format dxfId="428">
      <pivotArea dataOnly="0" labelOnly="1" outline="0" fieldPosition="0">
        <references count="2">
          <reference field="4" count="1">
            <x v="1"/>
          </reference>
          <reference field="5" count="1" selected="0">
            <x v="29"/>
          </reference>
        </references>
      </pivotArea>
    </format>
    <format dxfId="427">
      <pivotArea dataOnly="0" labelOnly="1" outline="0" fieldPosition="0">
        <references count="2">
          <reference field="4" count="1">
            <x v="0"/>
          </reference>
          <reference field="5" count="1" selected="0">
            <x v="30"/>
          </reference>
        </references>
      </pivotArea>
    </format>
    <format dxfId="426">
      <pivotArea dataOnly="0" labelOnly="1" outline="0" fieldPosition="0">
        <references count="2">
          <reference field="4" count="1">
            <x v="1"/>
          </reference>
          <reference field="5" count="1" selected="0">
            <x v="35"/>
          </reference>
        </references>
      </pivotArea>
    </format>
    <format dxfId="425">
      <pivotArea dataOnly="0" labelOnly="1" outline="0" fieldPosition="0">
        <references count="2">
          <reference field="4" count="1">
            <x v="0"/>
          </reference>
          <reference field="5" count="1" selected="0">
            <x v="36"/>
          </reference>
        </references>
      </pivotArea>
    </format>
    <format dxfId="424">
      <pivotArea dataOnly="0" labelOnly="1" outline="0" fieldPosition="0">
        <references count="2">
          <reference field="4" count="1">
            <x v="1"/>
          </reference>
          <reference field="5" count="1" selected="0">
            <x v="38"/>
          </reference>
        </references>
      </pivotArea>
    </format>
    <format dxfId="423">
      <pivotArea dataOnly="0" labelOnly="1" outline="0" fieldPosition="0">
        <references count="2">
          <reference field="4" count="1">
            <x v="0"/>
          </reference>
          <reference field="5" count="1" selected="0">
            <x v="40"/>
          </reference>
        </references>
      </pivotArea>
    </format>
    <format dxfId="422">
      <pivotArea dataOnly="0" labelOnly="1" outline="0" fieldPosition="0">
        <references count="2">
          <reference field="4" count="1">
            <x v="1"/>
          </reference>
          <reference field="5" count="1" selected="0">
            <x v="49"/>
          </reference>
        </references>
      </pivotArea>
    </format>
    <format dxfId="421">
      <pivotArea dataOnly="0" labelOnly="1" outline="0" fieldPosition="0">
        <references count="2">
          <reference field="4" count="1">
            <x v="0"/>
          </reference>
          <reference field="5" count="1" selected="0">
            <x v="50"/>
          </reference>
        </references>
      </pivotArea>
    </format>
    <format dxfId="420">
      <pivotArea dataOnly="0" labelOnly="1" outline="0" fieldPosition="0">
        <references count="2">
          <reference field="4" count="1">
            <x v="1"/>
          </reference>
          <reference field="5" count="1" selected="0">
            <x v="51"/>
          </reference>
        </references>
      </pivotArea>
    </format>
    <format dxfId="419">
      <pivotArea dataOnly="0" labelOnly="1" outline="0" fieldPosition="0">
        <references count="2">
          <reference field="4" count="1">
            <x v="0"/>
          </reference>
          <reference field="5" count="1" selected="0">
            <x v="54"/>
          </reference>
        </references>
      </pivotArea>
    </format>
    <format dxfId="418">
      <pivotArea dataOnly="0" labelOnly="1" outline="0" fieldPosition="0">
        <references count="2">
          <reference field="4" count="1">
            <x v="1"/>
          </reference>
          <reference field="5" count="1" selected="0">
            <x v="60"/>
          </reference>
        </references>
      </pivotArea>
    </format>
    <format dxfId="417">
      <pivotArea dataOnly="0" labelOnly="1" outline="0" fieldPosition="0">
        <references count="2">
          <reference field="4" count="1">
            <x v="0"/>
          </reference>
          <reference field="5" count="1" selected="0">
            <x v="61"/>
          </reference>
        </references>
      </pivotArea>
    </format>
    <format dxfId="416">
      <pivotArea dataOnly="0" labelOnly="1" outline="0" fieldPosition="0">
        <references count="1">
          <reference field="4294967294" count="1">
            <x v="0"/>
          </reference>
        </references>
      </pivotArea>
    </format>
    <format dxfId="415">
      <pivotArea outline="0" collapsedLevelsAreSubtotals="1" fieldPosition="0"/>
    </format>
    <format dxfId="41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3">
      <pivotArea dataOnly="0" labelOnly="1" outline="0" fieldPosition="0">
        <references count="1">
          <reference field="5" count="12">
            <x v="50"/>
            <x v="51"/>
            <x v="52"/>
            <x v="53"/>
            <x v="54"/>
            <x v="55"/>
            <x v="56"/>
            <x v="57"/>
            <x v="58"/>
            <x v="59"/>
            <x v="60"/>
            <x v="61"/>
          </reference>
        </references>
      </pivotArea>
    </format>
    <format dxfId="412">
      <pivotArea dataOnly="0" labelOnly="1" outline="0" fieldPosition="0">
        <references count="2">
          <reference field="4" count="1">
            <x v="0"/>
          </reference>
          <reference field="5" count="1" selected="0">
            <x v="0"/>
          </reference>
        </references>
      </pivotArea>
    </format>
    <format dxfId="411">
      <pivotArea dataOnly="0" labelOnly="1" outline="0" fieldPosition="0">
        <references count="2">
          <reference field="4" count="1">
            <x v="1"/>
          </reference>
          <reference field="5" count="1" selected="0">
            <x v="5"/>
          </reference>
        </references>
      </pivotArea>
    </format>
    <format dxfId="410">
      <pivotArea dataOnly="0" labelOnly="1" outline="0" fieldPosition="0">
        <references count="2">
          <reference field="4" count="1">
            <x v="0"/>
          </reference>
          <reference field="5" count="1" selected="0">
            <x v="7"/>
          </reference>
        </references>
      </pivotArea>
    </format>
    <format dxfId="409">
      <pivotArea dataOnly="0" labelOnly="1" outline="0" fieldPosition="0">
        <references count="2">
          <reference field="4" count="1">
            <x v="1"/>
          </reference>
          <reference field="5" count="1" selected="0">
            <x v="9"/>
          </reference>
        </references>
      </pivotArea>
    </format>
    <format dxfId="408">
      <pivotArea dataOnly="0" labelOnly="1" outline="0" fieldPosition="0">
        <references count="2">
          <reference field="4" count="1">
            <x v="0"/>
          </reference>
          <reference field="5" count="1" selected="0">
            <x v="11"/>
          </reference>
        </references>
      </pivotArea>
    </format>
    <format dxfId="407">
      <pivotArea dataOnly="0" labelOnly="1" outline="0" fieldPosition="0">
        <references count="2">
          <reference field="4" count="1">
            <x v="1"/>
          </reference>
          <reference field="5" count="1" selected="0">
            <x v="21"/>
          </reference>
        </references>
      </pivotArea>
    </format>
    <format dxfId="406">
      <pivotArea dataOnly="0" labelOnly="1" outline="0" fieldPosition="0">
        <references count="2">
          <reference field="4" count="1">
            <x v="0"/>
          </reference>
          <reference field="5" count="1" selected="0">
            <x v="22"/>
          </reference>
        </references>
      </pivotArea>
    </format>
    <format dxfId="405">
      <pivotArea dataOnly="0" labelOnly="1" outline="0" fieldPosition="0">
        <references count="2">
          <reference field="4" count="1">
            <x v="1"/>
          </reference>
          <reference field="5" count="1" selected="0">
            <x v="29"/>
          </reference>
        </references>
      </pivotArea>
    </format>
    <format dxfId="404">
      <pivotArea dataOnly="0" labelOnly="1" outline="0" fieldPosition="0">
        <references count="2">
          <reference field="4" count="1">
            <x v="0"/>
          </reference>
          <reference field="5" count="1" selected="0">
            <x v="30"/>
          </reference>
        </references>
      </pivotArea>
    </format>
    <format dxfId="403">
      <pivotArea dataOnly="0" labelOnly="1" outline="0" fieldPosition="0">
        <references count="2">
          <reference field="4" count="1">
            <x v="1"/>
          </reference>
          <reference field="5" count="1" selected="0">
            <x v="35"/>
          </reference>
        </references>
      </pivotArea>
    </format>
    <format dxfId="402">
      <pivotArea dataOnly="0" labelOnly="1" outline="0" fieldPosition="0">
        <references count="2">
          <reference field="4" count="1">
            <x v="0"/>
          </reference>
          <reference field="5" count="1" selected="0">
            <x v="36"/>
          </reference>
        </references>
      </pivotArea>
    </format>
    <format dxfId="401">
      <pivotArea dataOnly="0" labelOnly="1" outline="0" fieldPosition="0">
        <references count="2">
          <reference field="4" count="1">
            <x v="1"/>
          </reference>
          <reference field="5" count="1" selected="0">
            <x v="38"/>
          </reference>
        </references>
      </pivotArea>
    </format>
    <format dxfId="400">
      <pivotArea dataOnly="0" labelOnly="1" outline="0" fieldPosition="0">
        <references count="2">
          <reference field="4" count="1">
            <x v="0"/>
          </reference>
          <reference field="5" count="1" selected="0">
            <x v="40"/>
          </reference>
        </references>
      </pivotArea>
    </format>
    <format dxfId="399">
      <pivotArea dataOnly="0" labelOnly="1" outline="0" fieldPosition="0">
        <references count="2">
          <reference field="4" count="1">
            <x v="1"/>
          </reference>
          <reference field="5" count="1" selected="0">
            <x v="49"/>
          </reference>
        </references>
      </pivotArea>
    </format>
    <format dxfId="398">
      <pivotArea dataOnly="0" labelOnly="1" outline="0" fieldPosition="0">
        <references count="2">
          <reference field="4" count="1">
            <x v="0"/>
          </reference>
          <reference field="5" count="1" selected="0">
            <x v="50"/>
          </reference>
        </references>
      </pivotArea>
    </format>
    <format dxfId="397">
      <pivotArea dataOnly="0" labelOnly="1" outline="0" fieldPosition="0">
        <references count="2">
          <reference field="4" count="1">
            <x v="1"/>
          </reference>
          <reference field="5" count="1" selected="0">
            <x v="51"/>
          </reference>
        </references>
      </pivotArea>
    </format>
    <format dxfId="396">
      <pivotArea dataOnly="0" labelOnly="1" outline="0" fieldPosition="0">
        <references count="2">
          <reference field="4" count="1">
            <x v="0"/>
          </reference>
          <reference field="5" count="1" selected="0">
            <x v="54"/>
          </reference>
        </references>
      </pivotArea>
    </format>
    <format dxfId="395">
      <pivotArea dataOnly="0" labelOnly="1" outline="0" fieldPosition="0">
        <references count="2">
          <reference field="4" count="1">
            <x v="1"/>
          </reference>
          <reference field="5" count="1" selected="0">
            <x v="60"/>
          </reference>
        </references>
      </pivotArea>
    </format>
    <format dxfId="394">
      <pivotArea dataOnly="0" labelOnly="1" outline="0" fieldPosition="0">
        <references count="2">
          <reference field="4" count="1">
            <x v="0"/>
          </reference>
          <reference field="5" count="1" selected="0">
            <x v="61"/>
          </reference>
        </references>
      </pivotArea>
    </format>
    <format dxfId="393">
      <pivotArea field="5" type="button" dataOnly="0" labelOnly="1" outline="0" axis="axisRow" fieldPosition="0"/>
    </format>
    <format dxfId="392">
      <pivotArea field="4" type="button" dataOnly="0" labelOnly="1" outline="0" axis="axisRow" fieldPosition="1"/>
    </format>
    <format dxfId="391">
      <pivotArea field="78" type="button" dataOnly="0" labelOnly="1" outline="0"/>
    </format>
    <format dxfId="390">
      <pivotArea dataOnly="0" labelOnly="1" outline="0" fieldPosition="0">
        <references count="1">
          <reference field="4294967294" count="1">
            <x v="0"/>
          </reference>
        </references>
      </pivotArea>
    </format>
    <format dxfId="389">
      <pivotArea type="all" dataOnly="0" outline="0" fieldPosition="0"/>
    </format>
    <format dxfId="388">
      <pivotArea outline="0" collapsedLevelsAreSubtotals="1" fieldPosition="0"/>
    </format>
    <format dxfId="387">
      <pivotArea field="5" type="button" dataOnly="0" labelOnly="1" outline="0" axis="axisRow" fieldPosition="0"/>
    </format>
    <format dxfId="386">
      <pivotArea field="4" type="button" dataOnly="0" labelOnly="1" outline="0" axis="axisRow" fieldPosition="1"/>
    </format>
    <format dxfId="385">
      <pivotArea field="78" type="button" dataOnly="0" labelOnly="1" outline="0"/>
    </format>
    <format dxfId="38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3">
      <pivotArea dataOnly="0" labelOnly="1" outline="0" fieldPosition="0">
        <references count="1">
          <reference field="5" count="12">
            <x v="50"/>
            <x v="51"/>
            <x v="52"/>
            <x v="53"/>
            <x v="54"/>
            <x v="55"/>
            <x v="56"/>
            <x v="57"/>
            <x v="58"/>
            <x v="59"/>
            <x v="60"/>
            <x v="61"/>
          </reference>
        </references>
      </pivotArea>
    </format>
    <format dxfId="382">
      <pivotArea dataOnly="0" labelOnly="1" outline="0" fieldPosition="0">
        <references count="2">
          <reference field="4" count="1">
            <x v="0"/>
          </reference>
          <reference field="5" count="1" selected="0">
            <x v="0"/>
          </reference>
        </references>
      </pivotArea>
    </format>
    <format dxfId="381">
      <pivotArea dataOnly="0" labelOnly="1" outline="0" fieldPosition="0">
        <references count="2">
          <reference field="4" count="1">
            <x v="1"/>
          </reference>
          <reference field="5" count="1" selected="0">
            <x v="5"/>
          </reference>
        </references>
      </pivotArea>
    </format>
    <format dxfId="380">
      <pivotArea dataOnly="0" labelOnly="1" outline="0" fieldPosition="0">
        <references count="2">
          <reference field="4" count="1">
            <x v="0"/>
          </reference>
          <reference field="5" count="1" selected="0">
            <x v="7"/>
          </reference>
        </references>
      </pivotArea>
    </format>
    <format dxfId="379">
      <pivotArea dataOnly="0" labelOnly="1" outline="0" fieldPosition="0">
        <references count="2">
          <reference field="4" count="1">
            <x v="1"/>
          </reference>
          <reference field="5" count="1" selected="0">
            <x v="9"/>
          </reference>
        </references>
      </pivotArea>
    </format>
    <format dxfId="378">
      <pivotArea dataOnly="0" labelOnly="1" outline="0" fieldPosition="0">
        <references count="2">
          <reference field="4" count="1">
            <x v="0"/>
          </reference>
          <reference field="5" count="1" selected="0">
            <x v="11"/>
          </reference>
        </references>
      </pivotArea>
    </format>
    <format dxfId="377">
      <pivotArea dataOnly="0" labelOnly="1" outline="0" fieldPosition="0">
        <references count="2">
          <reference field="4" count="1">
            <x v="1"/>
          </reference>
          <reference field="5" count="1" selected="0">
            <x v="21"/>
          </reference>
        </references>
      </pivotArea>
    </format>
    <format dxfId="376">
      <pivotArea dataOnly="0" labelOnly="1" outline="0" fieldPosition="0">
        <references count="2">
          <reference field="4" count="1">
            <x v="0"/>
          </reference>
          <reference field="5" count="1" selected="0">
            <x v="22"/>
          </reference>
        </references>
      </pivotArea>
    </format>
    <format dxfId="375">
      <pivotArea dataOnly="0" labelOnly="1" outline="0" fieldPosition="0">
        <references count="2">
          <reference field="4" count="1">
            <x v="1"/>
          </reference>
          <reference field="5" count="1" selected="0">
            <x v="29"/>
          </reference>
        </references>
      </pivotArea>
    </format>
    <format dxfId="374">
      <pivotArea dataOnly="0" labelOnly="1" outline="0" fieldPosition="0">
        <references count="2">
          <reference field="4" count="1">
            <x v="0"/>
          </reference>
          <reference field="5" count="1" selected="0">
            <x v="30"/>
          </reference>
        </references>
      </pivotArea>
    </format>
    <format dxfId="373">
      <pivotArea dataOnly="0" labelOnly="1" outline="0" fieldPosition="0">
        <references count="2">
          <reference field="4" count="1">
            <x v="1"/>
          </reference>
          <reference field="5" count="1" selected="0">
            <x v="35"/>
          </reference>
        </references>
      </pivotArea>
    </format>
    <format dxfId="372">
      <pivotArea dataOnly="0" labelOnly="1" outline="0" fieldPosition="0">
        <references count="2">
          <reference field="4" count="1">
            <x v="0"/>
          </reference>
          <reference field="5" count="1" selected="0">
            <x v="36"/>
          </reference>
        </references>
      </pivotArea>
    </format>
    <format dxfId="371">
      <pivotArea dataOnly="0" labelOnly="1" outline="0" fieldPosition="0">
        <references count="2">
          <reference field="4" count="1">
            <x v="1"/>
          </reference>
          <reference field="5" count="1" selected="0">
            <x v="38"/>
          </reference>
        </references>
      </pivotArea>
    </format>
    <format dxfId="370">
      <pivotArea dataOnly="0" labelOnly="1" outline="0" fieldPosition="0">
        <references count="2">
          <reference field="4" count="1">
            <x v="0"/>
          </reference>
          <reference field="5" count="1" selected="0">
            <x v="40"/>
          </reference>
        </references>
      </pivotArea>
    </format>
    <format dxfId="369">
      <pivotArea dataOnly="0" labelOnly="1" outline="0" fieldPosition="0">
        <references count="2">
          <reference field="4" count="1">
            <x v="1"/>
          </reference>
          <reference field="5" count="1" selected="0">
            <x v="49"/>
          </reference>
        </references>
      </pivotArea>
    </format>
    <format dxfId="368">
      <pivotArea dataOnly="0" labelOnly="1" outline="0" fieldPosition="0">
        <references count="2">
          <reference field="4" count="1">
            <x v="0"/>
          </reference>
          <reference field="5" count="1" selected="0">
            <x v="50"/>
          </reference>
        </references>
      </pivotArea>
    </format>
    <format dxfId="367">
      <pivotArea dataOnly="0" labelOnly="1" outline="0" fieldPosition="0">
        <references count="2">
          <reference field="4" count="1">
            <x v="1"/>
          </reference>
          <reference field="5" count="1" selected="0">
            <x v="51"/>
          </reference>
        </references>
      </pivotArea>
    </format>
    <format dxfId="366">
      <pivotArea dataOnly="0" labelOnly="1" outline="0" fieldPosition="0">
        <references count="2">
          <reference field="4" count="1">
            <x v="0"/>
          </reference>
          <reference field="5" count="1" selected="0">
            <x v="54"/>
          </reference>
        </references>
      </pivotArea>
    </format>
    <format dxfId="365">
      <pivotArea dataOnly="0" labelOnly="1" outline="0" fieldPosition="0">
        <references count="2">
          <reference field="4" count="1">
            <x v="1"/>
          </reference>
          <reference field="5" count="1" selected="0">
            <x v="60"/>
          </reference>
        </references>
      </pivotArea>
    </format>
    <format dxfId="364">
      <pivotArea dataOnly="0" labelOnly="1" outline="0" fieldPosition="0">
        <references count="2">
          <reference field="4" count="1">
            <x v="0"/>
          </reference>
          <reference field="5" count="1" selected="0">
            <x v="61"/>
          </reference>
        </references>
      </pivotArea>
    </format>
    <format dxfId="363">
      <pivotArea dataOnly="0" labelOnly="1" outline="0" fieldPosition="0">
        <references count="1">
          <reference field="4294967294" count="1">
            <x v="0"/>
          </reference>
        </references>
      </pivotArea>
    </format>
    <format dxfId="362">
      <pivotArea outline="0" collapsedLevelsAreSubtotals="1" fieldPosition="0"/>
    </format>
    <format dxfId="361">
      <pivotArea dataOnly="0" labelOnly="1" outline="0" fieldPosition="0">
        <references count="2">
          <reference field="4" count="1">
            <x v="0"/>
          </reference>
          <reference field="5" count="1" selected="0">
            <x v="0"/>
          </reference>
        </references>
      </pivotArea>
    </format>
    <format dxfId="360">
      <pivotArea dataOnly="0" labelOnly="1" outline="0" fieldPosition="0">
        <references count="2">
          <reference field="4" count="1">
            <x v="1"/>
          </reference>
          <reference field="5" count="1" selected="0">
            <x v="5"/>
          </reference>
        </references>
      </pivotArea>
    </format>
    <format dxfId="359">
      <pivotArea dataOnly="0" labelOnly="1" outline="0" fieldPosition="0">
        <references count="2">
          <reference field="4" count="1">
            <x v="0"/>
          </reference>
          <reference field="5" count="1" selected="0">
            <x v="7"/>
          </reference>
        </references>
      </pivotArea>
    </format>
    <format dxfId="358">
      <pivotArea dataOnly="0" labelOnly="1" outline="0" fieldPosition="0">
        <references count="2">
          <reference field="4" count="1">
            <x v="1"/>
          </reference>
          <reference field="5" count="1" selected="0">
            <x v="9"/>
          </reference>
        </references>
      </pivotArea>
    </format>
    <format dxfId="357">
      <pivotArea dataOnly="0" labelOnly="1" outline="0" fieldPosition="0">
        <references count="2">
          <reference field="4" count="1">
            <x v="0"/>
          </reference>
          <reference field="5" count="1" selected="0">
            <x v="11"/>
          </reference>
        </references>
      </pivotArea>
    </format>
    <format dxfId="356">
      <pivotArea dataOnly="0" labelOnly="1" outline="0" fieldPosition="0">
        <references count="2">
          <reference field="4" count="1">
            <x v="1"/>
          </reference>
          <reference field="5" count="1" selected="0">
            <x v="21"/>
          </reference>
        </references>
      </pivotArea>
    </format>
    <format dxfId="355">
      <pivotArea dataOnly="0" labelOnly="1" outline="0" fieldPosition="0">
        <references count="2">
          <reference field="4" count="1">
            <x v="0"/>
          </reference>
          <reference field="5" count="1" selected="0">
            <x v="22"/>
          </reference>
        </references>
      </pivotArea>
    </format>
    <format dxfId="354">
      <pivotArea dataOnly="0" labelOnly="1" outline="0" fieldPosition="0">
        <references count="2">
          <reference field="4" count="1">
            <x v="1"/>
          </reference>
          <reference field="5" count="1" selected="0">
            <x v="29"/>
          </reference>
        </references>
      </pivotArea>
    </format>
    <format dxfId="353">
      <pivotArea dataOnly="0" labelOnly="1" outline="0" fieldPosition="0">
        <references count="2">
          <reference field="4" count="1">
            <x v="0"/>
          </reference>
          <reference field="5" count="1" selected="0">
            <x v="30"/>
          </reference>
        </references>
      </pivotArea>
    </format>
    <format dxfId="352">
      <pivotArea dataOnly="0" labelOnly="1" outline="0" fieldPosition="0">
        <references count="2">
          <reference field="4" count="1">
            <x v="1"/>
          </reference>
          <reference field="5" count="1" selected="0">
            <x v="35"/>
          </reference>
        </references>
      </pivotArea>
    </format>
    <format dxfId="351">
      <pivotArea dataOnly="0" labelOnly="1" outline="0" fieldPosition="0">
        <references count="2">
          <reference field="4" count="1">
            <x v="0"/>
          </reference>
          <reference field="5" count="1" selected="0">
            <x v="36"/>
          </reference>
        </references>
      </pivotArea>
    </format>
    <format dxfId="350">
      <pivotArea dataOnly="0" labelOnly="1" outline="0" fieldPosition="0">
        <references count="2">
          <reference field="4" count="1">
            <x v="1"/>
          </reference>
          <reference field="5" count="1" selected="0">
            <x v="38"/>
          </reference>
        </references>
      </pivotArea>
    </format>
    <format dxfId="349">
      <pivotArea dataOnly="0" labelOnly="1" outline="0" fieldPosition="0">
        <references count="2">
          <reference field="4" count="1">
            <x v="0"/>
          </reference>
          <reference field="5" count="1" selected="0">
            <x v="40"/>
          </reference>
        </references>
      </pivotArea>
    </format>
    <format dxfId="348">
      <pivotArea dataOnly="0" labelOnly="1" outline="0" fieldPosition="0">
        <references count="2">
          <reference field="4" count="1">
            <x v="1"/>
          </reference>
          <reference field="5" count="1" selected="0">
            <x v="49"/>
          </reference>
        </references>
      </pivotArea>
    </format>
    <format dxfId="347">
      <pivotArea dataOnly="0" labelOnly="1" outline="0" fieldPosition="0">
        <references count="2">
          <reference field="4" count="1">
            <x v="0"/>
          </reference>
          <reference field="5" count="1" selected="0">
            <x v="50"/>
          </reference>
        </references>
      </pivotArea>
    </format>
    <format dxfId="346">
      <pivotArea dataOnly="0" labelOnly="1" outline="0" fieldPosition="0">
        <references count="2">
          <reference field="4" count="1">
            <x v="1"/>
          </reference>
          <reference field="5" count="1" selected="0">
            <x v="51"/>
          </reference>
        </references>
      </pivotArea>
    </format>
    <format dxfId="345">
      <pivotArea dataOnly="0" labelOnly="1" outline="0" fieldPosition="0">
        <references count="2">
          <reference field="4" count="1">
            <x v="0"/>
          </reference>
          <reference field="5" count="1" selected="0">
            <x v="54"/>
          </reference>
        </references>
      </pivotArea>
    </format>
    <format dxfId="344">
      <pivotArea dataOnly="0" labelOnly="1" outline="0" fieldPosition="0">
        <references count="2">
          <reference field="4" count="1">
            <x v="1"/>
          </reference>
          <reference field="5" count="1" selected="0">
            <x v="60"/>
          </reference>
        </references>
      </pivotArea>
    </format>
    <format dxfId="343">
      <pivotArea dataOnly="0" labelOnly="1" outline="0" fieldPosition="0">
        <references count="2">
          <reference field="4" count="1">
            <x v="0"/>
          </reference>
          <reference field="5" count="1" selected="0">
            <x v="61"/>
          </reference>
        </references>
      </pivotArea>
    </format>
    <format dxfId="342">
      <pivotArea outline="0" collapsedLevelsAreSubtotals="1" fieldPosition="0"/>
    </format>
    <format dxfId="341">
      <pivotArea dataOnly="0" labelOnly="1" outline="0" fieldPosition="0">
        <references count="2">
          <reference field="4" count="1">
            <x v="0"/>
          </reference>
          <reference field="5" count="1" selected="0">
            <x v="0"/>
          </reference>
        </references>
      </pivotArea>
    </format>
    <format dxfId="340">
      <pivotArea dataOnly="0" labelOnly="1" outline="0" fieldPosition="0">
        <references count="2">
          <reference field="4" count="1">
            <x v="1"/>
          </reference>
          <reference field="5" count="1" selected="0">
            <x v="5"/>
          </reference>
        </references>
      </pivotArea>
    </format>
    <format dxfId="339">
      <pivotArea dataOnly="0" labelOnly="1" outline="0" fieldPosition="0">
        <references count="2">
          <reference field="4" count="1">
            <x v="0"/>
          </reference>
          <reference field="5" count="1" selected="0">
            <x v="7"/>
          </reference>
        </references>
      </pivotArea>
    </format>
    <format dxfId="338">
      <pivotArea dataOnly="0" labelOnly="1" outline="0" fieldPosition="0">
        <references count="2">
          <reference field="4" count="1">
            <x v="1"/>
          </reference>
          <reference field="5" count="1" selected="0">
            <x v="9"/>
          </reference>
        </references>
      </pivotArea>
    </format>
    <format dxfId="337">
      <pivotArea dataOnly="0" labelOnly="1" outline="0" fieldPosition="0">
        <references count="2">
          <reference field="4" count="1">
            <x v="0"/>
          </reference>
          <reference field="5" count="1" selected="0">
            <x v="11"/>
          </reference>
        </references>
      </pivotArea>
    </format>
    <format dxfId="336">
      <pivotArea dataOnly="0" labelOnly="1" outline="0" fieldPosition="0">
        <references count="2">
          <reference field="4" count="1">
            <x v="1"/>
          </reference>
          <reference field="5" count="1" selected="0">
            <x v="21"/>
          </reference>
        </references>
      </pivotArea>
    </format>
    <format dxfId="335">
      <pivotArea dataOnly="0" labelOnly="1" outline="0" fieldPosition="0">
        <references count="2">
          <reference field="4" count="1">
            <x v="0"/>
          </reference>
          <reference field="5" count="1" selected="0">
            <x v="22"/>
          </reference>
        </references>
      </pivotArea>
    </format>
    <format dxfId="334">
      <pivotArea dataOnly="0" labelOnly="1" outline="0" fieldPosition="0">
        <references count="2">
          <reference field="4" count="1">
            <x v="1"/>
          </reference>
          <reference field="5" count="1" selected="0">
            <x v="29"/>
          </reference>
        </references>
      </pivotArea>
    </format>
    <format dxfId="333">
      <pivotArea dataOnly="0" labelOnly="1" outline="0" fieldPosition="0">
        <references count="2">
          <reference field="4" count="1">
            <x v="0"/>
          </reference>
          <reference field="5" count="1" selected="0">
            <x v="30"/>
          </reference>
        </references>
      </pivotArea>
    </format>
    <format dxfId="332">
      <pivotArea dataOnly="0" labelOnly="1" outline="0" fieldPosition="0">
        <references count="2">
          <reference field="4" count="1">
            <x v="1"/>
          </reference>
          <reference field="5" count="1" selected="0">
            <x v="35"/>
          </reference>
        </references>
      </pivotArea>
    </format>
    <format dxfId="331">
      <pivotArea dataOnly="0" labelOnly="1" outline="0" fieldPosition="0">
        <references count="2">
          <reference field="4" count="1">
            <x v="0"/>
          </reference>
          <reference field="5" count="1" selected="0">
            <x v="36"/>
          </reference>
        </references>
      </pivotArea>
    </format>
    <format dxfId="330">
      <pivotArea dataOnly="0" labelOnly="1" outline="0" fieldPosition="0">
        <references count="2">
          <reference field="4" count="1">
            <x v="1"/>
          </reference>
          <reference field="5" count="1" selected="0">
            <x v="38"/>
          </reference>
        </references>
      </pivotArea>
    </format>
    <format dxfId="329">
      <pivotArea dataOnly="0" labelOnly="1" outline="0" fieldPosition="0">
        <references count="2">
          <reference field="4" count="1">
            <x v="0"/>
          </reference>
          <reference field="5" count="1" selected="0">
            <x v="40"/>
          </reference>
        </references>
      </pivotArea>
    </format>
    <format dxfId="328">
      <pivotArea dataOnly="0" labelOnly="1" outline="0" fieldPosition="0">
        <references count="2">
          <reference field="4" count="1">
            <x v="1"/>
          </reference>
          <reference field="5" count="1" selected="0">
            <x v="49"/>
          </reference>
        </references>
      </pivotArea>
    </format>
    <format dxfId="327">
      <pivotArea dataOnly="0" labelOnly="1" outline="0" fieldPosition="0">
        <references count="2">
          <reference field="4" count="1">
            <x v="0"/>
          </reference>
          <reference field="5" count="1" selected="0">
            <x v="50"/>
          </reference>
        </references>
      </pivotArea>
    </format>
    <format dxfId="326">
      <pivotArea dataOnly="0" labelOnly="1" outline="0" fieldPosition="0">
        <references count="2">
          <reference field="4" count="1">
            <x v="1"/>
          </reference>
          <reference field="5" count="1" selected="0">
            <x v="51"/>
          </reference>
        </references>
      </pivotArea>
    </format>
    <format dxfId="325">
      <pivotArea dataOnly="0" labelOnly="1" outline="0" fieldPosition="0">
        <references count="2">
          <reference field="4" count="1">
            <x v="0"/>
          </reference>
          <reference field="5" count="1" selected="0">
            <x v="54"/>
          </reference>
        </references>
      </pivotArea>
    </format>
    <format dxfId="324">
      <pivotArea dataOnly="0" labelOnly="1" outline="0" fieldPosition="0">
        <references count="2">
          <reference field="4" count="1">
            <x v="1"/>
          </reference>
          <reference field="5" count="1" selected="0">
            <x v="60"/>
          </reference>
        </references>
      </pivotArea>
    </format>
    <format dxfId="323">
      <pivotArea dataOnly="0" labelOnly="1" outline="0" fieldPosition="0">
        <references count="2">
          <reference field="4" count="1">
            <x v="0"/>
          </reference>
          <reference field="5" count="1" selected="0">
            <x v="61"/>
          </reference>
        </references>
      </pivotArea>
    </format>
    <format dxfId="322">
      <pivotArea field="5" type="button" dataOnly="0" labelOnly="1" outline="0" axis="axisRow" fieldPosition="0"/>
    </format>
    <format dxfId="321">
      <pivotArea field="4" type="button" dataOnly="0" labelOnly="1" outline="0" axis="axisRow" fieldPosition="1"/>
    </format>
    <format dxfId="320">
      <pivotArea field="78" type="button" dataOnly="0" labelOnly="1" outline="0"/>
    </format>
    <format dxfId="319">
      <pivotArea dataOnly="0" labelOnly="1" outline="0" fieldPosition="0">
        <references count="1">
          <reference field="4294967294" count="1">
            <x v="0"/>
          </reference>
        </references>
      </pivotArea>
    </format>
    <format dxfId="318">
      <pivotArea dataOnly="0" labelOnly="1" outline="0" fieldPosition="0">
        <references count="2">
          <reference field="4" count="1">
            <x v="0"/>
          </reference>
          <reference field="5" count="1" selected="0">
            <x v="0"/>
          </reference>
        </references>
      </pivotArea>
    </format>
    <format dxfId="317">
      <pivotArea dataOnly="0" labelOnly="1" outline="0" fieldPosition="0">
        <references count="2">
          <reference field="4" count="1">
            <x v="1"/>
          </reference>
          <reference field="5" count="1" selected="0">
            <x v="5"/>
          </reference>
        </references>
      </pivotArea>
    </format>
    <format dxfId="316">
      <pivotArea dataOnly="0" labelOnly="1" outline="0" fieldPosition="0">
        <references count="2">
          <reference field="4" count="1">
            <x v="0"/>
          </reference>
          <reference field="5" count="1" selected="0">
            <x v="7"/>
          </reference>
        </references>
      </pivotArea>
    </format>
    <format dxfId="315">
      <pivotArea dataOnly="0" labelOnly="1" outline="0" fieldPosition="0">
        <references count="2">
          <reference field="4" count="1">
            <x v="1"/>
          </reference>
          <reference field="5" count="1" selected="0">
            <x v="9"/>
          </reference>
        </references>
      </pivotArea>
    </format>
    <format dxfId="314">
      <pivotArea dataOnly="0" labelOnly="1" outline="0" fieldPosition="0">
        <references count="2">
          <reference field="4" count="1">
            <x v="0"/>
          </reference>
          <reference field="5" count="1" selected="0">
            <x v="11"/>
          </reference>
        </references>
      </pivotArea>
    </format>
    <format dxfId="313">
      <pivotArea dataOnly="0" labelOnly="1" outline="0" fieldPosition="0">
        <references count="2">
          <reference field="4" count="1">
            <x v="1"/>
          </reference>
          <reference field="5" count="1" selected="0">
            <x v="21"/>
          </reference>
        </references>
      </pivotArea>
    </format>
    <format dxfId="312">
      <pivotArea dataOnly="0" labelOnly="1" outline="0" fieldPosition="0">
        <references count="2">
          <reference field="4" count="1">
            <x v="0"/>
          </reference>
          <reference field="5" count="1" selected="0">
            <x v="22"/>
          </reference>
        </references>
      </pivotArea>
    </format>
    <format dxfId="311">
      <pivotArea dataOnly="0" labelOnly="1" outline="0" fieldPosition="0">
        <references count="2">
          <reference field="4" count="1">
            <x v="1"/>
          </reference>
          <reference field="5" count="1" selected="0">
            <x v="29"/>
          </reference>
        </references>
      </pivotArea>
    </format>
    <format dxfId="310">
      <pivotArea dataOnly="0" labelOnly="1" outline="0" fieldPosition="0">
        <references count="2">
          <reference field="4" count="1">
            <x v="0"/>
          </reference>
          <reference field="5" count="1" selected="0">
            <x v="30"/>
          </reference>
        </references>
      </pivotArea>
    </format>
    <format dxfId="309">
      <pivotArea dataOnly="0" labelOnly="1" outline="0" fieldPosition="0">
        <references count="2">
          <reference field="4" count="1">
            <x v="1"/>
          </reference>
          <reference field="5" count="1" selected="0">
            <x v="35"/>
          </reference>
        </references>
      </pivotArea>
    </format>
    <format dxfId="308">
      <pivotArea dataOnly="0" labelOnly="1" outline="0" fieldPosition="0">
        <references count="2">
          <reference field="4" count="1">
            <x v="0"/>
          </reference>
          <reference field="5" count="1" selected="0">
            <x v="36"/>
          </reference>
        </references>
      </pivotArea>
    </format>
    <format dxfId="307">
      <pivotArea dataOnly="0" labelOnly="1" outline="0" fieldPosition="0">
        <references count="2">
          <reference field="4" count="1">
            <x v="1"/>
          </reference>
          <reference field="5" count="1" selected="0">
            <x v="38"/>
          </reference>
        </references>
      </pivotArea>
    </format>
    <format dxfId="306">
      <pivotArea dataOnly="0" labelOnly="1" outline="0" fieldPosition="0">
        <references count="2">
          <reference field="4" count="1">
            <x v="0"/>
          </reference>
          <reference field="5" count="1" selected="0">
            <x v="40"/>
          </reference>
        </references>
      </pivotArea>
    </format>
    <format dxfId="305">
      <pivotArea dataOnly="0" labelOnly="1" outline="0" fieldPosition="0">
        <references count="2">
          <reference field="4" count="1">
            <x v="1"/>
          </reference>
          <reference field="5" count="1" selected="0">
            <x v="49"/>
          </reference>
        </references>
      </pivotArea>
    </format>
    <format dxfId="304">
      <pivotArea dataOnly="0" labelOnly="1" outline="0" fieldPosition="0">
        <references count="2">
          <reference field="4" count="1">
            <x v="0"/>
          </reference>
          <reference field="5" count="1" selected="0">
            <x v="50"/>
          </reference>
        </references>
      </pivotArea>
    </format>
    <format dxfId="303">
      <pivotArea dataOnly="0" labelOnly="1" outline="0" fieldPosition="0">
        <references count="2">
          <reference field="4" count="1">
            <x v="1"/>
          </reference>
          <reference field="5" count="1" selected="0">
            <x v="51"/>
          </reference>
        </references>
      </pivotArea>
    </format>
    <format dxfId="302">
      <pivotArea dataOnly="0" labelOnly="1" outline="0" fieldPosition="0">
        <references count="2">
          <reference field="4" count="1">
            <x v="0"/>
          </reference>
          <reference field="5" count="1" selected="0">
            <x v="54"/>
          </reference>
        </references>
      </pivotArea>
    </format>
    <format dxfId="301">
      <pivotArea dataOnly="0" labelOnly="1" outline="0" fieldPosition="0">
        <references count="2">
          <reference field="4" count="1">
            <x v="1"/>
          </reference>
          <reference field="5" count="1" selected="0">
            <x v="60"/>
          </reference>
        </references>
      </pivotArea>
    </format>
    <format dxfId="300">
      <pivotArea dataOnly="0" labelOnly="1" outline="0" fieldPosition="0">
        <references count="2">
          <reference field="4" count="1">
            <x v="0"/>
          </reference>
          <reference field="5" count="1" selected="0">
            <x v="61"/>
          </reference>
        </references>
      </pivotArea>
    </format>
    <format dxfId="299">
      <pivotArea dataOnly="0" labelOnly="1" outline="0" fieldPosition="0">
        <references count="2">
          <reference field="4" count="1">
            <x v="0"/>
          </reference>
          <reference field="5" count="1" selected="0">
            <x v="0"/>
          </reference>
        </references>
      </pivotArea>
    </format>
    <format dxfId="298">
      <pivotArea dataOnly="0" labelOnly="1" outline="0" fieldPosition="0">
        <references count="2">
          <reference field="4" count="1">
            <x v="1"/>
          </reference>
          <reference field="5" count="1" selected="0">
            <x v="5"/>
          </reference>
        </references>
      </pivotArea>
    </format>
    <format dxfId="297">
      <pivotArea dataOnly="0" labelOnly="1" outline="0" fieldPosition="0">
        <references count="2">
          <reference field="4" count="1">
            <x v="0"/>
          </reference>
          <reference field="5" count="1" selected="0">
            <x v="7"/>
          </reference>
        </references>
      </pivotArea>
    </format>
    <format dxfId="296">
      <pivotArea dataOnly="0" labelOnly="1" outline="0" fieldPosition="0">
        <references count="2">
          <reference field="4" count="1">
            <x v="1"/>
          </reference>
          <reference field="5" count="1" selected="0">
            <x v="9"/>
          </reference>
        </references>
      </pivotArea>
    </format>
    <format dxfId="295">
      <pivotArea dataOnly="0" labelOnly="1" outline="0" fieldPosition="0">
        <references count="2">
          <reference field="4" count="1">
            <x v="0"/>
          </reference>
          <reference field="5" count="1" selected="0">
            <x v="11"/>
          </reference>
        </references>
      </pivotArea>
    </format>
    <format dxfId="294">
      <pivotArea dataOnly="0" labelOnly="1" outline="0" fieldPosition="0">
        <references count="2">
          <reference field="4" count="1">
            <x v="1"/>
          </reference>
          <reference field="5" count="1" selected="0">
            <x v="21"/>
          </reference>
        </references>
      </pivotArea>
    </format>
    <format dxfId="293">
      <pivotArea dataOnly="0" labelOnly="1" outline="0" fieldPosition="0">
        <references count="2">
          <reference field="4" count="1">
            <x v="0"/>
          </reference>
          <reference field="5" count="1" selected="0">
            <x v="22"/>
          </reference>
        </references>
      </pivotArea>
    </format>
    <format dxfId="292">
      <pivotArea dataOnly="0" labelOnly="1" outline="0" fieldPosition="0">
        <references count="2">
          <reference field="4" count="1">
            <x v="1"/>
          </reference>
          <reference field="5" count="1" selected="0">
            <x v="29"/>
          </reference>
        </references>
      </pivotArea>
    </format>
    <format dxfId="291">
      <pivotArea dataOnly="0" labelOnly="1" outline="0" fieldPosition="0">
        <references count="2">
          <reference field="4" count="1">
            <x v="0"/>
          </reference>
          <reference field="5" count="1" selected="0">
            <x v="30"/>
          </reference>
        </references>
      </pivotArea>
    </format>
    <format dxfId="290">
      <pivotArea dataOnly="0" labelOnly="1" outline="0" fieldPosition="0">
        <references count="2">
          <reference field="4" count="1">
            <x v="1"/>
          </reference>
          <reference field="5" count="1" selected="0">
            <x v="35"/>
          </reference>
        </references>
      </pivotArea>
    </format>
    <format dxfId="289">
      <pivotArea dataOnly="0" labelOnly="1" outline="0" fieldPosition="0">
        <references count="2">
          <reference field="4" count="1">
            <x v="0"/>
          </reference>
          <reference field="5" count="1" selected="0">
            <x v="36"/>
          </reference>
        </references>
      </pivotArea>
    </format>
    <format dxfId="288">
      <pivotArea dataOnly="0" labelOnly="1" outline="0" fieldPosition="0">
        <references count="2">
          <reference field="4" count="1">
            <x v="1"/>
          </reference>
          <reference field="5" count="1" selected="0">
            <x v="38"/>
          </reference>
        </references>
      </pivotArea>
    </format>
    <format dxfId="287">
      <pivotArea dataOnly="0" labelOnly="1" outline="0" fieldPosition="0">
        <references count="2">
          <reference field="4" count="1">
            <x v="0"/>
          </reference>
          <reference field="5" count="1" selected="0">
            <x v="40"/>
          </reference>
        </references>
      </pivotArea>
    </format>
    <format dxfId="286">
      <pivotArea dataOnly="0" labelOnly="1" outline="0" fieldPosition="0">
        <references count="2">
          <reference field="4" count="1">
            <x v="1"/>
          </reference>
          <reference field="5" count="1" selected="0">
            <x v="49"/>
          </reference>
        </references>
      </pivotArea>
    </format>
    <format dxfId="285">
      <pivotArea dataOnly="0" labelOnly="1" outline="0" fieldPosition="0">
        <references count="2">
          <reference field="4" count="1">
            <x v="0"/>
          </reference>
          <reference field="5" count="1" selected="0">
            <x v="50"/>
          </reference>
        </references>
      </pivotArea>
    </format>
    <format dxfId="284">
      <pivotArea dataOnly="0" labelOnly="1" outline="0" fieldPosition="0">
        <references count="2">
          <reference field="4" count="1">
            <x v="1"/>
          </reference>
          <reference field="5" count="1" selected="0">
            <x v="51"/>
          </reference>
        </references>
      </pivotArea>
    </format>
    <format dxfId="283">
      <pivotArea dataOnly="0" labelOnly="1" outline="0" fieldPosition="0">
        <references count="2">
          <reference field="4" count="1">
            <x v="0"/>
          </reference>
          <reference field="5" count="1" selected="0">
            <x v="54"/>
          </reference>
        </references>
      </pivotArea>
    </format>
    <format dxfId="282">
      <pivotArea dataOnly="0" labelOnly="1" outline="0" fieldPosition="0">
        <references count="2">
          <reference field="4" count="1">
            <x v="1"/>
          </reference>
          <reference field="5" count="1" selected="0">
            <x v="60"/>
          </reference>
        </references>
      </pivotArea>
    </format>
    <format dxfId="281">
      <pivotArea dataOnly="0" labelOnly="1" outline="0" fieldPosition="0">
        <references count="2">
          <reference field="4" count="1">
            <x v="0"/>
          </reference>
          <reference field="5" count="1" selected="0">
            <x v="61"/>
          </reference>
        </references>
      </pivotArea>
    </format>
    <format dxfId="280">
      <pivotArea dataOnly="0" labelOnly="1" outline="0" fieldPosition="0">
        <references count="2">
          <reference field="4" count="1">
            <x v="0"/>
          </reference>
          <reference field="5" count="1" selected="0">
            <x v="28"/>
          </reference>
        </references>
      </pivotArea>
    </format>
    <format dxfId="279">
      <pivotArea dataOnly="0" labelOnly="1" outline="0" fieldPosition="0">
        <references count="2">
          <reference field="4" count="1">
            <x v="0"/>
          </reference>
          <reference field="5" count="1" selected="0">
            <x v="22"/>
          </reference>
        </references>
      </pivotArea>
    </format>
    <format dxfId="278">
      <pivotArea dataOnly="0" labelOnly="1" outline="0" fieldPosition="0">
        <references count="2">
          <reference field="4" count="1">
            <x v="1"/>
          </reference>
          <reference field="5" count="1" selected="0">
            <x v="5"/>
          </reference>
        </references>
      </pivotArea>
    </format>
    <format dxfId="277">
      <pivotArea dataOnly="0" labelOnly="1" outline="0" fieldPosition="0">
        <references count="2">
          <reference field="4" count="1">
            <x v="0"/>
          </reference>
          <reference field="5" count="1" selected="0">
            <x v="12"/>
          </reference>
        </references>
      </pivotArea>
    </format>
    <format dxfId="276">
      <pivotArea dataOnly="0" labelOnly="1" outline="0" fieldPosition="0">
        <references count="2">
          <reference field="4" count="1">
            <x v="1"/>
          </reference>
          <reference field="5" count="1" selected="0">
            <x v="51"/>
          </reference>
        </references>
      </pivotArea>
    </format>
    <format dxfId="275">
      <pivotArea dataOnly="0" labelOnly="1" outline="0" fieldPosition="0">
        <references count="2">
          <reference field="4" count="1">
            <x v="1"/>
          </reference>
          <reference field="5" count="1" selected="0">
            <x v="5"/>
          </reference>
        </references>
      </pivotArea>
    </format>
    <format dxfId="274">
      <pivotArea dataOnly="0" labelOnly="1" outline="0" fieldPosition="0">
        <references count="2">
          <reference field="4" count="1">
            <x v="0"/>
          </reference>
          <reference field="5" count="1" selected="0">
            <x v="12"/>
          </reference>
        </references>
      </pivotArea>
    </format>
    <format dxfId="273">
      <pivotArea dataOnly="0" labelOnly="1" outline="0" fieldPosition="0">
        <references count="2">
          <reference field="4" count="1">
            <x v="1"/>
          </reference>
          <reference field="5" count="1" selected="0">
            <x v="51"/>
          </reference>
        </references>
      </pivotArea>
    </format>
    <format dxfId="272">
      <pivotArea dataOnly="0" labelOnly="1" outline="0" fieldPosition="0">
        <references count="2">
          <reference field="4" count="1">
            <x v="0"/>
          </reference>
          <reference field="5" count="1" selected="0">
            <x v="1"/>
          </reference>
        </references>
      </pivotArea>
    </format>
    <format dxfId="271">
      <pivotArea dataOnly="0" labelOnly="1" outline="0" fieldPosition="0">
        <references count="2">
          <reference field="4" count="1">
            <x v="1"/>
          </reference>
          <reference field="5" count="1" selected="0">
            <x v="39"/>
          </reference>
        </references>
      </pivotArea>
    </format>
    <format dxfId="270">
      <pivotArea dataOnly="0" labelOnly="1" outline="0" fieldPosition="0">
        <references count="2">
          <reference field="4" count="1">
            <x v="0"/>
          </reference>
          <reference field="5" count="1" selected="0">
            <x v="45"/>
          </reference>
        </references>
      </pivotArea>
    </format>
    <format dxfId="269">
      <pivotArea dataOnly="0" labelOnly="1" outline="0" fieldPosition="0">
        <references count="2">
          <reference field="4" count="1">
            <x v="0"/>
          </reference>
          <reference field="5" count="1" selected="0">
            <x v="2"/>
          </reference>
        </references>
      </pivotArea>
    </format>
    <format dxfId="268">
      <pivotArea dataOnly="0" labelOnly="1" outline="0" fieldPosition="0">
        <references count="2">
          <reference field="4" count="1">
            <x v="0"/>
          </reference>
          <reference field="5" count="1" selected="0">
            <x v="7"/>
          </reference>
        </references>
      </pivotArea>
    </format>
    <format dxfId="267">
      <pivotArea dataOnly="0" labelOnly="1" outline="0" fieldPosition="0">
        <references count="2">
          <reference field="4" count="1">
            <x v="0"/>
          </reference>
          <reference field="5" count="1" selected="0">
            <x v="7"/>
          </reference>
        </references>
      </pivotArea>
    </format>
    <format dxfId="266">
      <pivotArea dataOnly="0" labelOnly="1" outline="0" fieldPosition="0">
        <references count="2">
          <reference field="4" count="1">
            <x v="0"/>
          </reference>
          <reference field="5" count="1" selected="0">
            <x v="0"/>
          </reference>
        </references>
      </pivotArea>
    </format>
    <format dxfId="265">
      <pivotArea dataOnly="0" labelOnly="1" outline="0" fieldPosition="0">
        <references count="2">
          <reference field="4" count="1">
            <x v="1"/>
          </reference>
          <reference field="5" count="1" selected="0">
            <x v="60"/>
          </reference>
        </references>
      </pivotArea>
    </format>
    <format dxfId="264">
      <pivotArea dataOnly="0" labelOnly="1" outline="0" fieldPosition="0">
        <references count="2">
          <reference field="4" count="1">
            <x v="0"/>
          </reference>
          <reference field="5" count="1" selected="0">
            <x v="0"/>
          </reference>
        </references>
      </pivotArea>
    </format>
    <format dxfId="263">
      <pivotArea dataOnly="0" labelOnly="1" outline="0" fieldPosition="0">
        <references count="2">
          <reference field="4" count="1">
            <x v="1"/>
          </reference>
          <reference field="5" count="1" selected="0">
            <x v="60"/>
          </reference>
        </references>
      </pivotArea>
    </format>
    <format dxfId="262">
      <pivotArea dataOnly="0" labelOnly="1" outline="0" fieldPosition="0">
        <references count="2">
          <reference field="4" count="1">
            <x v="0"/>
          </reference>
          <reference field="5" count="1" selected="0">
            <x v="4"/>
          </reference>
        </references>
      </pivotArea>
    </format>
    <format dxfId="261">
      <pivotArea dataOnly="0" labelOnly="1" outline="0" fieldPosition="0">
        <references count="2">
          <reference field="4" count="1">
            <x v="1"/>
          </reference>
          <reference field="5" count="1" selected="0">
            <x v="9"/>
          </reference>
        </references>
      </pivotArea>
    </format>
    <format dxfId="260">
      <pivotArea dataOnly="0" labelOnly="1" outline="0" fieldPosition="0">
        <references count="2">
          <reference field="4" count="1">
            <x v="0"/>
          </reference>
          <reference field="5" count="1" selected="0">
            <x v="31"/>
          </reference>
        </references>
      </pivotArea>
    </format>
    <format dxfId="259">
      <pivotArea dataOnly="0" labelOnly="1" outline="0" fieldPosition="0">
        <references count="2">
          <reference field="4" count="1">
            <x v="1"/>
          </reference>
          <reference field="5" count="1" selected="0">
            <x v="35"/>
          </reference>
        </references>
      </pivotArea>
    </format>
    <format dxfId="258">
      <pivotArea dataOnly="0" labelOnly="1" outline="0" fieldPosition="0">
        <references count="2">
          <reference field="4" count="1">
            <x v="0"/>
          </reference>
          <reference field="5" count="1" selected="0">
            <x v="36"/>
          </reference>
        </references>
      </pivotArea>
    </format>
    <format dxfId="257">
      <pivotArea dataOnly="0" labelOnly="1" outline="0" fieldPosition="0">
        <references count="2">
          <reference field="4" count="1">
            <x v="1"/>
          </reference>
          <reference field="5" count="1" selected="0">
            <x v="38"/>
          </reference>
        </references>
      </pivotArea>
    </format>
    <format dxfId="256">
      <pivotArea dataOnly="0" labelOnly="1" outline="0" fieldPosition="0">
        <references count="2">
          <reference field="4" count="1">
            <x v="0"/>
          </reference>
          <reference field="5" count="1" selected="0">
            <x v="42"/>
          </reference>
        </references>
      </pivotArea>
    </format>
    <format dxfId="255">
      <pivotArea dataOnly="0" labelOnly="1" outline="0" fieldPosition="0">
        <references count="2">
          <reference field="4" count="1">
            <x v="1"/>
          </reference>
          <reference field="5" count="1" selected="0">
            <x v="49"/>
          </reference>
        </references>
      </pivotArea>
    </format>
    <format dxfId="254">
      <pivotArea dataOnly="0" labelOnly="1" outline="0" fieldPosition="0">
        <references count="2">
          <reference field="4" count="1">
            <x v="0"/>
          </reference>
          <reference field="5" count="1" selected="0">
            <x v="54"/>
          </reference>
        </references>
      </pivotArea>
    </format>
    <format dxfId="253">
      <pivotArea dataOnly="0" labelOnly="1" outline="0" fieldPosition="0">
        <references count="2">
          <reference field="4" count="1">
            <x v="0"/>
          </reference>
          <reference field="5" count="1" selected="0">
            <x v="4"/>
          </reference>
        </references>
      </pivotArea>
    </format>
    <format dxfId="252">
      <pivotArea dataOnly="0" labelOnly="1" outline="0" fieldPosition="0">
        <references count="2">
          <reference field="4" count="1">
            <x v="1"/>
          </reference>
          <reference field="5" count="1" selected="0">
            <x v="9"/>
          </reference>
        </references>
      </pivotArea>
    </format>
    <format dxfId="251">
      <pivotArea dataOnly="0" labelOnly="1" outline="0" fieldPosition="0">
        <references count="2">
          <reference field="4" count="1">
            <x v="0"/>
          </reference>
          <reference field="5" count="1" selected="0">
            <x v="31"/>
          </reference>
        </references>
      </pivotArea>
    </format>
    <format dxfId="250">
      <pivotArea dataOnly="0" labelOnly="1" outline="0" fieldPosition="0">
        <references count="2">
          <reference field="4" count="1">
            <x v="1"/>
          </reference>
          <reference field="5" count="1" selected="0">
            <x v="35"/>
          </reference>
        </references>
      </pivotArea>
    </format>
    <format dxfId="249">
      <pivotArea dataOnly="0" labelOnly="1" outline="0" fieldPosition="0">
        <references count="2">
          <reference field="4" count="1">
            <x v="0"/>
          </reference>
          <reference field="5" count="1" selected="0">
            <x v="36"/>
          </reference>
        </references>
      </pivotArea>
    </format>
    <format dxfId="248">
      <pivotArea dataOnly="0" labelOnly="1" outline="0" fieldPosition="0">
        <references count="2">
          <reference field="4" count="1">
            <x v="1"/>
          </reference>
          <reference field="5" count="1" selected="0">
            <x v="38"/>
          </reference>
        </references>
      </pivotArea>
    </format>
    <format dxfId="247">
      <pivotArea dataOnly="0" labelOnly="1" outline="0" fieldPosition="0">
        <references count="2">
          <reference field="4" count="1">
            <x v="0"/>
          </reference>
          <reference field="5" count="1" selected="0">
            <x v="42"/>
          </reference>
        </references>
      </pivotArea>
    </format>
    <format dxfId="246">
      <pivotArea dataOnly="0" labelOnly="1" outline="0" fieldPosition="0">
        <references count="2">
          <reference field="4" count="1">
            <x v="1"/>
          </reference>
          <reference field="5" count="1" selected="0">
            <x v="49"/>
          </reference>
        </references>
      </pivotArea>
    </format>
    <format dxfId="245">
      <pivotArea dataOnly="0" labelOnly="1" outline="0" fieldPosition="0">
        <references count="2">
          <reference field="4" count="1">
            <x v="0"/>
          </reference>
          <reference field="5" count="1" selected="0">
            <x v="54"/>
          </reference>
        </references>
      </pivotArea>
    </format>
    <format dxfId="244">
      <pivotArea dataOnly="0" labelOnly="1" outline="0" fieldPosition="0">
        <references count="2">
          <reference field="4" count="1">
            <x v="0"/>
          </reference>
          <reference field="5" count="1" selected="0">
            <x v="4"/>
          </reference>
        </references>
      </pivotArea>
    </format>
    <format dxfId="243">
      <pivotArea dataOnly="0" labelOnly="1" outline="0" fieldPosition="0">
        <references count="2">
          <reference field="4" count="1">
            <x v="1"/>
          </reference>
          <reference field="5" count="1" selected="0">
            <x v="9"/>
          </reference>
        </references>
      </pivotArea>
    </format>
    <format dxfId="242">
      <pivotArea dataOnly="0" labelOnly="1" outline="0" fieldPosition="0">
        <references count="2">
          <reference field="4" count="1">
            <x v="0"/>
          </reference>
          <reference field="5" count="1" selected="0">
            <x v="31"/>
          </reference>
        </references>
      </pivotArea>
    </format>
    <format dxfId="241">
      <pivotArea dataOnly="0" labelOnly="1" outline="0" fieldPosition="0">
        <references count="2">
          <reference field="4" count="1">
            <x v="1"/>
          </reference>
          <reference field="5" count="1" selected="0">
            <x v="35"/>
          </reference>
        </references>
      </pivotArea>
    </format>
    <format dxfId="240">
      <pivotArea dataOnly="0" labelOnly="1" outline="0" fieldPosition="0">
        <references count="2">
          <reference field="4" count="1">
            <x v="0"/>
          </reference>
          <reference field="5" count="1" selected="0">
            <x v="36"/>
          </reference>
        </references>
      </pivotArea>
    </format>
    <format dxfId="239">
      <pivotArea dataOnly="0" labelOnly="1" outline="0" fieldPosition="0">
        <references count="2">
          <reference field="4" count="1">
            <x v="1"/>
          </reference>
          <reference field="5" count="1" selected="0">
            <x v="38"/>
          </reference>
        </references>
      </pivotArea>
    </format>
    <format dxfId="238">
      <pivotArea dataOnly="0" labelOnly="1" outline="0" fieldPosition="0">
        <references count="2">
          <reference field="4" count="1">
            <x v="0"/>
          </reference>
          <reference field="5" count="1" selected="0">
            <x v="42"/>
          </reference>
        </references>
      </pivotArea>
    </format>
    <format dxfId="237">
      <pivotArea dataOnly="0" labelOnly="1" outline="0" fieldPosition="0">
        <references count="2">
          <reference field="4" count="1">
            <x v="1"/>
          </reference>
          <reference field="5" count="1" selected="0">
            <x v="49"/>
          </reference>
        </references>
      </pivotArea>
    </format>
    <format dxfId="236">
      <pivotArea dataOnly="0" labelOnly="1" outline="0" fieldPosition="0">
        <references count="2">
          <reference field="4" count="1">
            <x v="0"/>
          </reference>
          <reference field="5" count="1" selected="0">
            <x v="54"/>
          </reference>
        </references>
      </pivotArea>
    </format>
    <format dxfId="235">
      <pivotArea dataOnly="0" labelOnly="1" outline="0" fieldPosition="0">
        <references count="2">
          <reference field="4" count="1">
            <x v="0"/>
          </reference>
          <reference field="5" count="1" selected="0">
            <x v="11"/>
          </reference>
        </references>
      </pivotArea>
    </format>
    <format dxfId="234">
      <pivotArea dataOnly="0" labelOnly="1" outline="0" fieldPosition="0">
        <references count="2">
          <reference field="4" count="1">
            <x v="0"/>
          </reference>
          <reference field="5" count="1" selected="0">
            <x v="11"/>
          </reference>
        </references>
      </pivotArea>
    </format>
    <format dxfId="233">
      <pivotArea outline="0" collapsedLevelsAreSubtotals="1" fieldPosition="0">
        <references count="3">
          <reference field="4" count="1" selected="0">
            <x v="0"/>
          </reference>
          <reference field="5" count="1" selected="0">
            <x v="4"/>
          </reference>
          <reference field="51" count="1" selected="0">
            <x v="1"/>
          </reference>
        </references>
      </pivotArea>
    </format>
    <format dxfId="232">
      <pivotArea outline="0" collapsedLevelsAreSubtotals="1" fieldPosition="0">
        <references count="3">
          <reference field="4" count="1" selected="0">
            <x v="0"/>
          </reference>
          <reference field="5" count="1" selected="0">
            <x v="45"/>
          </reference>
          <reference field="51" count="1" selected="0">
            <x v="1"/>
          </reference>
        </references>
      </pivotArea>
    </format>
    <format dxfId="231">
      <pivotArea outline="0" collapsedLevelsAreSubtotals="1" fieldPosition="0">
        <references count="3">
          <reference field="4" count="1" selected="0">
            <x v="0"/>
          </reference>
          <reference field="5" count="1" selected="0">
            <x v="57"/>
          </reference>
          <reference field="51" count="1" selected="0">
            <x v="0"/>
          </reference>
        </references>
      </pivotArea>
    </format>
    <format dxfId="230">
      <pivotArea outline="0" collapsedLevelsAreSubtotals="1" fieldPosition="0">
        <references count="3">
          <reference field="4" count="1" selected="0">
            <x v="0"/>
          </reference>
          <reference field="5" count="1" selected="0">
            <x v="58"/>
          </reference>
          <reference field="51" count="1" selected="0">
            <x v="1"/>
          </reference>
        </references>
      </pivotArea>
    </format>
    <format dxfId="229">
      <pivotArea outline="0" collapsedLevelsAreSubtotals="1" fieldPosition="0">
        <references count="3">
          <reference field="4" count="1" selected="0">
            <x v="0"/>
          </reference>
          <reference field="5" count="1" selected="0">
            <x v="59"/>
          </reference>
          <reference field="51" count="1" selected="0">
            <x v="1"/>
          </reference>
        </references>
      </pivotArea>
    </format>
    <format dxfId="228">
      <pivotArea outline="0" collapsedLevelsAreSubtotals="1" fieldPosition="0">
        <references count="3">
          <reference field="4" count="1" selected="0">
            <x v="1"/>
          </reference>
          <reference field="5" count="1" selected="0">
            <x v="60"/>
          </reference>
          <reference field="51" count="1" selected="0">
            <x v="2"/>
          </reference>
        </references>
      </pivotArea>
    </format>
    <format dxfId="227">
      <pivotArea outline="0" collapsedLevelsAreSubtotals="1" fieldPosition="0">
        <references count="3">
          <reference field="4" count="1" selected="0">
            <x v="1"/>
          </reference>
          <reference field="5" count="1" selected="0">
            <x v="60"/>
          </reference>
          <reference field="51" count="1" selected="0">
            <x v="2"/>
          </reference>
        </references>
      </pivotArea>
    </format>
    <format dxfId="226">
      <pivotArea field="51" type="button" dataOnly="0" labelOnly="1" outline="0" axis="axisRow" fieldPosition="2"/>
    </format>
    <format dxfId="225">
      <pivotArea field="51" type="button" dataOnly="0" labelOnly="1" outline="0" axis="axisRow" fieldPosition="2"/>
    </format>
    <format dxfId="224">
      <pivotArea dataOnly="0" labelOnly="1" outline="0" fieldPosition="0">
        <references count="1">
          <reference field="4294967294" count="2">
            <x v="0"/>
            <x v="1"/>
          </reference>
        </references>
      </pivotArea>
    </format>
    <format dxfId="223">
      <pivotArea field="51" type="button" dataOnly="0" labelOnly="1" outline="0" axis="axisRow" fieldPosition="2"/>
    </format>
    <format dxfId="222">
      <pivotArea dataOnly="0" labelOnly="1" outline="0" fieldPosition="0">
        <references count="1">
          <reference field="4294967294" count="2">
            <x v="0"/>
            <x v="1"/>
          </reference>
        </references>
      </pivotArea>
    </format>
    <format dxfId="221">
      <pivotArea field="51" type="button" dataOnly="0" labelOnly="1" outline="0" axis="axisRow" fieldPosition="2"/>
    </format>
    <format dxfId="220">
      <pivotArea dataOnly="0" labelOnly="1" outline="0" fieldPosition="0">
        <references count="1">
          <reference field="4294967294" count="2">
            <x v="0"/>
            <x v="1"/>
          </reference>
        </references>
      </pivotArea>
    </format>
    <format dxfId="219">
      <pivotArea dataOnly="0" labelOnly="1" outline="0" fieldPosition="0">
        <references count="2">
          <reference field="4" count="1">
            <x v="0"/>
          </reference>
          <reference field="5" count="1" selected="0">
            <x v="22"/>
          </reference>
        </references>
      </pivotArea>
    </format>
    <format dxfId="218">
      <pivotArea dataOnly="0" labelOnly="1" outline="0" fieldPosition="0">
        <references count="3">
          <reference field="4" count="1" selected="0">
            <x v="0"/>
          </reference>
          <reference field="5" count="1" selected="0">
            <x v="22"/>
          </reference>
          <reference field="51" count="1">
            <x v="1"/>
          </reference>
        </references>
      </pivotArea>
    </format>
    <format dxfId="217">
      <pivotArea dataOnly="0" labelOnly="1" outline="0" fieldPosition="0">
        <references count="3">
          <reference field="4" count="1" selected="0">
            <x v="0"/>
          </reference>
          <reference field="5" count="1" selected="0">
            <x v="27"/>
          </reference>
          <reference field="51" count="1">
            <x v="1"/>
          </reference>
        </references>
      </pivotArea>
    </format>
    <format dxfId="216">
      <pivotArea dataOnly="0" labelOnly="1" outline="0" fieldPosition="0">
        <references count="2">
          <reference field="4" count="1">
            <x v="0"/>
          </reference>
          <reference field="5" count="1" selected="0">
            <x v="1"/>
          </reference>
        </references>
      </pivotArea>
    </format>
    <format dxfId="215">
      <pivotArea dataOnly="0" labelOnly="1" outline="0" fieldPosition="0">
        <references count="2">
          <reference field="4" count="1">
            <x v="1"/>
          </reference>
          <reference field="5" count="1" selected="0">
            <x v="39"/>
          </reference>
        </references>
      </pivotArea>
    </format>
    <format dxfId="214">
      <pivotArea dataOnly="0" labelOnly="1" outline="0" fieldPosition="0">
        <references count="2">
          <reference field="4" count="1">
            <x v="0"/>
          </reference>
          <reference field="5" count="1" selected="0">
            <x v="45"/>
          </reference>
        </references>
      </pivotArea>
    </format>
    <format dxfId="213">
      <pivotArea dataOnly="0" labelOnly="1" outline="0" fieldPosition="0">
        <references count="3">
          <reference field="4" count="1" selected="0">
            <x v="0"/>
          </reference>
          <reference field="5" count="1" selected="0">
            <x v="1"/>
          </reference>
          <reference field="51" count="1">
            <x v="0"/>
          </reference>
        </references>
      </pivotArea>
    </format>
    <format dxfId="212">
      <pivotArea dataOnly="0" labelOnly="1" outline="0" fieldPosition="0">
        <references count="3">
          <reference field="4" count="1" selected="0">
            <x v="0"/>
          </reference>
          <reference field="5" count="1" selected="0">
            <x v="3"/>
          </reference>
          <reference field="51" count="1">
            <x v="1"/>
          </reference>
        </references>
      </pivotArea>
    </format>
    <format dxfId="211">
      <pivotArea dataOnly="0" labelOnly="1" outline="0" fieldPosition="0">
        <references count="3">
          <reference field="4" count="1" selected="0">
            <x v="0"/>
          </reference>
          <reference field="5" count="1" selected="0">
            <x v="24"/>
          </reference>
          <reference field="51" count="1">
            <x v="1"/>
          </reference>
        </references>
      </pivotArea>
    </format>
    <format dxfId="210">
      <pivotArea dataOnly="0" labelOnly="1" outline="0" fieldPosition="0">
        <references count="3">
          <reference field="4" count="1" selected="0">
            <x v="1"/>
          </reference>
          <reference field="5" count="1" selected="0">
            <x v="39"/>
          </reference>
          <reference field="51" count="1">
            <x v="1"/>
          </reference>
        </references>
      </pivotArea>
    </format>
    <format dxfId="209">
      <pivotArea dataOnly="0" labelOnly="1" outline="0" fieldPosition="0">
        <references count="3">
          <reference field="4" count="1" selected="0">
            <x v="0"/>
          </reference>
          <reference field="5" count="1" selected="0">
            <x v="45"/>
          </reference>
          <reference field="51" count="1">
            <x v="1"/>
          </reference>
        </references>
      </pivotArea>
    </format>
    <format dxfId="208">
      <pivotArea dataOnly="0" labelOnly="1" outline="0" fieldPosition="0">
        <references count="2">
          <reference field="4" count="1">
            <x v="0"/>
          </reference>
          <reference field="5" count="1" selected="0">
            <x v="1"/>
          </reference>
        </references>
      </pivotArea>
    </format>
    <format dxfId="207">
      <pivotArea dataOnly="0" labelOnly="1" outline="0" fieldPosition="0">
        <references count="2">
          <reference field="4" count="1">
            <x v="1"/>
          </reference>
          <reference field="5" count="1" selected="0">
            <x v="39"/>
          </reference>
        </references>
      </pivotArea>
    </format>
    <format dxfId="206">
      <pivotArea dataOnly="0" labelOnly="1" outline="0" fieldPosition="0">
        <references count="2">
          <reference field="4" count="1">
            <x v="0"/>
          </reference>
          <reference field="5" count="1" selected="0">
            <x v="45"/>
          </reference>
        </references>
      </pivotArea>
    </format>
    <format dxfId="205">
      <pivotArea dataOnly="0" labelOnly="1" outline="0" fieldPosition="0">
        <references count="3">
          <reference field="4" count="1" selected="0">
            <x v="0"/>
          </reference>
          <reference field="5" count="1" selected="0">
            <x v="1"/>
          </reference>
          <reference field="51" count="1">
            <x v="0"/>
          </reference>
        </references>
      </pivotArea>
    </format>
    <format dxfId="204">
      <pivotArea dataOnly="0" labelOnly="1" outline="0" fieldPosition="0">
        <references count="3">
          <reference field="4" count="1" selected="0">
            <x v="0"/>
          </reference>
          <reference field="5" count="1" selected="0">
            <x v="3"/>
          </reference>
          <reference field="51" count="1">
            <x v="1"/>
          </reference>
        </references>
      </pivotArea>
    </format>
    <format dxfId="203">
      <pivotArea dataOnly="0" labelOnly="1" outline="0" fieldPosition="0">
        <references count="3">
          <reference field="4" count="1" selected="0">
            <x v="0"/>
          </reference>
          <reference field="5" count="1" selected="0">
            <x v="24"/>
          </reference>
          <reference field="51" count="1">
            <x v="1"/>
          </reference>
        </references>
      </pivotArea>
    </format>
    <format dxfId="202">
      <pivotArea dataOnly="0" labelOnly="1" outline="0" fieldPosition="0">
        <references count="3">
          <reference field="4" count="1" selected="0">
            <x v="1"/>
          </reference>
          <reference field="5" count="1" selected="0">
            <x v="39"/>
          </reference>
          <reference field="51" count="1">
            <x v="1"/>
          </reference>
        </references>
      </pivotArea>
    </format>
    <format dxfId="201">
      <pivotArea dataOnly="0" labelOnly="1" outline="0" fieldPosition="0">
        <references count="3">
          <reference field="4" count="1" selected="0">
            <x v="0"/>
          </reference>
          <reference field="5" count="1" selected="0">
            <x v="45"/>
          </reference>
          <reference field="51" count="1">
            <x v="1"/>
          </reference>
        </references>
      </pivotArea>
    </format>
    <format dxfId="200">
      <pivotArea dataOnly="0" labelOnly="1" outline="0" fieldPosition="0">
        <references count="2">
          <reference field="4" count="1">
            <x v="0"/>
          </reference>
          <reference field="5" count="1" selected="0">
            <x v="11"/>
          </reference>
        </references>
      </pivotArea>
    </format>
    <format dxfId="199">
      <pivotArea dataOnly="0" labelOnly="1" outline="0" fieldPosition="0">
        <references count="3">
          <reference field="4" count="1" selected="0">
            <x v="0"/>
          </reference>
          <reference field="5" count="1" selected="0">
            <x v="11"/>
          </reference>
          <reference field="51" count="1">
            <x v="1"/>
          </reference>
        </references>
      </pivotArea>
    </format>
    <format dxfId="198">
      <pivotArea dataOnly="0" labelOnly="1" outline="0" fieldPosition="0">
        <references count="3">
          <reference field="4" count="1" selected="0">
            <x v="0"/>
          </reference>
          <reference field="5" count="1" selected="0">
            <x v="14"/>
          </reference>
          <reference field="51" count="1">
            <x v="1"/>
          </reference>
        </references>
      </pivotArea>
    </format>
    <format dxfId="197">
      <pivotArea dataOnly="0" labelOnly="1" outline="0" fieldPosition="0">
        <references count="3">
          <reference field="4" count="1" selected="0">
            <x v="0"/>
          </reference>
          <reference field="5" count="1" selected="0">
            <x v="25"/>
          </reference>
          <reference field="51" count="1">
            <x v="1"/>
          </reference>
        </references>
      </pivotArea>
    </format>
    <format dxfId="196">
      <pivotArea dataOnly="0" labelOnly="1" outline="0" fieldPosition="0">
        <references count="3">
          <reference field="4" count="1" selected="0">
            <x v="0"/>
          </reference>
          <reference field="5" count="1" selected="0">
            <x v="30"/>
          </reference>
          <reference field="51" count="1">
            <x v="0"/>
          </reference>
        </references>
      </pivotArea>
    </format>
    <format dxfId="195">
      <pivotArea dataOnly="0" labelOnly="1" outline="0" fieldPosition="0">
        <references count="3">
          <reference field="4" count="1" selected="0">
            <x v="0"/>
          </reference>
          <reference field="5" count="1" selected="0">
            <x v="43"/>
          </reference>
          <reference field="51" count="1">
            <x v="0"/>
          </reference>
        </references>
      </pivotArea>
    </format>
    <format dxfId="194">
      <pivotArea dataOnly="0" labelOnly="1" outline="0" fieldPosition="0">
        <references count="3">
          <reference field="4" count="1" selected="0">
            <x v="0"/>
          </reference>
          <reference field="5" count="1" selected="0">
            <x v="56"/>
          </reference>
          <reference field="51" count="1">
            <x v="1"/>
          </reference>
        </references>
      </pivotArea>
    </format>
    <format dxfId="193">
      <pivotArea dataOnly="0" labelOnly="1" outline="0" fieldPosition="0">
        <references count="2">
          <reference field="4" count="1">
            <x v="0"/>
          </reference>
          <reference field="5" count="1" selected="0">
            <x v="11"/>
          </reference>
        </references>
      </pivotArea>
    </format>
    <format dxfId="192">
      <pivotArea dataOnly="0" labelOnly="1" outline="0" fieldPosition="0">
        <references count="3">
          <reference field="4" count="1" selected="0">
            <x v="0"/>
          </reference>
          <reference field="5" count="1" selected="0">
            <x v="11"/>
          </reference>
          <reference field="51" count="1">
            <x v="1"/>
          </reference>
        </references>
      </pivotArea>
    </format>
    <format dxfId="191">
      <pivotArea dataOnly="0" labelOnly="1" outline="0" fieldPosition="0">
        <references count="3">
          <reference field="4" count="1" selected="0">
            <x v="0"/>
          </reference>
          <reference field="5" count="1" selected="0">
            <x v="14"/>
          </reference>
          <reference field="51" count="1">
            <x v="1"/>
          </reference>
        </references>
      </pivotArea>
    </format>
    <format dxfId="190">
      <pivotArea dataOnly="0" labelOnly="1" outline="0" fieldPosition="0">
        <references count="3">
          <reference field="4" count="1" selected="0">
            <x v="0"/>
          </reference>
          <reference field="5" count="1" selected="0">
            <x v="25"/>
          </reference>
          <reference field="51" count="1">
            <x v="1"/>
          </reference>
        </references>
      </pivotArea>
    </format>
    <format dxfId="189">
      <pivotArea dataOnly="0" labelOnly="1" outline="0" fieldPosition="0">
        <references count="3">
          <reference field="4" count="1" selected="0">
            <x v="0"/>
          </reference>
          <reference field="5" count="1" selected="0">
            <x v="30"/>
          </reference>
          <reference field="51" count="1">
            <x v="0"/>
          </reference>
        </references>
      </pivotArea>
    </format>
    <format dxfId="188">
      <pivotArea dataOnly="0" labelOnly="1" outline="0" fieldPosition="0">
        <references count="3">
          <reference field="4" count="1" selected="0">
            <x v="0"/>
          </reference>
          <reference field="5" count="1" selected="0">
            <x v="43"/>
          </reference>
          <reference field="51" count="1">
            <x v="0"/>
          </reference>
        </references>
      </pivotArea>
    </format>
    <format dxfId="187">
      <pivotArea dataOnly="0" labelOnly="1" outline="0" fieldPosition="0">
        <references count="3">
          <reference field="4" count="1" selected="0">
            <x v="0"/>
          </reference>
          <reference field="5" count="1" selected="0">
            <x v="56"/>
          </reference>
          <reference field="51" count="1">
            <x v="1"/>
          </reference>
        </references>
      </pivotArea>
    </format>
    <format dxfId="186">
      <pivotArea dataOnly="0" labelOnly="1" outline="0" fieldPosition="0">
        <references count="2">
          <reference field="4" count="1">
            <x v="1"/>
          </reference>
          <reference field="5" count="1" selected="0">
            <x v="5"/>
          </reference>
        </references>
      </pivotArea>
    </format>
    <format dxfId="185">
      <pivotArea dataOnly="0" labelOnly="1" outline="0" fieldPosition="0">
        <references count="2">
          <reference field="4" count="1">
            <x v="0"/>
          </reference>
          <reference field="5" count="1" selected="0">
            <x v="12"/>
          </reference>
        </references>
      </pivotArea>
    </format>
    <format dxfId="184">
      <pivotArea dataOnly="0" labelOnly="1" outline="0" fieldPosition="0">
        <references count="2">
          <reference field="4" count="1">
            <x v="1"/>
          </reference>
          <reference field="5" count="1" selected="0">
            <x v="51"/>
          </reference>
        </references>
      </pivotArea>
    </format>
    <format dxfId="183">
      <pivotArea dataOnly="0" labelOnly="1" outline="0" fieldPosition="0">
        <references count="3">
          <reference field="4" count="1" selected="0">
            <x v="1"/>
          </reference>
          <reference field="5" count="1" selected="0">
            <x v="5"/>
          </reference>
          <reference field="51" count="1">
            <x v="4"/>
          </reference>
        </references>
      </pivotArea>
    </format>
    <format dxfId="182">
      <pivotArea dataOnly="0" labelOnly="1" outline="0" fieldPosition="0">
        <references count="3">
          <reference field="4" count="1" selected="0">
            <x v="1"/>
          </reference>
          <reference field="5" count="1" selected="0">
            <x v="6"/>
          </reference>
          <reference field="51" count="1">
            <x v="4"/>
          </reference>
        </references>
      </pivotArea>
    </format>
    <format dxfId="181">
      <pivotArea dataOnly="0" labelOnly="1" outline="0" fieldPosition="0">
        <references count="3">
          <reference field="4" count="1" selected="0">
            <x v="1"/>
          </reference>
          <reference field="5" count="1" selected="0">
            <x v="10"/>
          </reference>
          <reference field="51" count="1">
            <x v="0"/>
          </reference>
        </references>
      </pivotArea>
    </format>
    <format dxfId="180">
      <pivotArea dataOnly="0" labelOnly="1" outline="0" fieldPosition="0">
        <references count="3">
          <reference field="4" count="1" selected="0">
            <x v="0"/>
          </reference>
          <reference field="5" count="1" selected="0">
            <x v="12"/>
          </reference>
          <reference field="51" count="1">
            <x v="3"/>
          </reference>
        </references>
      </pivotArea>
    </format>
    <format dxfId="179">
      <pivotArea dataOnly="0" labelOnly="1" outline="0" fieldPosition="0">
        <references count="3">
          <reference field="4" count="1" selected="0">
            <x v="0"/>
          </reference>
          <reference field="5" count="1" selected="0">
            <x v="13"/>
          </reference>
          <reference field="51" count="1">
            <x v="0"/>
          </reference>
        </references>
      </pivotArea>
    </format>
    <format dxfId="178">
      <pivotArea dataOnly="0" labelOnly="1" outline="0" fieldPosition="0">
        <references count="3">
          <reference field="4" count="1" selected="0">
            <x v="0"/>
          </reference>
          <reference field="5" count="1" selected="0">
            <x v="16"/>
          </reference>
          <reference field="51" count="1">
            <x v="2"/>
          </reference>
        </references>
      </pivotArea>
    </format>
    <format dxfId="177">
      <pivotArea dataOnly="0" labelOnly="1" outline="0" fieldPosition="0">
        <references count="3">
          <reference field="4" count="1" selected="0">
            <x v="0"/>
          </reference>
          <reference field="5" count="1" selected="0">
            <x v="18"/>
          </reference>
          <reference field="51" count="1">
            <x v="0"/>
          </reference>
        </references>
      </pivotArea>
    </format>
    <format dxfId="176">
      <pivotArea dataOnly="0" labelOnly="1" outline="0" fieldPosition="0">
        <references count="3">
          <reference field="4" count="1" selected="0">
            <x v="0"/>
          </reference>
          <reference field="5" count="1" selected="0">
            <x v="41"/>
          </reference>
          <reference field="51" count="1">
            <x v="1"/>
          </reference>
        </references>
      </pivotArea>
    </format>
    <format dxfId="175">
      <pivotArea dataOnly="0" labelOnly="1" outline="0" fieldPosition="0">
        <references count="3">
          <reference field="4" count="1" selected="0">
            <x v="1"/>
          </reference>
          <reference field="5" count="1" selected="0">
            <x v="51"/>
          </reference>
          <reference field="51" count="1">
            <x v="1"/>
          </reference>
        </references>
      </pivotArea>
    </format>
    <format dxfId="174">
      <pivotArea dataOnly="0" labelOnly="1" outline="0" fieldPosition="0">
        <references count="3">
          <reference field="4" count="1" selected="0">
            <x v="1"/>
          </reference>
          <reference field="5" count="1" selected="0">
            <x v="53"/>
          </reference>
          <reference field="51" count="1">
            <x v="2"/>
          </reference>
        </references>
      </pivotArea>
    </format>
    <format dxfId="173">
      <pivotArea dataOnly="0" labelOnly="1" outline="0" fieldPosition="0">
        <references count="2">
          <reference field="4" count="1">
            <x v="1"/>
          </reference>
          <reference field="5" count="1" selected="0">
            <x v="5"/>
          </reference>
        </references>
      </pivotArea>
    </format>
    <format dxfId="172">
      <pivotArea dataOnly="0" labelOnly="1" outline="0" fieldPosition="0">
        <references count="2">
          <reference field="4" count="1">
            <x v="0"/>
          </reference>
          <reference field="5" count="1" selected="0">
            <x v="12"/>
          </reference>
        </references>
      </pivotArea>
    </format>
    <format dxfId="171">
      <pivotArea dataOnly="0" labelOnly="1" outline="0" fieldPosition="0">
        <references count="2">
          <reference field="4" count="1">
            <x v="1"/>
          </reference>
          <reference field="5" count="1" selected="0">
            <x v="51"/>
          </reference>
        </references>
      </pivotArea>
    </format>
    <format dxfId="170">
      <pivotArea dataOnly="0" labelOnly="1" outline="0" fieldPosition="0">
        <references count="3">
          <reference field="4" count="1" selected="0">
            <x v="1"/>
          </reference>
          <reference field="5" count="1" selected="0">
            <x v="5"/>
          </reference>
          <reference field="51" count="1">
            <x v="4"/>
          </reference>
        </references>
      </pivotArea>
    </format>
    <format dxfId="169">
      <pivotArea dataOnly="0" labelOnly="1" outline="0" fieldPosition="0">
        <references count="3">
          <reference field="4" count="1" selected="0">
            <x v="1"/>
          </reference>
          <reference field="5" count="1" selected="0">
            <x v="6"/>
          </reference>
          <reference field="51" count="1">
            <x v="4"/>
          </reference>
        </references>
      </pivotArea>
    </format>
    <format dxfId="168">
      <pivotArea dataOnly="0" labelOnly="1" outline="0" fieldPosition="0">
        <references count="3">
          <reference field="4" count="1" selected="0">
            <x v="1"/>
          </reference>
          <reference field="5" count="1" selected="0">
            <x v="10"/>
          </reference>
          <reference field="51" count="1">
            <x v="0"/>
          </reference>
        </references>
      </pivotArea>
    </format>
    <format dxfId="167">
      <pivotArea dataOnly="0" labelOnly="1" outline="0" fieldPosition="0">
        <references count="3">
          <reference field="4" count="1" selected="0">
            <x v="0"/>
          </reference>
          <reference field="5" count="1" selected="0">
            <x v="12"/>
          </reference>
          <reference field="51" count="1">
            <x v="3"/>
          </reference>
        </references>
      </pivotArea>
    </format>
    <format dxfId="166">
      <pivotArea dataOnly="0" labelOnly="1" outline="0" fieldPosition="0">
        <references count="3">
          <reference field="4" count="1" selected="0">
            <x v="0"/>
          </reference>
          <reference field="5" count="1" selected="0">
            <x v="13"/>
          </reference>
          <reference field="51" count="1">
            <x v="0"/>
          </reference>
        </references>
      </pivotArea>
    </format>
    <format dxfId="165">
      <pivotArea dataOnly="0" labelOnly="1" outline="0" fieldPosition="0">
        <references count="3">
          <reference field="4" count="1" selected="0">
            <x v="0"/>
          </reference>
          <reference field="5" count="1" selected="0">
            <x v="16"/>
          </reference>
          <reference field="51" count="1">
            <x v="2"/>
          </reference>
        </references>
      </pivotArea>
    </format>
    <format dxfId="164">
      <pivotArea dataOnly="0" labelOnly="1" outline="0" fieldPosition="0">
        <references count="3">
          <reference field="4" count="1" selected="0">
            <x v="0"/>
          </reference>
          <reference field="5" count="1" selected="0">
            <x v="18"/>
          </reference>
          <reference field="51" count="1">
            <x v="0"/>
          </reference>
        </references>
      </pivotArea>
    </format>
    <format dxfId="163">
      <pivotArea dataOnly="0" labelOnly="1" outline="0" fieldPosition="0">
        <references count="3">
          <reference field="4" count="1" selected="0">
            <x v="0"/>
          </reference>
          <reference field="5" count="1" selected="0">
            <x v="41"/>
          </reference>
          <reference field="51" count="1">
            <x v="1"/>
          </reference>
        </references>
      </pivotArea>
    </format>
    <format dxfId="162">
      <pivotArea dataOnly="0" labelOnly="1" outline="0" fieldPosition="0">
        <references count="3">
          <reference field="4" count="1" selected="0">
            <x v="1"/>
          </reference>
          <reference field="5" count="1" selected="0">
            <x v="51"/>
          </reference>
          <reference field="51" count="1">
            <x v="1"/>
          </reference>
        </references>
      </pivotArea>
    </format>
    <format dxfId="161">
      <pivotArea dataOnly="0" labelOnly="1" outline="0" fieldPosition="0">
        <references count="3">
          <reference field="4" count="1" selected="0">
            <x v="1"/>
          </reference>
          <reference field="5" count="1" selected="0">
            <x v="53"/>
          </reference>
          <reference field="51" count="1">
            <x v="2"/>
          </reference>
        </references>
      </pivotArea>
    </format>
    <format dxfId="160">
      <pivotArea dataOnly="0" labelOnly="1" outline="0" fieldPosition="0">
        <references count="2">
          <reference field="4" count="1">
            <x v="0"/>
          </reference>
          <reference field="5" count="1" selected="0">
            <x v="2"/>
          </reference>
        </references>
      </pivotArea>
    </format>
    <format dxfId="159">
      <pivotArea dataOnly="0" labelOnly="1" outline="0" fieldPosition="0">
        <references count="3">
          <reference field="4" count="1" selected="0">
            <x v="0"/>
          </reference>
          <reference field="5" count="1" selected="0">
            <x v="2"/>
          </reference>
          <reference field="51" count="1">
            <x v="1"/>
          </reference>
        </references>
      </pivotArea>
    </format>
    <format dxfId="158">
      <pivotArea dataOnly="0" labelOnly="1" outline="0" fieldPosition="0">
        <references count="3">
          <reference field="4" count="1" selected="0">
            <x v="0"/>
          </reference>
          <reference field="5" count="1" selected="0">
            <x v="15"/>
          </reference>
          <reference field="51" count="1">
            <x v="1"/>
          </reference>
        </references>
      </pivotArea>
    </format>
    <format dxfId="157">
      <pivotArea dataOnly="0" labelOnly="1" outline="0" fieldPosition="0">
        <references count="3">
          <reference field="4" count="1" selected="0">
            <x v="0"/>
          </reference>
          <reference field="5" count="1" selected="0">
            <x v="26"/>
          </reference>
          <reference field="51" count="1">
            <x v="1"/>
          </reference>
        </references>
      </pivotArea>
    </format>
    <format dxfId="156">
      <pivotArea dataOnly="0" labelOnly="1" outline="0" fieldPosition="0">
        <references count="3">
          <reference field="4" count="1" selected="0">
            <x v="0"/>
          </reference>
          <reference field="5" count="1" selected="0">
            <x v="32"/>
          </reference>
          <reference field="51" count="1">
            <x v="1"/>
          </reference>
        </references>
      </pivotArea>
    </format>
    <format dxfId="155">
      <pivotArea dataOnly="0" labelOnly="1" outline="0" fieldPosition="0">
        <references count="3">
          <reference field="4" count="1" selected="0">
            <x v="0"/>
          </reference>
          <reference field="5" count="1" selected="0">
            <x v="33"/>
          </reference>
          <reference field="51" count="1">
            <x v="1"/>
          </reference>
        </references>
      </pivotArea>
    </format>
    <format dxfId="154">
      <pivotArea dataOnly="0" labelOnly="1" outline="0" fieldPosition="0">
        <references count="3">
          <reference field="4" count="1" selected="0">
            <x v="0"/>
          </reference>
          <reference field="5" count="1" selected="0">
            <x v="37"/>
          </reference>
          <reference field="51" count="1">
            <x v="1"/>
          </reference>
        </references>
      </pivotArea>
    </format>
    <format dxfId="153">
      <pivotArea dataOnly="0" labelOnly="1" outline="0" fieldPosition="0">
        <references count="3">
          <reference field="4" count="1" selected="0">
            <x v="0"/>
          </reference>
          <reference field="5" count="1" selected="0">
            <x v="40"/>
          </reference>
          <reference field="51" count="1">
            <x v="1"/>
          </reference>
        </references>
      </pivotArea>
    </format>
    <format dxfId="152">
      <pivotArea dataOnly="0" labelOnly="1" outline="0" fieldPosition="0">
        <references count="3">
          <reference field="4" count="1" selected="0">
            <x v="0"/>
          </reference>
          <reference field="5" count="1" selected="0">
            <x v="44"/>
          </reference>
          <reference field="51" count="1">
            <x v="1"/>
          </reference>
        </references>
      </pivotArea>
    </format>
    <format dxfId="151">
      <pivotArea dataOnly="0" labelOnly="1" outline="0" fieldPosition="0">
        <references count="3">
          <reference field="4" count="1" selected="0">
            <x v="0"/>
          </reference>
          <reference field="5" count="1" selected="0">
            <x v="50"/>
          </reference>
          <reference field="51" count="1">
            <x v="1"/>
          </reference>
        </references>
      </pivotArea>
    </format>
    <format dxfId="150">
      <pivotArea dataOnly="0" labelOnly="1" outline="0" fieldPosition="0">
        <references count="2">
          <reference field="4" count="1">
            <x v="0"/>
          </reference>
          <reference field="5" count="1" selected="0">
            <x v="2"/>
          </reference>
        </references>
      </pivotArea>
    </format>
    <format dxfId="149">
      <pivotArea dataOnly="0" labelOnly="1" outline="0" fieldPosition="0">
        <references count="3">
          <reference field="4" count="1" selected="0">
            <x v="0"/>
          </reference>
          <reference field="5" count="1" selected="0">
            <x v="2"/>
          </reference>
          <reference field="51" count="1">
            <x v="1"/>
          </reference>
        </references>
      </pivotArea>
    </format>
    <format dxfId="148">
      <pivotArea dataOnly="0" labelOnly="1" outline="0" fieldPosition="0">
        <references count="3">
          <reference field="4" count="1" selected="0">
            <x v="0"/>
          </reference>
          <reference field="5" count="1" selected="0">
            <x v="15"/>
          </reference>
          <reference field="51" count="1">
            <x v="1"/>
          </reference>
        </references>
      </pivotArea>
    </format>
    <format dxfId="147">
      <pivotArea dataOnly="0" labelOnly="1" outline="0" fieldPosition="0">
        <references count="3">
          <reference field="4" count="1" selected="0">
            <x v="0"/>
          </reference>
          <reference field="5" count="1" selected="0">
            <x v="26"/>
          </reference>
          <reference field="51" count="1">
            <x v="1"/>
          </reference>
        </references>
      </pivotArea>
    </format>
    <format dxfId="146">
      <pivotArea dataOnly="0" labelOnly="1" outline="0" fieldPosition="0">
        <references count="3">
          <reference field="4" count="1" selected="0">
            <x v="0"/>
          </reference>
          <reference field="5" count="1" selected="0">
            <x v="32"/>
          </reference>
          <reference field="51" count="1">
            <x v="1"/>
          </reference>
        </references>
      </pivotArea>
    </format>
    <format dxfId="145">
      <pivotArea dataOnly="0" labelOnly="1" outline="0" fieldPosition="0">
        <references count="3">
          <reference field="4" count="1" selected="0">
            <x v="0"/>
          </reference>
          <reference field="5" count="1" selected="0">
            <x v="33"/>
          </reference>
          <reference field="51" count="1">
            <x v="1"/>
          </reference>
        </references>
      </pivotArea>
    </format>
    <format dxfId="144">
      <pivotArea dataOnly="0" labelOnly="1" outline="0" fieldPosition="0">
        <references count="3">
          <reference field="4" count="1" selected="0">
            <x v="0"/>
          </reference>
          <reference field="5" count="1" selected="0">
            <x v="37"/>
          </reference>
          <reference field="51" count="1">
            <x v="1"/>
          </reference>
        </references>
      </pivotArea>
    </format>
    <format dxfId="143">
      <pivotArea dataOnly="0" labelOnly="1" outline="0" fieldPosition="0">
        <references count="3">
          <reference field="4" count="1" selected="0">
            <x v="0"/>
          </reference>
          <reference field="5" count="1" selected="0">
            <x v="40"/>
          </reference>
          <reference field="51" count="1">
            <x v="1"/>
          </reference>
        </references>
      </pivotArea>
    </format>
    <format dxfId="142">
      <pivotArea dataOnly="0" labelOnly="1" outline="0" fieldPosition="0">
        <references count="3">
          <reference field="4" count="1" selected="0">
            <x v="0"/>
          </reference>
          <reference field="5" count="1" selected="0">
            <x v="44"/>
          </reference>
          <reference field="51" count="1">
            <x v="1"/>
          </reference>
        </references>
      </pivotArea>
    </format>
    <format dxfId="141">
      <pivotArea dataOnly="0" labelOnly="1" outline="0" fieldPosition="0">
        <references count="3">
          <reference field="4" count="1" selected="0">
            <x v="0"/>
          </reference>
          <reference field="5" count="1" selected="0">
            <x v="50"/>
          </reference>
          <reference field="51" count="1">
            <x v="1"/>
          </reference>
        </references>
      </pivotArea>
    </format>
    <format dxfId="140">
      <pivotArea dataOnly="0" labelOnly="1" outline="0" fieldPosition="0">
        <references count="2">
          <reference field="4" count="1">
            <x v="0"/>
          </reference>
          <reference field="5" count="1" selected="0">
            <x v="7"/>
          </reference>
        </references>
      </pivotArea>
    </format>
    <format dxfId="139">
      <pivotArea dataOnly="0" labelOnly="1" outline="0" fieldPosition="0">
        <references count="3">
          <reference field="4" count="1" selected="0">
            <x v="0"/>
          </reference>
          <reference field="5" count="1" selected="0">
            <x v="7"/>
          </reference>
          <reference field="51" count="1">
            <x v="0"/>
          </reference>
        </references>
      </pivotArea>
    </format>
    <format dxfId="138">
      <pivotArea dataOnly="0" labelOnly="1" outline="0" fieldPosition="0">
        <references count="3">
          <reference field="4" count="1" selected="0">
            <x v="0"/>
          </reference>
          <reference field="5" count="1" selected="0">
            <x v="19"/>
          </reference>
          <reference field="51" count="1">
            <x v="1"/>
          </reference>
        </references>
      </pivotArea>
    </format>
    <format dxfId="137">
      <pivotArea dataOnly="0" labelOnly="1" outline="0" fieldPosition="0">
        <references count="3">
          <reference field="4" count="1" selected="0">
            <x v="0"/>
          </reference>
          <reference field="5" count="1" selected="0">
            <x v="20"/>
          </reference>
          <reference field="51" count="1">
            <x v="0"/>
          </reference>
        </references>
      </pivotArea>
    </format>
    <format dxfId="136">
      <pivotArea dataOnly="0" labelOnly="1" outline="0" fieldPosition="0">
        <references count="3">
          <reference field="4" count="1" selected="0">
            <x v="0"/>
          </reference>
          <reference field="5" count="1" selected="0">
            <x v="34"/>
          </reference>
          <reference field="51" count="1">
            <x v="1"/>
          </reference>
        </references>
      </pivotArea>
    </format>
    <format dxfId="135">
      <pivotArea dataOnly="0" labelOnly="1" outline="0" fieldPosition="0">
        <references count="3">
          <reference field="4" count="1" selected="0">
            <x v="0"/>
          </reference>
          <reference field="5" count="1" selected="0">
            <x v="57"/>
          </reference>
          <reference field="51" count="1">
            <x v="0"/>
          </reference>
        </references>
      </pivotArea>
    </format>
    <format dxfId="134">
      <pivotArea dataOnly="0" labelOnly="1" outline="0" fieldPosition="0">
        <references count="3">
          <reference field="4" count="1" selected="0">
            <x v="0"/>
          </reference>
          <reference field="5" count="1" selected="0">
            <x v="59"/>
          </reference>
          <reference field="51" count="1">
            <x v="1"/>
          </reference>
        </references>
      </pivotArea>
    </format>
    <format dxfId="133">
      <pivotArea dataOnly="0" labelOnly="1" outline="0" fieldPosition="0">
        <references count="2">
          <reference field="4" count="1">
            <x v="0"/>
          </reference>
          <reference field="5" count="1" selected="0">
            <x v="7"/>
          </reference>
        </references>
      </pivotArea>
    </format>
    <format dxfId="132">
      <pivotArea dataOnly="0" labelOnly="1" outline="0" fieldPosition="0">
        <references count="3">
          <reference field="4" count="1" selected="0">
            <x v="0"/>
          </reference>
          <reference field="5" count="1" selected="0">
            <x v="7"/>
          </reference>
          <reference field="51" count="1">
            <x v="0"/>
          </reference>
        </references>
      </pivotArea>
    </format>
    <format dxfId="131">
      <pivotArea dataOnly="0" labelOnly="1" outline="0" fieldPosition="0">
        <references count="3">
          <reference field="4" count="1" selected="0">
            <x v="0"/>
          </reference>
          <reference field="5" count="1" selected="0">
            <x v="19"/>
          </reference>
          <reference field="51" count="1">
            <x v="1"/>
          </reference>
        </references>
      </pivotArea>
    </format>
    <format dxfId="130">
      <pivotArea dataOnly="0" labelOnly="1" outline="0" fieldPosition="0">
        <references count="3">
          <reference field="4" count="1" selected="0">
            <x v="0"/>
          </reference>
          <reference field="5" count="1" selected="0">
            <x v="20"/>
          </reference>
          <reference field="51" count="1">
            <x v="0"/>
          </reference>
        </references>
      </pivotArea>
    </format>
    <format dxfId="129">
      <pivotArea dataOnly="0" labelOnly="1" outline="0" fieldPosition="0">
        <references count="3">
          <reference field="4" count="1" selected="0">
            <x v="0"/>
          </reference>
          <reference field="5" count="1" selected="0">
            <x v="34"/>
          </reference>
          <reference field="51" count="1">
            <x v="1"/>
          </reference>
        </references>
      </pivotArea>
    </format>
    <format dxfId="128">
      <pivotArea dataOnly="0" labelOnly="1" outline="0" fieldPosition="0">
        <references count="3">
          <reference field="4" count="1" selected="0">
            <x v="0"/>
          </reference>
          <reference field="5" count="1" selected="0">
            <x v="57"/>
          </reference>
          <reference field="51" count="1">
            <x v="0"/>
          </reference>
        </references>
      </pivotArea>
    </format>
    <format dxfId="127">
      <pivotArea dataOnly="0" labelOnly="1" outline="0" fieldPosition="0">
        <references count="3">
          <reference field="4" count="1" selected="0">
            <x v="0"/>
          </reference>
          <reference field="5" count="1" selected="0">
            <x v="59"/>
          </reference>
          <reference field="51" count="1">
            <x v="1"/>
          </reference>
        </references>
      </pivotArea>
    </format>
    <format dxfId="126">
      <pivotArea dataOnly="0" labelOnly="1" outline="0" fieldPosition="0">
        <references count="2">
          <reference field="4" count="1">
            <x v="0"/>
          </reference>
          <reference field="5" count="1" selected="0">
            <x v="0"/>
          </reference>
        </references>
      </pivotArea>
    </format>
    <format dxfId="125">
      <pivotArea dataOnly="0" labelOnly="1" outline="0" fieldPosition="0">
        <references count="2">
          <reference field="4" count="1">
            <x v="1"/>
          </reference>
          <reference field="5" count="1" selected="0">
            <x v="60"/>
          </reference>
        </references>
      </pivotArea>
    </format>
    <format dxfId="124">
      <pivotArea dataOnly="0" labelOnly="1" outline="0" fieldPosition="0">
        <references count="3">
          <reference field="4" count="1" selected="0">
            <x v="0"/>
          </reference>
          <reference field="5" count="1" selected="0">
            <x v="0"/>
          </reference>
          <reference field="51" count="1">
            <x v="2"/>
          </reference>
        </references>
      </pivotArea>
    </format>
    <format dxfId="123">
      <pivotArea dataOnly="0" labelOnly="1" outline="0" fieldPosition="0">
        <references count="3">
          <reference field="4" count="1" selected="0">
            <x v="0"/>
          </reference>
          <reference field="5" count="1" selected="0">
            <x v="17"/>
          </reference>
          <reference field="51" count="1">
            <x v="2"/>
          </reference>
        </references>
      </pivotArea>
    </format>
    <format dxfId="122">
      <pivotArea dataOnly="0" labelOnly="1" outline="0" fieldPosition="0">
        <references count="3">
          <reference field="4" count="1" selected="0">
            <x v="0"/>
          </reference>
          <reference field="5" count="1" selected="0">
            <x v="23"/>
          </reference>
          <reference field="51" count="1">
            <x v="1"/>
          </reference>
        </references>
      </pivotArea>
    </format>
    <format dxfId="121">
      <pivotArea dataOnly="0" labelOnly="1" outline="0" fieldPosition="0">
        <references count="3">
          <reference field="4" count="1" selected="0">
            <x v="1"/>
          </reference>
          <reference field="5" count="1" selected="0">
            <x v="60"/>
          </reference>
          <reference field="51" count="1">
            <x v="2"/>
          </reference>
        </references>
      </pivotArea>
    </format>
    <format dxfId="120">
      <pivotArea dataOnly="0" labelOnly="1" outline="0" fieldPosition="0">
        <references count="2">
          <reference field="4" count="1">
            <x v="0"/>
          </reference>
          <reference field="5" count="1" selected="0">
            <x v="0"/>
          </reference>
        </references>
      </pivotArea>
    </format>
    <format dxfId="119">
      <pivotArea dataOnly="0" labelOnly="1" outline="0" fieldPosition="0">
        <references count="2">
          <reference field="4" count="1">
            <x v="1"/>
          </reference>
          <reference field="5" count="1" selected="0">
            <x v="60"/>
          </reference>
        </references>
      </pivotArea>
    </format>
    <format dxfId="118">
      <pivotArea dataOnly="0" labelOnly="1" outline="0" fieldPosition="0">
        <references count="3">
          <reference field="4" count="1" selected="0">
            <x v="0"/>
          </reference>
          <reference field="5" count="1" selected="0">
            <x v="0"/>
          </reference>
          <reference field="51" count="1">
            <x v="2"/>
          </reference>
        </references>
      </pivotArea>
    </format>
    <format dxfId="117">
      <pivotArea dataOnly="0" labelOnly="1" outline="0" fieldPosition="0">
        <references count="3">
          <reference field="4" count="1" selected="0">
            <x v="0"/>
          </reference>
          <reference field="5" count="1" selected="0">
            <x v="17"/>
          </reference>
          <reference field="51" count="1">
            <x v="2"/>
          </reference>
        </references>
      </pivotArea>
    </format>
    <format dxfId="116">
      <pivotArea dataOnly="0" labelOnly="1" outline="0" fieldPosition="0">
        <references count="3">
          <reference field="4" count="1" selected="0">
            <x v="0"/>
          </reference>
          <reference field="5" count="1" selected="0">
            <x v="23"/>
          </reference>
          <reference field="51" count="1">
            <x v="1"/>
          </reference>
        </references>
      </pivotArea>
    </format>
    <format dxfId="115">
      <pivotArea dataOnly="0" labelOnly="1" outline="0" fieldPosition="0">
        <references count="3">
          <reference field="4" count="1" selected="0">
            <x v="1"/>
          </reference>
          <reference field="5" count="1" selected="0">
            <x v="60"/>
          </reference>
          <reference field="51" count="1">
            <x v="2"/>
          </reference>
        </references>
      </pivotArea>
    </format>
    <format dxfId="114">
      <pivotArea dataOnly="0" labelOnly="1" outline="0" fieldPosition="0">
        <references count="2">
          <reference field="4" count="1">
            <x v="0"/>
          </reference>
          <reference field="5" count="1" selected="0">
            <x v="4"/>
          </reference>
        </references>
      </pivotArea>
    </format>
    <format dxfId="113">
      <pivotArea dataOnly="0" labelOnly="1" outline="0" fieldPosition="0">
        <references count="2">
          <reference field="4" count="1">
            <x v="1"/>
          </reference>
          <reference field="5" count="1" selected="0">
            <x v="9"/>
          </reference>
        </references>
      </pivotArea>
    </format>
    <format dxfId="112">
      <pivotArea dataOnly="0" labelOnly="1" outline="0" fieldPosition="0">
        <references count="2">
          <reference field="4" count="1">
            <x v="0"/>
          </reference>
          <reference field="5" count="1" selected="0">
            <x v="31"/>
          </reference>
        </references>
      </pivotArea>
    </format>
    <format dxfId="111">
      <pivotArea dataOnly="0" labelOnly="1" outline="0" fieldPosition="0">
        <references count="2">
          <reference field="4" count="1">
            <x v="1"/>
          </reference>
          <reference field="5" count="1" selected="0">
            <x v="35"/>
          </reference>
        </references>
      </pivotArea>
    </format>
    <format dxfId="110">
      <pivotArea dataOnly="0" labelOnly="1" outline="0" fieldPosition="0">
        <references count="2">
          <reference field="4" count="1">
            <x v="0"/>
          </reference>
          <reference field="5" count="1" selected="0">
            <x v="36"/>
          </reference>
        </references>
      </pivotArea>
    </format>
    <format dxfId="109">
      <pivotArea dataOnly="0" labelOnly="1" outline="0" fieldPosition="0">
        <references count="2">
          <reference field="4" count="1">
            <x v="1"/>
          </reference>
          <reference field="5" count="1" selected="0">
            <x v="38"/>
          </reference>
        </references>
      </pivotArea>
    </format>
    <format dxfId="108">
      <pivotArea dataOnly="0" labelOnly="1" outline="0" fieldPosition="0">
        <references count="2">
          <reference field="4" count="1">
            <x v="0"/>
          </reference>
          <reference field="5" count="1" selected="0">
            <x v="42"/>
          </reference>
        </references>
      </pivotArea>
    </format>
    <format dxfId="107">
      <pivotArea dataOnly="0" labelOnly="1" outline="0" fieldPosition="0">
        <references count="2">
          <reference field="4" count="1">
            <x v="1"/>
          </reference>
          <reference field="5" count="1" selected="0">
            <x v="49"/>
          </reference>
        </references>
      </pivotArea>
    </format>
    <format dxfId="106">
      <pivotArea dataOnly="0" labelOnly="1" outline="0" fieldPosition="0">
        <references count="2">
          <reference field="4" count="1">
            <x v="0"/>
          </reference>
          <reference field="5" count="1" selected="0">
            <x v="54"/>
          </reference>
        </references>
      </pivotArea>
    </format>
    <format dxfId="105">
      <pivotArea dataOnly="0" labelOnly="1" outline="0" fieldPosition="0">
        <references count="3">
          <reference field="4" count="1" selected="0">
            <x v="0"/>
          </reference>
          <reference field="5" count="1" selected="0">
            <x v="4"/>
          </reference>
          <reference field="51" count="1">
            <x v="1"/>
          </reference>
        </references>
      </pivotArea>
    </format>
    <format dxfId="104">
      <pivotArea dataOnly="0" labelOnly="1" outline="0" fieldPosition="0">
        <references count="3">
          <reference field="4" count="1" selected="0">
            <x v="0"/>
          </reference>
          <reference field="5" count="1" selected="0">
            <x v="8"/>
          </reference>
          <reference field="51" count="1">
            <x v="1"/>
          </reference>
        </references>
      </pivotArea>
    </format>
    <format dxfId="103">
      <pivotArea dataOnly="0" labelOnly="1" outline="0" fieldPosition="0">
        <references count="3">
          <reference field="4" count="1" selected="0">
            <x v="1"/>
          </reference>
          <reference field="5" count="1" selected="0">
            <x v="9"/>
          </reference>
          <reference field="51" count="1">
            <x v="4"/>
          </reference>
        </references>
      </pivotArea>
    </format>
    <format dxfId="102">
      <pivotArea dataOnly="0" labelOnly="1" outline="0" fieldPosition="0">
        <references count="3">
          <reference field="4" count="1" selected="0">
            <x v="1"/>
          </reference>
          <reference field="5" count="1" selected="0">
            <x v="21"/>
          </reference>
          <reference field="51" count="1">
            <x v="0"/>
          </reference>
        </references>
      </pivotArea>
    </format>
    <format dxfId="101">
      <pivotArea dataOnly="0" labelOnly="1" outline="0" fieldPosition="0">
        <references count="3">
          <reference field="4" count="1" selected="0">
            <x v="1"/>
          </reference>
          <reference field="5" count="1" selected="0">
            <x v="29"/>
          </reference>
          <reference field="51" count="1">
            <x v="4"/>
          </reference>
        </references>
      </pivotArea>
    </format>
    <format dxfId="100">
      <pivotArea dataOnly="0" labelOnly="1" outline="0" fieldPosition="0">
        <references count="3">
          <reference field="4" count="1" selected="0">
            <x v="0"/>
          </reference>
          <reference field="5" count="1" selected="0">
            <x v="31"/>
          </reference>
          <reference field="51" count="1">
            <x v="1"/>
          </reference>
        </references>
      </pivotArea>
    </format>
    <format dxfId="99">
      <pivotArea dataOnly="0" labelOnly="1" outline="0" fieldPosition="0">
        <references count="3">
          <reference field="4" count="1" selected="0">
            <x v="1"/>
          </reference>
          <reference field="5" count="1" selected="0">
            <x v="35"/>
          </reference>
          <reference field="51" count="1">
            <x v="2"/>
          </reference>
        </references>
      </pivotArea>
    </format>
    <format dxfId="98">
      <pivotArea dataOnly="0" labelOnly="1" outline="0" fieldPosition="0">
        <references count="3">
          <reference field="4" count="1" selected="0">
            <x v="0"/>
          </reference>
          <reference field="5" count="1" selected="0">
            <x v="36"/>
          </reference>
          <reference field="51" count="1">
            <x v="0"/>
          </reference>
        </references>
      </pivotArea>
    </format>
    <format dxfId="97">
      <pivotArea dataOnly="0" labelOnly="1" outline="0" fieldPosition="0">
        <references count="3">
          <reference field="4" count="1" selected="0">
            <x v="1"/>
          </reference>
          <reference field="5" count="1" selected="0">
            <x v="38"/>
          </reference>
          <reference field="51" count="1">
            <x v="1"/>
          </reference>
        </references>
      </pivotArea>
    </format>
    <format dxfId="96">
      <pivotArea dataOnly="0" labelOnly="1" outline="0" fieldPosition="0">
        <references count="3">
          <reference field="4" count="1" selected="0">
            <x v="0"/>
          </reference>
          <reference field="5" count="1" selected="0">
            <x v="42"/>
          </reference>
          <reference field="51" count="1">
            <x v="1"/>
          </reference>
        </references>
      </pivotArea>
    </format>
    <format dxfId="95">
      <pivotArea dataOnly="0" labelOnly="1" outline="0" fieldPosition="0">
        <references count="3">
          <reference field="4" count="1" selected="0">
            <x v="0"/>
          </reference>
          <reference field="5" count="1" selected="0">
            <x v="46"/>
          </reference>
          <reference field="51" count="1">
            <x v="2"/>
          </reference>
        </references>
      </pivotArea>
    </format>
    <format dxfId="94">
      <pivotArea dataOnly="0" labelOnly="1" outline="0" fieldPosition="0">
        <references count="3">
          <reference field="4" count="1" selected="0">
            <x v="0"/>
          </reference>
          <reference field="5" count="1" selected="0">
            <x v="47"/>
          </reference>
          <reference field="51" count="1">
            <x v="2"/>
          </reference>
        </references>
      </pivotArea>
    </format>
    <format dxfId="93">
      <pivotArea dataOnly="0" labelOnly="1" outline="0" fieldPosition="0">
        <references count="3">
          <reference field="4" count="1" selected="0">
            <x v="0"/>
          </reference>
          <reference field="5" count="1" selected="0">
            <x v="48"/>
          </reference>
          <reference field="51" count="1">
            <x v="2"/>
          </reference>
        </references>
      </pivotArea>
    </format>
    <format dxfId="92">
      <pivotArea dataOnly="0" labelOnly="1" outline="0" fieldPosition="0">
        <references count="3">
          <reference field="4" count="1" selected="0">
            <x v="1"/>
          </reference>
          <reference field="5" count="1" selected="0">
            <x v="49"/>
          </reference>
          <reference field="51" count="1">
            <x v="4"/>
          </reference>
        </references>
      </pivotArea>
    </format>
    <format dxfId="91">
      <pivotArea dataOnly="0" labelOnly="1" outline="0" fieldPosition="0">
        <references count="3">
          <reference field="4" count="1" selected="0">
            <x v="1"/>
          </reference>
          <reference field="5" count="1" selected="0">
            <x v="52"/>
          </reference>
          <reference field="51" count="1">
            <x v="1"/>
          </reference>
        </references>
      </pivotArea>
    </format>
    <format dxfId="90">
      <pivotArea dataOnly="0" labelOnly="1" outline="0" fieldPosition="0">
        <references count="3">
          <reference field="4" count="1" selected="0">
            <x v="0"/>
          </reference>
          <reference field="5" count="1" selected="0">
            <x v="54"/>
          </reference>
          <reference field="51" count="1">
            <x v="1"/>
          </reference>
        </references>
      </pivotArea>
    </format>
    <format dxfId="89">
      <pivotArea dataOnly="0" labelOnly="1" outline="0" fieldPosition="0">
        <references count="3">
          <reference field="4" count="1" selected="0">
            <x v="0"/>
          </reference>
          <reference field="5" count="1" selected="0">
            <x v="55"/>
          </reference>
          <reference field="51" count="1">
            <x v="0"/>
          </reference>
        </references>
      </pivotArea>
    </format>
    <format dxfId="88">
      <pivotArea dataOnly="0" labelOnly="1" outline="0" fieldPosition="0">
        <references count="3">
          <reference field="4" count="1" selected="0">
            <x v="0"/>
          </reference>
          <reference field="5" count="1" selected="0">
            <x v="58"/>
          </reference>
          <reference field="51" count="1">
            <x v="1"/>
          </reference>
        </references>
      </pivotArea>
    </format>
    <format dxfId="87">
      <pivotArea dataOnly="0" labelOnly="1" outline="0" fieldPosition="0">
        <references count="3">
          <reference field="4" count="1" selected="0">
            <x v="0"/>
          </reference>
          <reference field="5" count="1" selected="0">
            <x v="61"/>
          </reference>
          <reference field="51" count="1">
            <x v="3"/>
          </reference>
        </references>
      </pivotArea>
    </format>
    <format dxfId="86">
      <pivotArea dataOnly="0" labelOnly="1" outline="0" fieldPosition="0">
        <references count="2">
          <reference field="4" count="1">
            <x v="0"/>
          </reference>
          <reference field="5" count="1" selected="0">
            <x v="4"/>
          </reference>
        </references>
      </pivotArea>
    </format>
    <format dxfId="85">
      <pivotArea dataOnly="0" labelOnly="1" outline="0" fieldPosition="0">
        <references count="2">
          <reference field="4" count="1">
            <x v="1"/>
          </reference>
          <reference field="5" count="1" selected="0">
            <x v="9"/>
          </reference>
        </references>
      </pivotArea>
    </format>
    <format dxfId="84">
      <pivotArea dataOnly="0" labelOnly="1" outline="0" fieldPosition="0">
        <references count="2">
          <reference field="4" count="1">
            <x v="0"/>
          </reference>
          <reference field="5" count="1" selected="0">
            <x v="31"/>
          </reference>
        </references>
      </pivotArea>
    </format>
    <format dxfId="83">
      <pivotArea dataOnly="0" labelOnly="1" outline="0" fieldPosition="0">
        <references count="2">
          <reference field="4" count="1">
            <x v="1"/>
          </reference>
          <reference field="5" count="1" selected="0">
            <x v="35"/>
          </reference>
        </references>
      </pivotArea>
    </format>
    <format dxfId="82">
      <pivotArea dataOnly="0" labelOnly="1" outline="0" fieldPosition="0">
        <references count="2">
          <reference field="4" count="1">
            <x v="0"/>
          </reference>
          <reference field="5" count="1" selected="0">
            <x v="36"/>
          </reference>
        </references>
      </pivotArea>
    </format>
    <format dxfId="81">
      <pivotArea dataOnly="0" labelOnly="1" outline="0" fieldPosition="0">
        <references count="2">
          <reference field="4" count="1">
            <x v="1"/>
          </reference>
          <reference field="5" count="1" selected="0">
            <x v="38"/>
          </reference>
        </references>
      </pivotArea>
    </format>
    <format dxfId="80">
      <pivotArea dataOnly="0" labelOnly="1" outline="0" fieldPosition="0">
        <references count="2">
          <reference field="4" count="1">
            <x v="0"/>
          </reference>
          <reference field="5" count="1" selected="0">
            <x v="42"/>
          </reference>
        </references>
      </pivotArea>
    </format>
    <format dxfId="79">
      <pivotArea dataOnly="0" labelOnly="1" outline="0" fieldPosition="0">
        <references count="2">
          <reference field="4" count="1">
            <x v="1"/>
          </reference>
          <reference field="5" count="1" selected="0">
            <x v="49"/>
          </reference>
        </references>
      </pivotArea>
    </format>
    <format dxfId="78">
      <pivotArea dataOnly="0" labelOnly="1" outline="0" fieldPosition="0">
        <references count="2">
          <reference field="4" count="1">
            <x v="0"/>
          </reference>
          <reference field="5" count="1" selected="0">
            <x v="54"/>
          </reference>
        </references>
      </pivotArea>
    </format>
    <format dxfId="77">
      <pivotArea dataOnly="0" labelOnly="1" outline="0" fieldPosition="0">
        <references count="3">
          <reference field="4" count="1" selected="0">
            <x v="0"/>
          </reference>
          <reference field="5" count="1" selected="0">
            <x v="4"/>
          </reference>
          <reference field="51" count="1">
            <x v="1"/>
          </reference>
        </references>
      </pivotArea>
    </format>
    <format dxfId="76">
      <pivotArea dataOnly="0" labelOnly="1" outline="0" fieldPosition="0">
        <references count="3">
          <reference field="4" count="1" selected="0">
            <x v="0"/>
          </reference>
          <reference field="5" count="1" selected="0">
            <x v="8"/>
          </reference>
          <reference field="51" count="1">
            <x v="1"/>
          </reference>
        </references>
      </pivotArea>
    </format>
    <format dxfId="75">
      <pivotArea dataOnly="0" labelOnly="1" outline="0" fieldPosition="0">
        <references count="3">
          <reference field="4" count="1" selected="0">
            <x v="1"/>
          </reference>
          <reference field="5" count="1" selected="0">
            <x v="9"/>
          </reference>
          <reference field="51" count="1">
            <x v="4"/>
          </reference>
        </references>
      </pivotArea>
    </format>
    <format dxfId="74">
      <pivotArea dataOnly="0" labelOnly="1" outline="0" fieldPosition="0">
        <references count="3">
          <reference field="4" count="1" selected="0">
            <x v="1"/>
          </reference>
          <reference field="5" count="1" selected="0">
            <x v="21"/>
          </reference>
          <reference field="51" count="1">
            <x v="0"/>
          </reference>
        </references>
      </pivotArea>
    </format>
    <format dxfId="73">
      <pivotArea dataOnly="0" labelOnly="1" outline="0" fieldPosition="0">
        <references count="3">
          <reference field="4" count="1" selected="0">
            <x v="1"/>
          </reference>
          <reference field="5" count="1" selected="0">
            <x v="29"/>
          </reference>
          <reference field="51" count="1">
            <x v="4"/>
          </reference>
        </references>
      </pivotArea>
    </format>
    <format dxfId="72">
      <pivotArea dataOnly="0" labelOnly="1" outline="0" fieldPosition="0">
        <references count="3">
          <reference field="4" count="1" selected="0">
            <x v="0"/>
          </reference>
          <reference field="5" count="1" selected="0">
            <x v="31"/>
          </reference>
          <reference field="51" count="1">
            <x v="1"/>
          </reference>
        </references>
      </pivotArea>
    </format>
    <format dxfId="71">
      <pivotArea dataOnly="0" labelOnly="1" outline="0" fieldPosition="0">
        <references count="3">
          <reference field="4" count="1" selected="0">
            <x v="1"/>
          </reference>
          <reference field="5" count="1" selected="0">
            <x v="35"/>
          </reference>
          <reference field="51" count="1">
            <x v="2"/>
          </reference>
        </references>
      </pivotArea>
    </format>
    <format dxfId="70">
      <pivotArea dataOnly="0" labelOnly="1" outline="0" fieldPosition="0">
        <references count="3">
          <reference field="4" count="1" selected="0">
            <x v="0"/>
          </reference>
          <reference field="5" count="1" selected="0">
            <x v="36"/>
          </reference>
          <reference field="51" count="1">
            <x v="0"/>
          </reference>
        </references>
      </pivotArea>
    </format>
    <format dxfId="69">
      <pivotArea dataOnly="0" labelOnly="1" outline="0" fieldPosition="0">
        <references count="3">
          <reference field="4" count="1" selected="0">
            <x v="1"/>
          </reference>
          <reference field="5" count="1" selected="0">
            <x v="38"/>
          </reference>
          <reference field="51" count="1">
            <x v="1"/>
          </reference>
        </references>
      </pivotArea>
    </format>
    <format dxfId="68">
      <pivotArea dataOnly="0" labelOnly="1" outline="0" fieldPosition="0">
        <references count="3">
          <reference field="4" count="1" selected="0">
            <x v="0"/>
          </reference>
          <reference field="5" count="1" selected="0">
            <x v="42"/>
          </reference>
          <reference field="51" count="1">
            <x v="1"/>
          </reference>
        </references>
      </pivotArea>
    </format>
    <format dxfId="67">
      <pivotArea dataOnly="0" labelOnly="1" outline="0" fieldPosition="0">
        <references count="3">
          <reference field="4" count="1" selected="0">
            <x v="0"/>
          </reference>
          <reference field="5" count="1" selected="0">
            <x v="46"/>
          </reference>
          <reference field="51" count="1">
            <x v="2"/>
          </reference>
        </references>
      </pivotArea>
    </format>
    <format dxfId="66">
      <pivotArea dataOnly="0" labelOnly="1" outline="0" fieldPosition="0">
        <references count="3">
          <reference field="4" count="1" selected="0">
            <x v="0"/>
          </reference>
          <reference field="5" count="1" selected="0">
            <x v="47"/>
          </reference>
          <reference field="51" count="1">
            <x v="2"/>
          </reference>
        </references>
      </pivotArea>
    </format>
    <format dxfId="65">
      <pivotArea dataOnly="0" labelOnly="1" outline="0" fieldPosition="0">
        <references count="3">
          <reference field="4" count="1" selected="0">
            <x v="0"/>
          </reference>
          <reference field="5" count="1" selected="0">
            <x v="48"/>
          </reference>
          <reference field="51" count="1">
            <x v="2"/>
          </reference>
        </references>
      </pivotArea>
    </format>
    <format dxfId="64">
      <pivotArea dataOnly="0" labelOnly="1" outline="0" fieldPosition="0">
        <references count="3">
          <reference field="4" count="1" selected="0">
            <x v="1"/>
          </reference>
          <reference field="5" count="1" selected="0">
            <x v="49"/>
          </reference>
          <reference field="51" count="1">
            <x v="4"/>
          </reference>
        </references>
      </pivotArea>
    </format>
    <format dxfId="63">
      <pivotArea dataOnly="0" labelOnly="1" outline="0" fieldPosition="0">
        <references count="3">
          <reference field="4" count="1" selected="0">
            <x v="1"/>
          </reference>
          <reference field="5" count="1" selected="0">
            <x v="52"/>
          </reference>
          <reference field="51" count="1">
            <x v="1"/>
          </reference>
        </references>
      </pivotArea>
    </format>
    <format dxfId="62">
      <pivotArea dataOnly="0" labelOnly="1" outline="0" fieldPosition="0">
        <references count="3">
          <reference field="4" count="1" selected="0">
            <x v="0"/>
          </reference>
          <reference field="5" count="1" selected="0">
            <x v="54"/>
          </reference>
          <reference field="51" count="1">
            <x v="1"/>
          </reference>
        </references>
      </pivotArea>
    </format>
    <format dxfId="61">
      <pivotArea dataOnly="0" labelOnly="1" outline="0" fieldPosition="0">
        <references count="3">
          <reference field="4" count="1" selected="0">
            <x v="0"/>
          </reference>
          <reference field="5" count="1" selected="0">
            <x v="55"/>
          </reference>
          <reference field="51" count="1">
            <x v="0"/>
          </reference>
        </references>
      </pivotArea>
    </format>
    <format dxfId="60">
      <pivotArea dataOnly="0" labelOnly="1" outline="0" fieldPosition="0">
        <references count="3">
          <reference field="4" count="1" selected="0">
            <x v="0"/>
          </reference>
          <reference field="5" count="1" selected="0">
            <x v="58"/>
          </reference>
          <reference field="51" count="1">
            <x v="1"/>
          </reference>
        </references>
      </pivotArea>
    </format>
    <format dxfId="59">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G46" firstHeaderRow="1" firstDataRow="2" firstDataCol="1"/>
  <pivotFields count="133">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0"/>
        <item x="3"/>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105"/>
  </colFields>
  <colItems count="6">
    <i>
      <x/>
    </i>
    <i>
      <x v="1"/>
    </i>
    <i>
      <x v="2"/>
    </i>
    <i>
      <x v="4"/>
    </i>
    <i>
      <x v="5"/>
    </i>
    <i>
      <x v="6"/>
    </i>
  </colItems>
  <dataFields count="1">
    <dataField name="Cuenta de DESEMPEÑO FINAL 2do TRIMESTRE" fld="105" subtotal="count" showDataAs="percentOfRow" baseField="0" baseItem="0" numFmtId="9"/>
  </dataFields>
  <formats count="27">
    <format dxfId="539">
      <pivotArea outline="0" collapsedLevelsAreSubtotals="1" fieldPosition="0"/>
    </format>
    <format dxfId="538">
      <pivotArea outline="0" collapsedLevelsAreSubtotals="1" fieldPosition="0"/>
    </format>
    <format dxfId="537">
      <pivotArea dataOnly="0" labelOnly="1" fieldPosition="0">
        <references count="1">
          <reference field="1" count="0"/>
        </references>
      </pivotArea>
    </format>
    <format dxfId="536">
      <pivotArea outline="0" collapsedLevelsAreSubtotals="1" fieldPosition="0"/>
    </format>
    <format dxfId="535">
      <pivotArea field="1" type="button" dataOnly="0" labelOnly="1" outline="0" axis="axisRow" fieldPosition="0"/>
    </format>
    <format dxfId="534">
      <pivotArea dataOnly="0" labelOnly="1" fieldPosition="0">
        <references count="1">
          <reference field="1" count="0"/>
        </references>
      </pivotArea>
    </format>
    <format dxfId="533">
      <pivotArea dataOnly="0" labelOnly="1" grandRow="1" outline="0" fieldPosition="0"/>
    </format>
    <format dxfId="532">
      <pivotArea dataOnly="0" labelOnly="1" grandCol="1" outline="0" fieldPosition="0"/>
    </format>
    <format dxfId="531">
      <pivotArea outline="0" collapsedLevelsAreSubtotals="1" fieldPosition="0"/>
    </format>
    <format dxfId="530">
      <pivotArea dataOnly="0" labelOnly="1" grandCol="1" outline="0" fieldPosition="0"/>
    </format>
    <format dxfId="529">
      <pivotArea field="1" type="button" dataOnly="0" labelOnly="1" outline="0" axis="axisRow" fieldPosition="0"/>
    </format>
    <format dxfId="528">
      <pivotArea outline="0" collapsedLevelsAreSubtotals="1" fieldPosition="0"/>
    </format>
    <format dxfId="527">
      <pivotArea field="1" type="button" dataOnly="0" labelOnly="1" outline="0" axis="axisRow" fieldPosition="0"/>
    </format>
    <format dxfId="526">
      <pivotArea dataOnly="0" labelOnly="1" fieldPosition="0">
        <references count="1">
          <reference field="1" count="0"/>
        </references>
      </pivotArea>
    </format>
    <format dxfId="525">
      <pivotArea outline="0" fieldPosition="0">
        <references count="1">
          <reference field="4294967294" count="1">
            <x v="0"/>
          </reference>
        </references>
      </pivotArea>
    </format>
    <format dxfId="524">
      <pivotArea outline="0" collapsedLevelsAreSubtotals="1" fieldPosition="0"/>
    </format>
    <format dxfId="523">
      <pivotArea outline="0" collapsedLevelsAreSubtotals="1" fieldPosition="0"/>
    </format>
    <format dxfId="522">
      <pivotArea outline="0" collapsedLevelsAreSubtotals="1" fieldPosition="0"/>
    </format>
    <format dxfId="521">
      <pivotArea outline="0" collapsedLevelsAreSubtotals="1" fieldPosition="0"/>
    </format>
    <format dxfId="520">
      <pivotArea type="all" dataOnly="0" outline="0" fieldPosition="0"/>
    </format>
    <format dxfId="519">
      <pivotArea outline="0" collapsedLevelsAreSubtotals="1" fieldPosition="0"/>
    </format>
    <format dxfId="518">
      <pivotArea type="origin" dataOnly="0" labelOnly="1" outline="0" fieldPosition="0"/>
    </format>
    <format dxfId="517">
      <pivotArea field="105" type="button" dataOnly="0" labelOnly="1" outline="0" axis="axisCol" fieldPosition="0"/>
    </format>
    <format dxfId="516">
      <pivotArea type="topRight" dataOnly="0" labelOnly="1" outline="0" fieldPosition="0"/>
    </format>
    <format dxfId="515">
      <pivotArea field="1" type="button" dataOnly="0" labelOnly="1" outline="0" axis="axisRow" fieldPosition="0"/>
    </format>
    <format dxfId="514">
      <pivotArea dataOnly="0" labelOnly="1" fieldPosition="0">
        <references count="1">
          <reference field="1" count="0"/>
        </references>
      </pivotArea>
    </format>
    <format dxfId="513">
      <pivotArea dataOnly="0" labelOnly="1" fieldPosition="0">
        <references count="1">
          <reference field="105"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568">
      <pivotArea outline="0" collapsedLevelsAreSubtotals="1" fieldPosition="0"/>
    </format>
    <format dxfId="567">
      <pivotArea outline="0" collapsedLevelsAreSubtotals="1" fieldPosition="0"/>
    </format>
    <format dxfId="566">
      <pivotArea outline="0" fieldPosition="0">
        <references count="1">
          <reference field="4294967294" count="1">
            <x v="0"/>
          </reference>
        </references>
      </pivotArea>
    </format>
    <format dxfId="565">
      <pivotArea outline="0" fieldPosition="0">
        <references count="1">
          <reference field="4294967294" count="1">
            <x v="0"/>
          </reference>
        </references>
      </pivotArea>
    </format>
    <format dxfId="564">
      <pivotArea outline="0" collapsedLevelsAreSubtotals="1" fieldPosition="0"/>
    </format>
    <format dxfId="563">
      <pivotArea field="1" type="button" dataOnly="0" labelOnly="1" outline="0"/>
    </format>
    <format dxfId="562">
      <pivotArea dataOnly="0" labelOnly="1" grandRow="1" outline="0" fieldPosition="0"/>
    </format>
    <format dxfId="561">
      <pivotArea dataOnly="0" labelOnly="1" fieldPosition="0">
        <references count="1">
          <reference field="78" count="0"/>
        </references>
      </pivotArea>
    </format>
    <format dxfId="560">
      <pivotArea dataOnly="0" labelOnly="1" grandCol="1" outline="0" fieldPosition="0"/>
    </format>
    <format dxfId="559">
      <pivotArea outline="0" collapsedLevelsAreSubtotals="1" fieldPosition="0"/>
    </format>
    <format dxfId="558">
      <pivotArea dataOnly="0" labelOnly="1" fieldPosition="0">
        <references count="1">
          <reference field="78" count="0"/>
        </references>
      </pivotArea>
    </format>
    <format dxfId="557">
      <pivotArea dataOnly="0" labelOnly="1" grandCol="1" outline="0" fieldPosition="0"/>
    </format>
    <format dxfId="556">
      <pivotArea field="1" type="button" dataOnly="0" labelOnly="1" outline="0"/>
    </format>
    <format dxfId="555">
      <pivotArea outline="0" collapsedLevelsAreSubtotals="1" fieldPosition="0"/>
    </format>
    <format dxfId="554">
      <pivotArea field="1" type="button" dataOnly="0" labelOnly="1" outline="0"/>
    </format>
    <format dxfId="553">
      <pivotArea dataOnly="0" labelOnly="1" fieldPosition="0">
        <references count="1">
          <reference field="78" count="0"/>
        </references>
      </pivotArea>
    </format>
    <format dxfId="552">
      <pivotArea field="3" type="button" dataOnly="0" labelOnly="1" outline="0" axis="axisRow" fieldPosition="0"/>
    </format>
    <format dxfId="551">
      <pivotArea outline="0" fieldPosition="0">
        <references count="1">
          <reference field="4294967294" count="1">
            <x v="0"/>
          </reference>
        </references>
      </pivotArea>
    </format>
    <format dxfId="550">
      <pivotArea outline="0" collapsedLevelsAreSubtotals="1" fieldPosition="0"/>
    </format>
    <format dxfId="549">
      <pivotArea field="3" type="button" dataOnly="0" labelOnly="1" outline="0" axis="axisRow" fieldPosition="0"/>
    </format>
    <format dxfId="548">
      <pivotArea dataOnly="0" labelOnly="1" fieldPosition="0">
        <references count="1">
          <reference field="3" count="0"/>
        </references>
      </pivotArea>
    </format>
    <format dxfId="547">
      <pivotArea dataOnly="0" labelOnly="1" fieldPosition="0">
        <references count="1">
          <reference field="78" count="0"/>
        </references>
      </pivotArea>
    </format>
    <format dxfId="546">
      <pivotArea dataOnly="0" labelOnly="1" grandRow="1" outline="0" fieldPosition="0"/>
    </format>
    <format dxfId="545">
      <pivotArea outline="0" collapsedLevelsAreSubtotals="1" fieldPosition="0"/>
    </format>
    <format dxfId="544">
      <pivotArea dataOnly="0" labelOnly="1" fieldPosition="0">
        <references count="1">
          <reference field="3" count="0"/>
        </references>
      </pivotArea>
    </format>
    <format dxfId="543">
      <pivotArea outline="0" fieldPosition="0">
        <references count="1">
          <reference field="4294967294" count="1">
            <x v="0"/>
          </reference>
        </references>
      </pivotArea>
    </format>
    <format dxfId="542">
      <pivotArea outline="0" collapsedLevelsAreSubtotals="1" fieldPosition="0"/>
    </format>
    <format dxfId="541">
      <pivotArea outline="0" collapsedLevelsAreSubtotals="1" fieldPosition="0"/>
    </format>
    <format dxfId="540">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H36"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3"/>
        <item x="0"/>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105"/>
  </colFields>
  <colItems count="7">
    <i>
      <x/>
    </i>
    <i>
      <x v="1"/>
    </i>
    <i>
      <x v="2"/>
    </i>
    <i>
      <x v="4"/>
    </i>
    <i>
      <x v="5"/>
    </i>
    <i>
      <x v="6"/>
    </i>
    <i t="grand">
      <x/>
    </i>
  </colItems>
  <dataFields count="1">
    <dataField name="Cuenta de DESEMPEÑO FINAL 2do TRIMESTRE" fld="105" subtotal="count" baseField="0" baseItem="0"/>
  </dataFields>
  <formats count="31">
    <format dxfId="599">
      <pivotArea outline="0" collapsedLevelsAreSubtotals="1" fieldPosition="0"/>
    </format>
    <format dxfId="598">
      <pivotArea outline="0" collapsedLevelsAreSubtotals="1" fieldPosition="0"/>
    </format>
    <format dxfId="597">
      <pivotArea outline="0" fieldPosition="0">
        <references count="1">
          <reference field="4294967294" count="1">
            <x v="0"/>
          </reference>
        </references>
      </pivotArea>
    </format>
    <format dxfId="596">
      <pivotArea outline="0" collapsedLevelsAreSubtotals="1" fieldPosition="0"/>
    </format>
    <format dxfId="595">
      <pivotArea outline="0" collapsedLevelsAreSubtotals="1" fieldPosition="0"/>
    </format>
    <format dxfId="594">
      <pivotArea outline="0" collapsedLevelsAreSubtotals="1" fieldPosition="0"/>
    </format>
    <format dxfId="593">
      <pivotArea outline="0" collapsedLevelsAreSubtotals="1" fieldPosition="0"/>
    </format>
    <format dxfId="592">
      <pivotArea outline="0" collapsedLevelsAreSubtotals="1" fieldPosition="0"/>
    </format>
    <format dxfId="591">
      <pivotArea outline="0" collapsedLevelsAreSubtotals="1" fieldPosition="0"/>
    </format>
    <format dxfId="590">
      <pivotArea outline="0" fieldPosition="0">
        <references count="1">
          <reference field="4294967294" count="1">
            <x v="0"/>
          </reference>
        </references>
      </pivotArea>
    </format>
    <format dxfId="589">
      <pivotArea type="origin" dataOnly="0" labelOnly="1" outline="0" fieldPosition="0"/>
    </format>
    <format dxfId="588">
      <pivotArea type="all" dataOnly="0" outline="0" fieldPosition="0"/>
    </format>
    <format dxfId="587">
      <pivotArea outline="0" collapsedLevelsAreSubtotals="1" fieldPosition="0"/>
    </format>
    <format dxfId="586">
      <pivotArea type="origin" dataOnly="0" labelOnly="1" outline="0" fieldPosition="0"/>
    </format>
    <format dxfId="585">
      <pivotArea field="105" type="button" dataOnly="0" labelOnly="1" outline="0" axis="axisCol" fieldPosition="0"/>
    </format>
    <format dxfId="584">
      <pivotArea type="topRight" dataOnly="0" labelOnly="1" outline="0" fieldPosition="0"/>
    </format>
    <format dxfId="583">
      <pivotArea field="4" type="button" dataOnly="0" labelOnly="1" outline="0" axis="axisRow" fieldPosition="0"/>
    </format>
    <format dxfId="582">
      <pivotArea dataOnly="0" labelOnly="1" fieldPosition="0">
        <references count="1">
          <reference field="4" count="0"/>
        </references>
      </pivotArea>
    </format>
    <format dxfId="581">
      <pivotArea dataOnly="0" labelOnly="1" grandRow="1" outline="0" fieldPosition="0"/>
    </format>
    <format dxfId="580">
      <pivotArea dataOnly="0" labelOnly="1" fieldPosition="0">
        <references count="1">
          <reference field="105" count="0"/>
        </references>
      </pivotArea>
    </format>
    <format dxfId="579">
      <pivotArea dataOnly="0" labelOnly="1" grandCol="1" outline="0" fieldPosition="0"/>
    </format>
    <format dxfId="578">
      <pivotArea type="all" dataOnly="0" outline="0" fieldPosition="0"/>
    </format>
    <format dxfId="577">
      <pivotArea outline="0" collapsedLevelsAreSubtotals="1" fieldPosition="0"/>
    </format>
    <format dxfId="576">
      <pivotArea type="origin" dataOnly="0" labelOnly="1" outline="0" fieldPosition="0"/>
    </format>
    <format dxfId="575">
      <pivotArea field="105" type="button" dataOnly="0" labelOnly="1" outline="0" axis="axisCol" fieldPosition="0"/>
    </format>
    <format dxfId="574">
      <pivotArea type="topRight" dataOnly="0" labelOnly="1" outline="0" fieldPosition="0"/>
    </format>
    <format dxfId="573">
      <pivotArea field="4" type="button" dataOnly="0" labelOnly="1" outline="0" axis="axisRow" fieldPosition="0"/>
    </format>
    <format dxfId="572">
      <pivotArea dataOnly="0" labelOnly="1" fieldPosition="0">
        <references count="1">
          <reference field="4" count="0"/>
        </references>
      </pivotArea>
    </format>
    <format dxfId="571">
      <pivotArea dataOnly="0" labelOnly="1" grandRow="1" outline="0" fieldPosition="0"/>
    </format>
    <format dxfId="570">
      <pivotArea dataOnly="0" labelOnly="1" fieldPosition="0">
        <references count="1">
          <reference field="105" count="0"/>
        </references>
      </pivotArea>
    </format>
    <format dxfId="56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628">
      <pivotArea outline="0" collapsedLevelsAreSubtotals="1" fieldPosition="0"/>
    </format>
    <format dxfId="627">
      <pivotArea outline="0" collapsedLevelsAreSubtotals="1" fieldPosition="0"/>
    </format>
    <format dxfId="626">
      <pivotArea outline="0" collapsedLevelsAreSubtotals="1" fieldPosition="0"/>
    </format>
    <format dxfId="625">
      <pivotArea field="1" type="button" dataOnly="0" labelOnly="1" outline="0"/>
    </format>
    <format dxfId="624">
      <pivotArea dataOnly="0" labelOnly="1" grandRow="1" outline="0" fieldPosition="0"/>
    </format>
    <format dxfId="623">
      <pivotArea dataOnly="0" labelOnly="1" grandCol="1" outline="0" fieldPosition="0"/>
    </format>
    <format dxfId="622">
      <pivotArea outline="0" collapsedLevelsAreSubtotals="1" fieldPosition="0"/>
    </format>
    <format dxfId="621">
      <pivotArea dataOnly="0" labelOnly="1" grandCol="1" outline="0" fieldPosition="0"/>
    </format>
    <format dxfId="620">
      <pivotArea field="1" type="button" dataOnly="0" labelOnly="1" outline="0"/>
    </format>
    <format dxfId="619">
      <pivotArea outline="0" collapsedLevelsAreSubtotals="1" fieldPosition="0"/>
    </format>
    <format dxfId="618">
      <pivotArea field="1" type="button" dataOnly="0" labelOnly="1" outline="0"/>
    </format>
    <format dxfId="617">
      <pivotArea field="3" type="button" dataOnly="0" labelOnly="1" outline="0" axis="axisRow" fieldPosition="0"/>
    </format>
    <format dxfId="616">
      <pivotArea outline="0" collapsedLevelsAreSubtotals="1" fieldPosition="0"/>
    </format>
    <format dxfId="615">
      <pivotArea field="3" type="button" dataOnly="0" labelOnly="1" outline="0" axis="axisRow" fieldPosition="0"/>
    </format>
    <format dxfId="614">
      <pivotArea dataOnly="0" labelOnly="1" fieldPosition="0">
        <references count="1">
          <reference field="3" count="0"/>
        </references>
      </pivotArea>
    </format>
    <format dxfId="613">
      <pivotArea dataOnly="0" labelOnly="1" grandRow="1" outline="0" fieldPosition="0"/>
    </format>
    <format dxfId="612">
      <pivotArea outline="0" collapsedLevelsAreSubtotals="1" fieldPosition="0"/>
    </format>
    <format dxfId="611">
      <pivotArea dataOnly="0" labelOnly="1" fieldPosition="0">
        <references count="1">
          <reference field="3" count="0"/>
        </references>
      </pivotArea>
    </format>
    <format dxfId="610">
      <pivotArea outline="0" collapsedLevelsAreSubtotals="1" fieldPosition="0"/>
    </format>
    <format dxfId="609">
      <pivotArea outline="0" collapsedLevelsAreSubtotals="1" fieldPosition="0"/>
    </format>
    <format dxfId="608">
      <pivotArea outline="0" collapsedLevelsAreSubtotals="1" fieldPosition="0"/>
    </format>
    <format dxfId="607">
      <pivotArea dataOnly="0" labelOnly="1" grandRow="1" outline="0" fieldPosition="0"/>
    </format>
    <format dxfId="606">
      <pivotArea dataOnly="0" labelOnly="1" grandRow="1" outline="0" fieldPosition="0"/>
    </format>
    <format dxfId="605">
      <pivotArea outline="0" collapsedLevelsAreSubtotals="1" fieldPosition="0"/>
    </format>
    <format dxfId="604">
      <pivotArea field="3" type="button" dataOnly="0" labelOnly="1" outline="0" axis="axisRow" fieldPosition="0"/>
    </format>
    <format dxfId="603">
      <pivotArea dataOnly="0" labelOnly="1" fieldPosition="0">
        <references count="1">
          <reference field="3" count="0"/>
        </references>
      </pivotArea>
    </format>
    <format dxfId="602">
      <pivotArea dataOnly="0" labelOnly="1" grandRow="1" outline="0" fieldPosition="0"/>
    </format>
    <format dxfId="601">
      <pivotArea dataOnly="0" labelOnly="1" fieldPosition="0">
        <references count="1">
          <reference field="51" count="0"/>
        </references>
      </pivotArea>
    </format>
    <format dxfId="600">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5:Z60" totalsRowShown="0" headerRowDxfId="0" dataDxfId="27" tableBorderDxfId="629">
  <autoFilter ref="A5:Z60"/>
  <tableColumns count="26">
    <tableColumn id="1" name="No." dataDxfId="11"/>
    <tableColumn id="2" name="Objetivo Estratégico" dataDxfId="9"/>
    <tableColumn id="3" name="Proceso" dataDxfId="10"/>
    <tableColumn id="4" name="Dependencia" dataDxfId="26"/>
    <tableColumn id="5" name="Clasificación (Estratégico / De Gestión)" dataDxfId="8"/>
    <tableColumn id="6" name="Nombre del indicador" dataDxfId="7"/>
    <tableColumn id="7" name="Objetivo del indicador" dataDxfId="5"/>
    <tableColumn id="8" name="Periodicidad" dataDxfId="6"/>
    <tableColumn id="9" name="Recursos" dataDxfId="4"/>
    <tableColumn id="10" name="Meta" dataDxfId="25"/>
    <tableColumn id="11" name="Puntos de lectura" dataDxfId="3"/>
    <tableColumn id="12" name="Tipo de indicador" dataDxfId="24"/>
    <tableColumn id="13" name="Formula" dataDxfId="2"/>
    <tableColumn id="14" name="Escala de medición" dataDxfId="23"/>
    <tableColumn id="15" name="Fuente de datos" dataDxfId="1"/>
    <tableColumn id="16" name="Frecuencia de recolección datos" dataDxfId="22"/>
    <tableColumn id="17" name="Frecuencia de análisis de los datos" dataDxfId="21"/>
    <tableColumn id="18" name="MALO" dataDxfId="20"/>
    <tableColumn id="19" name="REGULAR" dataDxfId="19"/>
    <tableColumn id="20" name="BUENO" dataDxfId="18"/>
    <tableColumn id="21" name="EXCELENTE" dataDxfId="17"/>
    <tableColumn id="22" name="Proceso que suministran información y datos al indicador" dataDxfId="16"/>
    <tableColumn id="23" name="Responsable Calcular indicador" dataDxfId="15"/>
    <tableColumn id="24" name="Responsable de Analizar indicador" dataDxfId="14"/>
    <tableColumn id="25" name="Usuarios que utilizan la información (indicador)" dataDxfId="13"/>
    <tableColumn id="110" name="Meta programada" dataDxfId="12">
      <calculatedColumnFormula>Tabla1[[#This Row],[Meta]]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60"/>
  <sheetViews>
    <sheetView showGridLines="0" tabSelected="1" zoomScale="40" zoomScaleNormal="40" workbookViewId="0">
      <selection activeCell="F8" sqref="F8"/>
    </sheetView>
  </sheetViews>
  <sheetFormatPr baseColWidth="10" defaultColWidth="11.42578125" defaultRowHeight="14.25" x14ac:dyDescent="0.25"/>
  <cols>
    <col min="1" max="1" width="5.85546875" style="80" customWidth="1"/>
    <col min="2" max="2" width="55.28515625" style="80" customWidth="1"/>
    <col min="3" max="3" width="21.140625" style="80" customWidth="1"/>
    <col min="4" max="4" width="28.42578125" style="80" customWidth="1"/>
    <col min="5" max="5" width="43.5703125" style="80" customWidth="1"/>
    <col min="6" max="6" width="32.42578125" style="80" customWidth="1"/>
    <col min="7" max="7" width="44.7109375" style="80" customWidth="1"/>
    <col min="8" max="8" width="24" style="80" customWidth="1"/>
    <col min="9" max="9" width="30.42578125" style="123" customWidth="1"/>
    <col min="10" max="10" width="28.5703125" style="80" customWidth="1"/>
    <col min="11" max="11" width="37.7109375" style="123" customWidth="1"/>
    <col min="12" max="12" width="28.5703125" style="80" customWidth="1"/>
    <col min="13" max="13" width="45.140625" style="123" customWidth="1"/>
    <col min="14" max="14" width="28.5703125" style="80" customWidth="1"/>
    <col min="15" max="15" width="40.7109375" style="123" customWidth="1"/>
    <col min="16" max="16" width="33.85546875" style="80" customWidth="1"/>
    <col min="17" max="17" width="36.42578125" style="80" customWidth="1"/>
    <col min="18" max="21" width="28.5703125" style="80" customWidth="1"/>
    <col min="22" max="22" width="58.140625" style="80" customWidth="1"/>
    <col min="23" max="23" width="32.7109375" style="80" customWidth="1"/>
    <col min="24" max="24" width="35.85546875" style="80" customWidth="1"/>
    <col min="25" max="26" width="48.5703125" style="80" customWidth="1"/>
    <col min="27" max="16384" width="11.42578125" style="80"/>
  </cols>
  <sheetData>
    <row r="1" spans="1:26" s="127" customFormat="1" ht="15" thickBot="1" x14ac:dyDescent="0.3">
      <c r="I1" s="128"/>
      <c r="K1" s="128"/>
      <c r="M1" s="128"/>
      <c r="O1" s="128"/>
    </row>
    <row r="2" spans="1:26" ht="119.25" customHeight="1" thickBot="1" x14ac:dyDescent="0.3">
      <c r="A2" s="127"/>
      <c r="B2" s="76" t="s">
        <v>601</v>
      </c>
      <c r="C2" s="77"/>
      <c r="D2" s="77"/>
      <c r="E2" s="77"/>
      <c r="F2" s="77"/>
      <c r="G2" s="77"/>
      <c r="H2" s="77"/>
      <c r="I2" s="77"/>
      <c r="J2" s="77"/>
      <c r="K2" s="77"/>
      <c r="L2" s="77"/>
      <c r="M2" s="77"/>
      <c r="N2" s="77"/>
      <c r="O2" s="77"/>
      <c r="P2" s="77"/>
      <c r="Q2" s="77"/>
      <c r="R2" s="77"/>
      <c r="S2" s="77"/>
      <c r="T2" s="77"/>
      <c r="U2" s="77"/>
      <c r="V2" s="77"/>
      <c r="W2" s="77"/>
      <c r="X2" s="77"/>
      <c r="Y2" s="77"/>
      <c r="Z2" s="78"/>
    </row>
    <row r="3" spans="1:26" ht="22.5" customHeight="1" x14ac:dyDescent="0.25">
      <c r="A3" s="127"/>
      <c r="B3" s="79" t="s">
        <v>602</v>
      </c>
      <c r="C3" s="79"/>
      <c r="D3" s="79"/>
      <c r="E3" s="79"/>
      <c r="F3" s="79"/>
      <c r="G3" s="79"/>
      <c r="H3" s="79"/>
      <c r="I3" s="79"/>
      <c r="J3" s="79"/>
      <c r="K3" s="79"/>
      <c r="L3" s="79"/>
      <c r="M3" s="79"/>
      <c r="N3" s="79"/>
      <c r="O3" s="79"/>
      <c r="P3" s="79"/>
      <c r="Q3" s="79"/>
      <c r="R3" s="79"/>
      <c r="S3" s="79"/>
      <c r="T3" s="79"/>
      <c r="U3" s="79"/>
      <c r="V3" s="79"/>
      <c r="W3" s="79"/>
      <c r="X3" s="79"/>
      <c r="Y3" s="79"/>
      <c r="Z3" s="79"/>
    </row>
    <row r="4" spans="1:26" ht="24.75" customHeight="1" thickBot="1" x14ac:dyDescent="0.3">
      <c r="A4" s="127"/>
      <c r="B4" s="81" t="s">
        <v>0</v>
      </c>
      <c r="C4" s="81"/>
      <c r="D4" s="81"/>
      <c r="E4" s="81"/>
      <c r="F4" s="81"/>
      <c r="G4" s="81"/>
      <c r="H4" s="81"/>
      <c r="I4" s="81"/>
      <c r="J4" s="81"/>
      <c r="K4" s="81"/>
      <c r="L4" s="81"/>
      <c r="M4" s="81"/>
      <c r="N4" s="81"/>
      <c r="O4" s="81"/>
      <c r="P4" s="81"/>
      <c r="Q4" s="81"/>
      <c r="R4" s="82" t="s">
        <v>1</v>
      </c>
      <c r="S4" s="82"/>
      <c r="T4" s="82"/>
      <c r="U4" s="82"/>
      <c r="V4" s="83" t="s">
        <v>521</v>
      </c>
      <c r="W4" s="83"/>
      <c r="X4" s="83"/>
      <c r="Y4" s="83"/>
      <c r="Z4" s="84"/>
    </row>
    <row r="5" spans="1:26" s="126" customFormat="1" ht="89.25" customHeight="1" x14ac:dyDescent="0.25">
      <c r="A5" s="86" t="s">
        <v>2</v>
      </c>
      <c r="B5" s="87" t="s">
        <v>3</v>
      </c>
      <c r="C5" s="87" t="s">
        <v>4</v>
      </c>
      <c r="D5" s="87" t="s">
        <v>5</v>
      </c>
      <c r="E5" s="87" t="s">
        <v>6</v>
      </c>
      <c r="F5" s="88" t="s">
        <v>7</v>
      </c>
      <c r="G5" s="88" t="s">
        <v>8</v>
      </c>
      <c r="H5" s="88" t="s">
        <v>9</v>
      </c>
      <c r="I5" s="88" t="s">
        <v>10</v>
      </c>
      <c r="J5" s="87" t="s">
        <v>522</v>
      </c>
      <c r="K5" s="87" t="s">
        <v>11</v>
      </c>
      <c r="L5" s="87" t="s">
        <v>12</v>
      </c>
      <c r="M5" s="87" t="s">
        <v>13</v>
      </c>
      <c r="N5" s="87" t="s">
        <v>14</v>
      </c>
      <c r="O5" s="87" t="s">
        <v>15</v>
      </c>
      <c r="P5" s="87" t="s">
        <v>16</v>
      </c>
      <c r="Q5" s="87" t="s">
        <v>17</v>
      </c>
      <c r="R5" s="89" t="s">
        <v>18</v>
      </c>
      <c r="S5" s="90" t="s">
        <v>19</v>
      </c>
      <c r="T5" s="91" t="s">
        <v>20</v>
      </c>
      <c r="U5" s="92" t="s">
        <v>21</v>
      </c>
      <c r="V5" s="93" t="s">
        <v>22</v>
      </c>
      <c r="W5" s="93" t="s">
        <v>23</v>
      </c>
      <c r="X5" s="93" t="s">
        <v>24</v>
      </c>
      <c r="Y5" s="93" t="s">
        <v>25</v>
      </c>
      <c r="Z5" s="94" t="s">
        <v>600</v>
      </c>
    </row>
    <row r="6" spans="1:26" ht="66" x14ac:dyDescent="0.25">
      <c r="A6" s="75">
        <v>1</v>
      </c>
      <c r="B6" s="108" t="s">
        <v>595</v>
      </c>
      <c r="C6" s="96" t="s">
        <v>27</v>
      </c>
      <c r="D6" s="95" t="s">
        <v>28</v>
      </c>
      <c r="E6" s="97" t="s">
        <v>29</v>
      </c>
      <c r="F6" s="118" t="s">
        <v>30</v>
      </c>
      <c r="G6" s="118" t="s">
        <v>31</v>
      </c>
      <c r="H6" s="98" t="s">
        <v>32</v>
      </c>
      <c r="I6" s="117" t="s">
        <v>33</v>
      </c>
      <c r="J6" s="99">
        <v>0.9</v>
      </c>
      <c r="K6" s="117" t="s">
        <v>34</v>
      </c>
      <c r="L6" s="97" t="s">
        <v>35</v>
      </c>
      <c r="M6" s="108" t="s">
        <v>36</v>
      </c>
      <c r="N6" s="98" t="s">
        <v>37</v>
      </c>
      <c r="O6" s="117" t="s">
        <v>38</v>
      </c>
      <c r="P6" s="97" t="s">
        <v>39</v>
      </c>
      <c r="Q6" s="97" t="s">
        <v>39</v>
      </c>
      <c r="R6" s="98" t="s">
        <v>40</v>
      </c>
      <c r="S6" s="98" t="s">
        <v>41</v>
      </c>
      <c r="T6" s="98" t="s">
        <v>42</v>
      </c>
      <c r="U6" s="100" t="s">
        <v>43</v>
      </c>
      <c r="V6" s="98" t="s">
        <v>44</v>
      </c>
      <c r="W6" s="98" t="s">
        <v>45</v>
      </c>
      <c r="X6" s="98" t="s">
        <v>46</v>
      </c>
      <c r="Y6" s="98" t="s">
        <v>47</v>
      </c>
      <c r="Z6" s="101">
        <f>Tabla1[[#This Row],[Meta]]</f>
        <v>0.9</v>
      </c>
    </row>
    <row r="7" spans="1:26" s="85" customFormat="1" ht="82.5" x14ac:dyDescent="0.25">
      <c r="A7" s="75">
        <v>2</v>
      </c>
      <c r="B7" s="108" t="s">
        <v>595</v>
      </c>
      <c r="C7" s="98" t="s">
        <v>48</v>
      </c>
      <c r="D7" s="98" t="s">
        <v>49</v>
      </c>
      <c r="E7" s="97" t="s">
        <v>29</v>
      </c>
      <c r="F7" s="117" t="s">
        <v>50</v>
      </c>
      <c r="G7" s="117" t="s">
        <v>51</v>
      </c>
      <c r="H7" s="98" t="s">
        <v>74</v>
      </c>
      <c r="I7" s="117" t="s">
        <v>53</v>
      </c>
      <c r="J7" s="99">
        <v>1</v>
      </c>
      <c r="K7" s="117" t="s">
        <v>54</v>
      </c>
      <c r="L7" s="97" t="s">
        <v>35</v>
      </c>
      <c r="M7" s="108" t="s">
        <v>55</v>
      </c>
      <c r="N7" s="98" t="s">
        <v>37</v>
      </c>
      <c r="O7" s="117" t="s">
        <v>56</v>
      </c>
      <c r="P7" s="97" t="s">
        <v>32</v>
      </c>
      <c r="Q7" s="97" t="s">
        <v>32</v>
      </c>
      <c r="R7" s="97" t="s">
        <v>57</v>
      </c>
      <c r="S7" s="97" t="s">
        <v>58</v>
      </c>
      <c r="T7" s="97" t="s">
        <v>59</v>
      </c>
      <c r="U7" s="100">
        <v>1</v>
      </c>
      <c r="V7" s="98" t="s">
        <v>60</v>
      </c>
      <c r="W7" s="98" t="s">
        <v>61</v>
      </c>
      <c r="X7" s="98" t="s">
        <v>62</v>
      </c>
      <c r="Y7" s="98" t="s">
        <v>63</v>
      </c>
      <c r="Z7" s="101">
        <f>Tabla1[[#This Row],[Meta]]</f>
        <v>1</v>
      </c>
    </row>
    <row r="8" spans="1:26" ht="99" x14ac:dyDescent="0.25">
      <c r="A8" s="75">
        <v>3</v>
      </c>
      <c r="B8" s="108" t="s">
        <v>595</v>
      </c>
      <c r="C8" s="98" t="s">
        <v>48</v>
      </c>
      <c r="D8" s="98" t="s">
        <v>49</v>
      </c>
      <c r="E8" s="97" t="s">
        <v>29</v>
      </c>
      <c r="F8" s="117" t="s">
        <v>64</v>
      </c>
      <c r="G8" s="117" t="s">
        <v>65</v>
      </c>
      <c r="H8" s="98" t="s">
        <v>74</v>
      </c>
      <c r="I8" s="117" t="s">
        <v>53</v>
      </c>
      <c r="J8" s="99">
        <v>1</v>
      </c>
      <c r="K8" s="117" t="s">
        <v>54</v>
      </c>
      <c r="L8" s="98" t="s">
        <v>66</v>
      </c>
      <c r="M8" s="108" t="s">
        <v>67</v>
      </c>
      <c r="N8" s="98" t="s">
        <v>37</v>
      </c>
      <c r="O8" s="117" t="s">
        <v>68</v>
      </c>
      <c r="P8" s="97" t="s">
        <v>32</v>
      </c>
      <c r="Q8" s="97" t="s">
        <v>32</v>
      </c>
      <c r="R8" s="97" t="s">
        <v>57</v>
      </c>
      <c r="S8" s="97" t="s">
        <v>58</v>
      </c>
      <c r="T8" s="97" t="s">
        <v>59</v>
      </c>
      <c r="U8" s="100">
        <v>1</v>
      </c>
      <c r="V8" s="98" t="s">
        <v>60</v>
      </c>
      <c r="W8" s="98" t="s">
        <v>61</v>
      </c>
      <c r="X8" s="98" t="s">
        <v>62</v>
      </c>
      <c r="Y8" s="98" t="s">
        <v>69</v>
      </c>
      <c r="Z8" s="101">
        <f>Tabla1[[#This Row],[Meta]]</f>
        <v>1</v>
      </c>
    </row>
    <row r="9" spans="1:26" ht="82.5" x14ac:dyDescent="0.25">
      <c r="A9" s="75">
        <v>4</v>
      </c>
      <c r="B9" s="108" t="s">
        <v>595</v>
      </c>
      <c r="C9" s="96" t="s">
        <v>48</v>
      </c>
      <c r="D9" s="95" t="s">
        <v>70</v>
      </c>
      <c r="E9" s="97" t="s">
        <v>71</v>
      </c>
      <c r="F9" s="117" t="s">
        <v>72</v>
      </c>
      <c r="G9" s="117" t="s">
        <v>73</v>
      </c>
      <c r="H9" s="98" t="s">
        <v>74</v>
      </c>
      <c r="I9" s="117" t="s">
        <v>33</v>
      </c>
      <c r="J9" s="99">
        <v>0.15</v>
      </c>
      <c r="K9" s="117" t="s">
        <v>75</v>
      </c>
      <c r="L9" s="97" t="s">
        <v>66</v>
      </c>
      <c r="M9" s="119" t="s">
        <v>76</v>
      </c>
      <c r="N9" s="98" t="s">
        <v>37</v>
      </c>
      <c r="O9" s="117" t="s">
        <v>77</v>
      </c>
      <c r="P9" s="97" t="s">
        <v>32</v>
      </c>
      <c r="Q9" s="97" t="s">
        <v>32</v>
      </c>
      <c r="R9" s="98" t="s">
        <v>78</v>
      </c>
      <c r="S9" s="98" t="s">
        <v>79</v>
      </c>
      <c r="T9" s="98" t="s">
        <v>80</v>
      </c>
      <c r="U9" s="100" t="s">
        <v>81</v>
      </c>
      <c r="V9" s="98" t="s">
        <v>82</v>
      </c>
      <c r="W9" s="98" t="s">
        <v>82</v>
      </c>
      <c r="X9" s="98" t="s">
        <v>82</v>
      </c>
      <c r="Y9" s="98" t="s">
        <v>83</v>
      </c>
      <c r="Z9" s="101">
        <f>Tabla1[[#This Row],[Meta]]</f>
        <v>0.15</v>
      </c>
    </row>
    <row r="10" spans="1:26" ht="97.5" customHeight="1" x14ac:dyDescent="0.25">
      <c r="A10" s="75">
        <v>5</v>
      </c>
      <c r="B10" s="108" t="s">
        <v>595</v>
      </c>
      <c r="C10" s="96" t="s">
        <v>27</v>
      </c>
      <c r="D10" s="95" t="s">
        <v>70</v>
      </c>
      <c r="E10" s="97" t="s">
        <v>29</v>
      </c>
      <c r="F10" s="108" t="s">
        <v>84</v>
      </c>
      <c r="G10" s="117" t="s">
        <v>553</v>
      </c>
      <c r="H10" s="98" t="s">
        <v>39</v>
      </c>
      <c r="I10" s="117" t="s">
        <v>554</v>
      </c>
      <c r="J10" s="100">
        <v>1</v>
      </c>
      <c r="K10" s="117" t="s">
        <v>85</v>
      </c>
      <c r="L10" s="97" t="s">
        <v>35</v>
      </c>
      <c r="M10" s="117" t="s">
        <v>555</v>
      </c>
      <c r="N10" s="98" t="s">
        <v>37</v>
      </c>
      <c r="O10" s="117" t="s">
        <v>556</v>
      </c>
      <c r="P10" s="97" t="s">
        <v>86</v>
      </c>
      <c r="Q10" s="97" t="s">
        <v>39</v>
      </c>
      <c r="R10" s="97" t="s">
        <v>87</v>
      </c>
      <c r="S10" s="97" t="s">
        <v>88</v>
      </c>
      <c r="T10" s="97" t="s">
        <v>89</v>
      </c>
      <c r="U10" s="97" t="s">
        <v>90</v>
      </c>
      <c r="V10" s="98" t="s">
        <v>91</v>
      </c>
      <c r="W10" s="98" t="s">
        <v>557</v>
      </c>
      <c r="X10" s="98" t="s">
        <v>92</v>
      </c>
      <c r="Y10" s="98" t="s">
        <v>93</v>
      </c>
      <c r="Z10" s="101">
        <f>Tabla1[[#This Row],[Meta]]</f>
        <v>1</v>
      </c>
    </row>
    <row r="11" spans="1:26" ht="115.5" x14ac:dyDescent="0.25">
      <c r="A11" s="75">
        <v>6</v>
      </c>
      <c r="B11" s="108" t="s">
        <v>595</v>
      </c>
      <c r="C11" s="96" t="s">
        <v>27</v>
      </c>
      <c r="D11" s="95" t="s">
        <v>70</v>
      </c>
      <c r="E11" s="97" t="s">
        <v>29</v>
      </c>
      <c r="F11" s="117" t="s">
        <v>94</v>
      </c>
      <c r="G11" s="117" t="s">
        <v>558</v>
      </c>
      <c r="H11" s="98" t="s">
        <v>39</v>
      </c>
      <c r="I11" s="117" t="s">
        <v>559</v>
      </c>
      <c r="J11" s="100">
        <v>1</v>
      </c>
      <c r="K11" s="117" t="s">
        <v>95</v>
      </c>
      <c r="L11" s="98" t="s">
        <v>35</v>
      </c>
      <c r="M11" s="117" t="s">
        <v>96</v>
      </c>
      <c r="N11" s="98" t="s">
        <v>37</v>
      </c>
      <c r="O11" s="117" t="s">
        <v>97</v>
      </c>
      <c r="P11" s="98" t="s">
        <v>98</v>
      </c>
      <c r="Q11" s="98" t="s">
        <v>39</v>
      </c>
      <c r="R11" s="97" t="s">
        <v>87</v>
      </c>
      <c r="S11" s="97" t="s">
        <v>88</v>
      </c>
      <c r="T11" s="97" t="s">
        <v>89</v>
      </c>
      <c r="U11" s="97" t="s">
        <v>90</v>
      </c>
      <c r="V11" s="98" t="s">
        <v>99</v>
      </c>
      <c r="W11" s="98" t="s">
        <v>557</v>
      </c>
      <c r="X11" s="98" t="s">
        <v>92</v>
      </c>
      <c r="Y11" s="98" t="s">
        <v>93</v>
      </c>
      <c r="Z11" s="101">
        <f>Tabla1[[#This Row],[Meta]]</f>
        <v>1</v>
      </c>
    </row>
    <row r="12" spans="1:26" ht="82.5" x14ac:dyDescent="0.25">
      <c r="A12" s="75">
        <v>7</v>
      </c>
      <c r="B12" s="108" t="s">
        <v>595</v>
      </c>
      <c r="C12" s="96" t="s">
        <v>103</v>
      </c>
      <c r="D12" s="95" t="s">
        <v>70</v>
      </c>
      <c r="E12" s="97" t="s">
        <v>71</v>
      </c>
      <c r="F12" s="117" t="s">
        <v>104</v>
      </c>
      <c r="G12" s="117" t="s">
        <v>105</v>
      </c>
      <c r="H12" s="98" t="s">
        <v>32</v>
      </c>
      <c r="I12" s="117" t="s">
        <v>106</v>
      </c>
      <c r="J12" s="100">
        <v>1</v>
      </c>
      <c r="K12" s="117" t="s">
        <v>107</v>
      </c>
      <c r="L12" s="98" t="s">
        <v>35</v>
      </c>
      <c r="M12" s="117" t="s">
        <v>560</v>
      </c>
      <c r="N12" s="98" t="s">
        <v>37</v>
      </c>
      <c r="O12" s="117" t="s">
        <v>108</v>
      </c>
      <c r="P12" s="98" t="s">
        <v>109</v>
      </c>
      <c r="Q12" s="98" t="s">
        <v>39</v>
      </c>
      <c r="R12" s="97" t="s">
        <v>544</v>
      </c>
      <c r="S12" s="97" t="s">
        <v>545</v>
      </c>
      <c r="T12" s="97" t="s">
        <v>546</v>
      </c>
      <c r="U12" s="97" t="s">
        <v>43</v>
      </c>
      <c r="V12" s="98" t="s">
        <v>112</v>
      </c>
      <c r="W12" s="98" t="s">
        <v>113</v>
      </c>
      <c r="X12" s="98" t="s">
        <v>113</v>
      </c>
      <c r="Y12" s="98" t="s">
        <v>114</v>
      </c>
      <c r="Z12" s="101">
        <f>Tabla1[[#This Row],[Meta]]</f>
        <v>1</v>
      </c>
    </row>
    <row r="13" spans="1:26" ht="82.5" x14ac:dyDescent="0.25">
      <c r="A13" s="75">
        <v>8</v>
      </c>
      <c r="B13" s="108" t="s">
        <v>595</v>
      </c>
      <c r="C13" s="96" t="s">
        <v>103</v>
      </c>
      <c r="D13" s="95" t="s">
        <v>70</v>
      </c>
      <c r="E13" s="97" t="s">
        <v>71</v>
      </c>
      <c r="F13" s="117" t="s">
        <v>115</v>
      </c>
      <c r="G13" s="117" t="s">
        <v>116</v>
      </c>
      <c r="H13" s="98" t="s">
        <v>32</v>
      </c>
      <c r="I13" s="117" t="s">
        <v>106</v>
      </c>
      <c r="J13" s="100">
        <v>1</v>
      </c>
      <c r="K13" s="117" t="s">
        <v>107</v>
      </c>
      <c r="L13" s="98" t="s">
        <v>35</v>
      </c>
      <c r="M13" s="117" t="s">
        <v>561</v>
      </c>
      <c r="N13" s="98" t="s">
        <v>37</v>
      </c>
      <c r="O13" s="117" t="s">
        <v>108</v>
      </c>
      <c r="P13" s="98" t="s">
        <v>109</v>
      </c>
      <c r="Q13" s="98" t="s">
        <v>39</v>
      </c>
      <c r="R13" s="97" t="s">
        <v>544</v>
      </c>
      <c r="S13" s="97" t="s">
        <v>545</v>
      </c>
      <c r="T13" s="97" t="s">
        <v>546</v>
      </c>
      <c r="U13" s="97" t="s">
        <v>43</v>
      </c>
      <c r="V13" s="98" t="s">
        <v>112</v>
      </c>
      <c r="W13" s="98" t="s">
        <v>113</v>
      </c>
      <c r="X13" s="98" t="s">
        <v>113</v>
      </c>
      <c r="Y13" s="98" t="s">
        <v>114</v>
      </c>
      <c r="Z13" s="101">
        <f>Tabla1[[#This Row],[Meta]]</f>
        <v>1</v>
      </c>
    </row>
    <row r="14" spans="1:26" ht="82.5" x14ac:dyDescent="0.25">
      <c r="A14" s="75">
        <v>9</v>
      </c>
      <c r="B14" s="108" t="s">
        <v>595</v>
      </c>
      <c r="C14" s="96" t="s">
        <v>103</v>
      </c>
      <c r="D14" s="98" t="s">
        <v>70</v>
      </c>
      <c r="E14" s="98" t="s">
        <v>71</v>
      </c>
      <c r="F14" s="108" t="s">
        <v>117</v>
      </c>
      <c r="G14" s="117" t="s">
        <v>118</v>
      </c>
      <c r="H14" s="98" t="s">
        <v>32</v>
      </c>
      <c r="I14" s="117" t="s">
        <v>106</v>
      </c>
      <c r="J14" s="99">
        <v>1</v>
      </c>
      <c r="K14" s="117" t="s">
        <v>107</v>
      </c>
      <c r="L14" s="97" t="s">
        <v>35</v>
      </c>
      <c r="M14" s="117" t="s">
        <v>562</v>
      </c>
      <c r="N14" s="98" t="s">
        <v>37</v>
      </c>
      <c r="O14" s="117" t="s">
        <v>108</v>
      </c>
      <c r="P14" s="98" t="s">
        <v>109</v>
      </c>
      <c r="Q14" s="97" t="s">
        <v>39</v>
      </c>
      <c r="R14" s="97" t="s">
        <v>544</v>
      </c>
      <c r="S14" s="97" t="s">
        <v>545</v>
      </c>
      <c r="T14" s="98" t="s">
        <v>546</v>
      </c>
      <c r="U14" s="103" t="s">
        <v>43</v>
      </c>
      <c r="V14" s="98" t="s">
        <v>112</v>
      </c>
      <c r="W14" s="98" t="s">
        <v>113</v>
      </c>
      <c r="X14" s="98" t="s">
        <v>113</v>
      </c>
      <c r="Y14" s="98" t="s">
        <v>114</v>
      </c>
      <c r="Z14" s="101">
        <f>Tabla1[[#This Row],[Meta]]</f>
        <v>1</v>
      </c>
    </row>
    <row r="15" spans="1:26" ht="82.5" x14ac:dyDescent="0.25">
      <c r="A15" s="75">
        <v>10</v>
      </c>
      <c r="B15" s="108" t="s">
        <v>595</v>
      </c>
      <c r="C15" s="96" t="s">
        <v>103</v>
      </c>
      <c r="D15" s="98" t="s">
        <v>70</v>
      </c>
      <c r="E15" s="98" t="s">
        <v>128</v>
      </c>
      <c r="F15" s="108" t="s">
        <v>129</v>
      </c>
      <c r="G15" s="117" t="s">
        <v>130</v>
      </c>
      <c r="H15" s="98" t="s">
        <v>74</v>
      </c>
      <c r="I15" s="117" t="s">
        <v>106</v>
      </c>
      <c r="J15" s="99">
        <v>1</v>
      </c>
      <c r="K15" s="117" t="s">
        <v>131</v>
      </c>
      <c r="L15" s="97" t="s">
        <v>66</v>
      </c>
      <c r="M15" s="117" t="s">
        <v>132</v>
      </c>
      <c r="N15" s="98" t="s">
        <v>37</v>
      </c>
      <c r="O15" s="117" t="s">
        <v>133</v>
      </c>
      <c r="P15" s="98" t="s">
        <v>52</v>
      </c>
      <c r="Q15" s="97" t="s">
        <v>74</v>
      </c>
      <c r="R15" s="97" t="s">
        <v>57</v>
      </c>
      <c r="S15" s="97" t="s">
        <v>110</v>
      </c>
      <c r="T15" s="98" t="s">
        <v>111</v>
      </c>
      <c r="U15" s="103" t="s">
        <v>43</v>
      </c>
      <c r="V15" s="98" t="s">
        <v>112</v>
      </c>
      <c r="W15" s="98" t="s">
        <v>134</v>
      </c>
      <c r="X15" s="98" t="s">
        <v>135</v>
      </c>
      <c r="Y15" s="98" t="s">
        <v>136</v>
      </c>
      <c r="Z15" s="101">
        <f>Tabla1[[#This Row],[Meta]]</f>
        <v>1</v>
      </c>
    </row>
    <row r="16" spans="1:26" ht="148.5" x14ac:dyDescent="0.25">
      <c r="A16" s="75">
        <v>11</v>
      </c>
      <c r="B16" s="108" t="s">
        <v>595</v>
      </c>
      <c r="C16" s="96" t="s">
        <v>137</v>
      </c>
      <c r="D16" s="95" t="s">
        <v>138</v>
      </c>
      <c r="E16" s="97" t="s">
        <v>29</v>
      </c>
      <c r="F16" s="108" t="s">
        <v>139</v>
      </c>
      <c r="G16" s="108" t="s">
        <v>140</v>
      </c>
      <c r="H16" s="98" t="s">
        <v>32</v>
      </c>
      <c r="I16" s="117" t="s">
        <v>141</v>
      </c>
      <c r="J16" s="104">
        <v>1</v>
      </c>
      <c r="K16" s="117" t="s">
        <v>95</v>
      </c>
      <c r="L16" s="95" t="s">
        <v>35</v>
      </c>
      <c r="M16" s="108" t="s">
        <v>142</v>
      </c>
      <c r="N16" s="98" t="s">
        <v>37</v>
      </c>
      <c r="O16" s="108" t="s">
        <v>143</v>
      </c>
      <c r="P16" s="97" t="s">
        <v>39</v>
      </c>
      <c r="Q16" s="97" t="s">
        <v>39</v>
      </c>
      <c r="R16" s="98" t="s">
        <v>40</v>
      </c>
      <c r="S16" s="98" t="s">
        <v>144</v>
      </c>
      <c r="T16" s="98" t="s">
        <v>145</v>
      </c>
      <c r="U16" s="103" t="s">
        <v>43</v>
      </c>
      <c r="V16" s="98" t="s">
        <v>146</v>
      </c>
      <c r="W16" s="98" t="s">
        <v>147</v>
      </c>
      <c r="X16" s="98" t="s">
        <v>147</v>
      </c>
      <c r="Y16" s="98" t="s">
        <v>148</v>
      </c>
      <c r="Z16" s="101">
        <f>Tabla1[[#This Row],[Meta]]</f>
        <v>1</v>
      </c>
    </row>
    <row r="17" spans="1:26" ht="99" x14ac:dyDescent="0.25">
      <c r="A17" s="75">
        <v>12</v>
      </c>
      <c r="B17" s="108" t="s">
        <v>595</v>
      </c>
      <c r="C17" s="96" t="s">
        <v>137</v>
      </c>
      <c r="D17" s="95" t="s">
        <v>138</v>
      </c>
      <c r="E17" s="97" t="s">
        <v>29</v>
      </c>
      <c r="F17" s="108" t="s">
        <v>149</v>
      </c>
      <c r="G17" s="108" t="s">
        <v>150</v>
      </c>
      <c r="H17" s="98" t="s">
        <v>32</v>
      </c>
      <c r="I17" s="117" t="s">
        <v>141</v>
      </c>
      <c r="J17" s="104">
        <v>1</v>
      </c>
      <c r="K17" s="117" t="s">
        <v>95</v>
      </c>
      <c r="L17" s="95" t="s">
        <v>35</v>
      </c>
      <c r="M17" s="108" t="s">
        <v>151</v>
      </c>
      <c r="N17" s="98" t="s">
        <v>37</v>
      </c>
      <c r="O17" s="108" t="s">
        <v>152</v>
      </c>
      <c r="P17" s="97" t="s">
        <v>39</v>
      </c>
      <c r="Q17" s="97" t="s">
        <v>39</v>
      </c>
      <c r="R17" s="98" t="s">
        <v>153</v>
      </c>
      <c r="S17" s="98" t="s">
        <v>154</v>
      </c>
      <c r="T17" s="98" t="s">
        <v>155</v>
      </c>
      <c r="U17" s="103" t="s">
        <v>43</v>
      </c>
      <c r="V17" s="98" t="s">
        <v>146</v>
      </c>
      <c r="W17" s="98" t="s">
        <v>156</v>
      </c>
      <c r="X17" s="98" t="s">
        <v>156</v>
      </c>
      <c r="Y17" s="98" t="s">
        <v>148</v>
      </c>
      <c r="Z17" s="101">
        <f>Tabla1[[#This Row],[Meta]]</f>
        <v>1</v>
      </c>
    </row>
    <row r="18" spans="1:26" ht="66" x14ac:dyDescent="0.25">
      <c r="A18" s="75">
        <v>13</v>
      </c>
      <c r="B18" s="108" t="s">
        <v>595</v>
      </c>
      <c r="C18" s="96" t="s">
        <v>137</v>
      </c>
      <c r="D18" s="95" t="s">
        <v>138</v>
      </c>
      <c r="E18" s="97" t="s">
        <v>29</v>
      </c>
      <c r="F18" s="108" t="s">
        <v>157</v>
      </c>
      <c r="G18" s="108" t="s">
        <v>158</v>
      </c>
      <c r="H18" s="98" t="s">
        <v>32</v>
      </c>
      <c r="I18" s="117" t="s">
        <v>141</v>
      </c>
      <c r="J18" s="104">
        <v>0.95</v>
      </c>
      <c r="K18" s="117" t="s">
        <v>95</v>
      </c>
      <c r="L18" s="95" t="s">
        <v>159</v>
      </c>
      <c r="M18" s="108" t="s">
        <v>160</v>
      </c>
      <c r="N18" s="98" t="s">
        <v>37</v>
      </c>
      <c r="O18" s="108" t="s">
        <v>161</v>
      </c>
      <c r="P18" s="97" t="s">
        <v>39</v>
      </c>
      <c r="Q18" s="97" t="s">
        <v>39</v>
      </c>
      <c r="R18" s="98" t="s">
        <v>153</v>
      </c>
      <c r="S18" s="98" t="s">
        <v>162</v>
      </c>
      <c r="T18" s="98" t="s">
        <v>163</v>
      </c>
      <c r="U18" s="103" t="s">
        <v>43</v>
      </c>
      <c r="V18" s="98" t="s">
        <v>146</v>
      </c>
      <c r="W18" s="98" t="s">
        <v>164</v>
      </c>
      <c r="X18" s="98" t="s">
        <v>164</v>
      </c>
      <c r="Y18" s="98" t="s">
        <v>148</v>
      </c>
      <c r="Z18" s="101">
        <f>Tabla1[[#This Row],[Meta]]</f>
        <v>0.95</v>
      </c>
    </row>
    <row r="19" spans="1:26" ht="66" x14ac:dyDescent="0.25">
      <c r="A19" s="75">
        <v>14</v>
      </c>
      <c r="B19" s="108" t="s">
        <v>595</v>
      </c>
      <c r="C19" s="96" t="s">
        <v>137</v>
      </c>
      <c r="D19" s="95" t="s">
        <v>138</v>
      </c>
      <c r="E19" s="97" t="s">
        <v>29</v>
      </c>
      <c r="F19" s="108" t="s">
        <v>165</v>
      </c>
      <c r="G19" s="119" t="s">
        <v>166</v>
      </c>
      <c r="H19" s="98" t="s">
        <v>167</v>
      </c>
      <c r="I19" s="117" t="s">
        <v>141</v>
      </c>
      <c r="J19" s="102">
        <v>4</v>
      </c>
      <c r="K19" s="117" t="s">
        <v>102</v>
      </c>
      <c r="L19" s="102" t="s">
        <v>159</v>
      </c>
      <c r="M19" s="108" t="s">
        <v>168</v>
      </c>
      <c r="N19" s="98" t="s">
        <v>37</v>
      </c>
      <c r="O19" s="119" t="s">
        <v>169</v>
      </c>
      <c r="P19" s="97" t="s">
        <v>39</v>
      </c>
      <c r="Q19" s="97" t="s">
        <v>39</v>
      </c>
      <c r="R19" s="98" t="s">
        <v>170</v>
      </c>
      <c r="S19" s="98" t="s">
        <v>171</v>
      </c>
      <c r="T19" s="98" t="s">
        <v>172</v>
      </c>
      <c r="U19" s="98" t="s">
        <v>173</v>
      </c>
      <c r="V19" s="98" t="s">
        <v>146</v>
      </c>
      <c r="W19" s="98" t="s">
        <v>164</v>
      </c>
      <c r="X19" s="98" t="s">
        <v>164</v>
      </c>
      <c r="Y19" s="98" t="s">
        <v>148</v>
      </c>
      <c r="Z19" s="101">
        <f>Tabla1[[#This Row],[Meta]]</f>
        <v>4</v>
      </c>
    </row>
    <row r="20" spans="1:26" ht="99" x14ac:dyDescent="0.25">
      <c r="A20" s="75">
        <v>15</v>
      </c>
      <c r="B20" s="108" t="s">
        <v>595</v>
      </c>
      <c r="C20" s="96" t="s">
        <v>137</v>
      </c>
      <c r="D20" s="95" t="s">
        <v>138</v>
      </c>
      <c r="E20" s="97" t="s">
        <v>71</v>
      </c>
      <c r="F20" s="119" t="s">
        <v>174</v>
      </c>
      <c r="G20" s="120" t="s">
        <v>175</v>
      </c>
      <c r="H20" s="98" t="s">
        <v>32</v>
      </c>
      <c r="I20" s="117" t="s">
        <v>141</v>
      </c>
      <c r="J20" s="104">
        <v>1</v>
      </c>
      <c r="K20" s="117" t="s">
        <v>102</v>
      </c>
      <c r="L20" s="102" t="s">
        <v>159</v>
      </c>
      <c r="M20" s="119" t="s">
        <v>176</v>
      </c>
      <c r="N20" s="98" t="s">
        <v>37</v>
      </c>
      <c r="O20" s="119" t="s">
        <v>563</v>
      </c>
      <c r="P20" s="97" t="s">
        <v>39</v>
      </c>
      <c r="Q20" s="97" t="s">
        <v>39</v>
      </c>
      <c r="R20" s="98" t="s">
        <v>177</v>
      </c>
      <c r="S20" s="98" t="s">
        <v>178</v>
      </c>
      <c r="T20" s="99">
        <v>1</v>
      </c>
      <c r="U20" s="99">
        <v>1</v>
      </c>
      <c r="V20" s="98" t="s">
        <v>146</v>
      </c>
      <c r="W20" s="98" t="s">
        <v>146</v>
      </c>
      <c r="X20" s="98" t="s">
        <v>146</v>
      </c>
      <c r="Y20" s="98" t="s">
        <v>148</v>
      </c>
      <c r="Z20" s="101">
        <f>Tabla1[[#This Row],[Meta]]</f>
        <v>1</v>
      </c>
    </row>
    <row r="21" spans="1:26" ht="66" x14ac:dyDescent="0.25">
      <c r="A21" s="75">
        <v>16</v>
      </c>
      <c r="B21" s="116" t="s">
        <v>594</v>
      </c>
      <c r="C21" s="96" t="s">
        <v>180</v>
      </c>
      <c r="D21" s="98" t="s">
        <v>181</v>
      </c>
      <c r="E21" s="97" t="s">
        <v>29</v>
      </c>
      <c r="F21" s="121" t="s">
        <v>182</v>
      </c>
      <c r="G21" s="118" t="s">
        <v>183</v>
      </c>
      <c r="H21" s="98" t="s">
        <v>39</v>
      </c>
      <c r="I21" s="117" t="s">
        <v>184</v>
      </c>
      <c r="J21" s="99">
        <v>1</v>
      </c>
      <c r="K21" s="117" t="s">
        <v>185</v>
      </c>
      <c r="L21" s="97" t="s">
        <v>35</v>
      </c>
      <c r="M21" s="108" t="s">
        <v>186</v>
      </c>
      <c r="N21" s="98" t="s">
        <v>37</v>
      </c>
      <c r="O21" s="108" t="s">
        <v>187</v>
      </c>
      <c r="P21" s="97" t="s">
        <v>39</v>
      </c>
      <c r="Q21" s="97" t="s">
        <v>39</v>
      </c>
      <c r="R21" s="97" t="s">
        <v>188</v>
      </c>
      <c r="S21" s="97" t="s">
        <v>189</v>
      </c>
      <c r="T21" s="97" t="s">
        <v>155</v>
      </c>
      <c r="U21" s="103" t="s">
        <v>190</v>
      </c>
      <c r="V21" s="98" t="s">
        <v>180</v>
      </c>
      <c r="W21" s="98" t="s">
        <v>191</v>
      </c>
      <c r="X21" s="98" t="s">
        <v>191</v>
      </c>
      <c r="Y21" s="98" t="s">
        <v>180</v>
      </c>
      <c r="Z21" s="101">
        <f>Tabla1[[#This Row],[Meta]]</f>
        <v>1</v>
      </c>
    </row>
    <row r="22" spans="1:26" ht="66" x14ac:dyDescent="0.25">
      <c r="A22" s="75">
        <v>17</v>
      </c>
      <c r="B22" s="116" t="s">
        <v>594</v>
      </c>
      <c r="C22" s="96" t="s">
        <v>180</v>
      </c>
      <c r="D22" s="98" t="s">
        <v>181</v>
      </c>
      <c r="E22" s="97" t="s">
        <v>29</v>
      </c>
      <c r="F22" s="121" t="s">
        <v>192</v>
      </c>
      <c r="G22" s="108" t="s">
        <v>193</v>
      </c>
      <c r="H22" s="98" t="s">
        <v>39</v>
      </c>
      <c r="I22" s="117" t="s">
        <v>184</v>
      </c>
      <c r="J22" s="99">
        <v>1</v>
      </c>
      <c r="K22" s="117" t="s">
        <v>185</v>
      </c>
      <c r="L22" s="97" t="s">
        <v>35</v>
      </c>
      <c r="M22" s="108" t="s">
        <v>194</v>
      </c>
      <c r="N22" s="98" t="s">
        <v>37</v>
      </c>
      <c r="O22" s="108" t="s">
        <v>187</v>
      </c>
      <c r="P22" s="97" t="s">
        <v>39</v>
      </c>
      <c r="Q22" s="97" t="s">
        <v>39</v>
      </c>
      <c r="R22" s="97" t="s">
        <v>188</v>
      </c>
      <c r="S22" s="97" t="s">
        <v>189</v>
      </c>
      <c r="T22" s="97" t="s">
        <v>155</v>
      </c>
      <c r="U22" s="103" t="s">
        <v>190</v>
      </c>
      <c r="V22" s="98" t="s">
        <v>180</v>
      </c>
      <c r="W22" s="98" t="s">
        <v>191</v>
      </c>
      <c r="X22" s="98" t="s">
        <v>191</v>
      </c>
      <c r="Y22" s="98" t="s">
        <v>180</v>
      </c>
      <c r="Z22" s="101">
        <f>Tabla1[[#This Row],[Meta]]</f>
        <v>1</v>
      </c>
    </row>
    <row r="23" spans="1:26" ht="115.5" x14ac:dyDescent="0.25">
      <c r="A23" s="75">
        <v>18</v>
      </c>
      <c r="B23" s="116" t="s">
        <v>594</v>
      </c>
      <c r="C23" s="96" t="s">
        <v>180</v>
      </c>
      <c r="D23" s="98" t="s">
        <v>181</v>
      </c>
      <c r="E23" s="97" t="s">
        <v>29</v>
      </c>
      <c r="F23" s="121" t="s">
        <v>195</v>
      </c>
      <c r="G23" s="117" t="s">
        <v>196</v>
      </c>
      <c r="H23" s="98" t="s">
        <v>39</v>
      </c>
      <c r="I23" s="117" t="s">
        <v>184</v>
      </c>
      <c r="J23" s="100">
        <v>0.8</v>
      </c>
      <c r="K23" s="117" t="s">
        <v>185</v>
      </c>
      <c r="L23" s="97" t="s">
        <v>197</v>
      </c>
      <c r="M23" s="121" t="s">
        <v>198</v>
      </c>
      <c r="N23" s="98" t="s">
        <v>37</v>
      </c>
      <c r="O23" s="125" t="s">
        <v>199</v>
      </c>
      <c r="P23" s="97" t="s">
        <v>39</v>
      </c>
      <c r="Q23" s="97" t="s">
        <v>39</v>
      </c>
      <c r="R23" s="97" t="s">
        <v>200</v>
      </c>
      <c r="S23" s="97" t="s">
        <v>201</v>
      </c>
      <c r="T23" s="97" t="s">
        <v>202</v>
      </c>
      <c r="U23" s="103" t="s">
        <v>203</v>
      </c>
      <c r="V23" s="98" t="s">
        <v>204</v>
      </c>
      <c r="W23" s="98" t="s">
        <v>205</v>
      </c>
      <c r="X23" s="98" t="s">
        <v>205</v>
      </c>
      <c r="Y23" s="98" t="s">
        <v>205</v>
      </c>
      <c r="Z23" s="101">
        <f>Tabla1[[#This Row],[Meta]]</f>
        <v>0.8</v>
      </c>
    </row>
    <row r="24" spans="1:26" ht="82.5" x14ac:dyDescent="0.25">
      <c r="A24" s="75">
        <v>19</v>
      </c>
      <c r="B24" s="116" t="s">
        <v>593</v>
      </c>
      <c r="C24" s="96" t="s">
        <v>180</v>
      </c>
      <c r="D24" s="98" t="s">
        <v>181</v>
      </c>
      <c r="E24" s="97" t="s">
        <v>29</v>
      </c>
      <c r="F24" s="121" t="s">
        <v>207</v>
      </c>
      <c r="G24" s="108" t="s">
        <v>208</v>
      </c>
      <c r="H24" s="98" t="s">
        <v>39</v>
      </c>
      <c r="I24" s="117" t="s">
        <v>184</v>
      </c>
      <c r="J24" s="99">
        <v>0.85</v>
      </c>
      <c r="K24" s="117" t="s">
        <v>209</v>
      </c>
      <c r="L24" s="97" t="s">
        <v>35</v>
      </c>
      <c r="M24" s="108" t="s">
        <v>210</v>
      </c>
      <c r="N24" s="98" t="s">
        <v>37</v>
      </c>
      <c r="O24" s="108" t="s">
        <v>211</v>
      </c>
      <c r="P24" s="97" t="s">
        <v>39</v>
      </c>
      <c r="Q24" s="97" t="s">
        <v>39</v>
      </c>
      <c r="R24" s="97" t="s">
        <v>212</v>
      </c>
      <c r="S24" s="97" t="s">
        <v>213</v>
      </c>
      <c r="T24" s="97" t="s">
        <v>214</v>
      </c>
      <c r="U24" s="103" t="s">
        <v>215</v>
      </c>
      <c r="V24" s="98" t="s">
        <v>204</v>
      </c>
      <c r="W24" s="98" t="s">
        <v>205</v>
      </c>
      <c r="X24" s="98" t="s">
        <v>205</v>
      </c>
      <c r="Y24" s="98" t="s">
        <v>205</v>
      </c>
      <c r="Z24" s="101">
        <f>Tabla1[[#This Row],[Meta]]</f>
        <v>0.85</v>
      </c>
    </row>
    <row r="25" spans="1:26" ht="82.5" x14ac:dyDescent="0.25">
      <c r="A25" s="75">
        <v>20</v>
      </c>
      <c r="B25" s="116" t="s">
        <v>593</v>
      </c>
      <c r="C25" s="96" t="s">
        <v>180</v>
      </c>
      <c r="D25" s="98" t="s">
        <v>181</v>
      </c>
      <c r="E25" s="97" t="s">
        <v>29</v>
      </c>
      <c r="F25" s="121" t="s">
        <v>216</v>
      </c>
      <c r="G25" s="108" t="s">
        <v>217</v>
      </c>
      <c r="H25" s="98" t="s">
        <v>39</v>
      </c>
      <c r="I25" s="117" t="s">
        <v>184</v>
      </c>
      <c r="J25" s="99">
        <v>1</v>
      </c>
      <c r="K25" s="117" t="s">
        <v>209</v>
      </c>
      <c r="L25" s="97" t="s">
        <v>35</v>
      </c>
      <c r="M25" s="108" t="s">
        <v>218</v>
      </c>
      <c r="N25" s="98" t="s">
        <v>37</v>
      </c>
      <c r="O25" s="108" t="s">
        <v>219</v>
      </c>
      <c r="P25" s="97" t="s">
        <v>39</v>
      </c>
      <c r="Q25" s="97" t="s">
        <v>39</v>
      </c>
      <c r="R25" s="97" t="s">
        <v>188</v>
      </c>
      <c r="S25" s="97" t="s">
        <v>189</v>
      </c>
      <c r="T25" s="97" t="s">
        <v>155</v>
      </c>
      <c r="U25" s="103" t="s">
        <v>190</v>
      </c>
      <c r="V25" s="98" t="s">
        <v>180</v>
      </c>
      <c r="W25" s="98" t="s">
        <v>220</v>
      </c>
      <c r="X25" s="98" t="s">
        <v>220</v>
      </c>
      <c r="Y25" s="98" t="s">
        <v>220</v>
      </c>
      <c r="Z25" s="101">
        <f>Tabla1[[#This Row],[Meta]]</f>
        <v>1</v>
      </c>
    </row>
    <row r="26" spans="1:26" ht="115.5" x14ac:dyDescent="0.25">
      <c r="A26" s="75">
        <v>21</v>
      </c>
      <c r="B26" s="116" t="s">
        <v>593</v>
      </c>
      <c r="C26" s="96" t="s">
        <v>180</v>
      </c>
      <c r="D26" s="98" t="s">
        <v>181</v>
      </c>
      <c r="E26" s="97" t="s">
        <v>29</v>
      </c>
      <c r="F26" s="121" t="s">
        <v>221</v>
      </c>
      <c r="G26" s="108" t="s">
        <v>222</v>
      </c>
      <c r="H26" s="98" t="s">
        <v>39</v>
      </c>
      <c r="I26" s="117" t="s">
        <v>184</v>
      </c>
      <c r="J26" s="99">
        <v>0.8</v>
      </c>
      <c r="K26" s="117" t="s">
        <v>209</v>
      </c>
      <c r="L26" s="97" t="s">
        <v>35</v>
      </c>
      <c r="M26" s="108" t="s">
        <v>223</v>
      </c>
      <c r="N26" s="98" t="s">
        <v>37</v>
      </c>
      <c r="O26" s="108" t="s">
        <v>224</v>
      </c>
      <c r="P26" s="97" t="s">
        <v>39</v>
      </c>
      <c r="Q26" s="97" t="s">
        <v>39</v>
      </c>
      <c r="R26" s="97" t="s">
        <v>200</v>
      </c>
      <c r="S26" s="97" t="s">
        <v>201</v>
      </c>
      <c r="T26" s="97" t="s">
        <v>202</v>
      </c>
      <c r="U26" s="103" t="s">
        <v>203</v>
      </c>
      <c r="V26" s="98" t="s">
        <v>180</v>
      </c>
      <c r="W26" s="98" t="s">
        <v>220</v>
      </c>
      <c r="X26" s="98" t="s">
        <v>220</v>
      </c>
      <c r="Y26" s="98" t="s">
        <v>220</v>
      </c>
      <c r="Z26" s="101">
        <f>Tabla1[[#This Row],[Meta]]</f>
        <v>0.8</v>
      </c>
    </row>
    <row r="27" spans="1:26" ht="115.5" x14ac:dyDescent="0.25">
      <c r="A27" s="75">
        <v>22</v>
      </c>
      <c r="B27" s="116" t="s">
        <v>594</v>
      </c>
      <c r="C27" s="98" t="s">
        <v>204</v>
      </c>
      <c r="D27" s="98" t="s">
        <v>181</v>
      </c>
      <c r="E27" s="97" t="s">
        <v>29</v>
      </c>
      <c r="F27" s="108" t="s">
        <v>225</v>
      </c>
      <c r="G27" s="108" t="s">
        <v>226</v>
      </c>
      <c r="H27" s="98" t="s">
        <v>74</v>
      </c>
      <c r="I27" s="117" t="s">
        <v>184</v>
      </c>
      <c r="J27" s="99">
        <v>1</v>
      </c>
      <c r="K27" s="117" t="s">
        <v>209</v>
      </c>
      <c r="L27" s="97" t="s">
        <v>35</v>
      </c>
      <c r="M27" s="108" t="s">
        <v>227</v>
      </c>
      <c r="N27" s="98" t="s">
        <v>37</v>
      </c>
      <c r="O27" s="108" t="s">
        <v>228</v>
      </c>
      <c r="P27" s="97" t="s">
        <v>74</v>
      </c>
      <c r="Q27" s="97" t="s">
        <v>74</v>
      </c>
      <c r="R27" s="97" t="s">
        <v>188</v>
      </c>
      <c r="S27" s="97" t="s">
        <v>189</v>
      </c>
      <c r="T27" s="97" t="s">
        <v>155</v>
      </c>
      <c r="U27" s="103" t="s">
        <v>190</v>
      </c>
      <c r="V27" s="98" t="s">
        <v>204</v>
      </c>
      <c r="W27" s="98" t="s">
        <v>205</v>
      </c>
      <c r="X27" s="98" t="s">
        <v>205</v>
      </c>
      <c r="Y27" s="98" t="s">
        <v>205</v>
      </c>
      <c r="Z27" s="101">
        <f>Tabla1[[#This Row],[Meta]]</f>
        <v>1</v>
      </c>
    </row>
    <row r="28" spans="1:26" ht="82.5" x14ac:dyDescent="0.25">
      <c r="A28" s="75">
        <v>23</v>
      </c>
      <c r="B28" s="116" t="s">
        <v>593</v>
      </c>
      <c r="C28" s="98" t="s">
        <v>204</v>
      </c>
      <c r="D28" s="98" t="s">
        <v>181</v>
      </c>
      <c r="E28" s="97" t="s">
        <v>29</v>
      </c>
      <c r="F28" s="108" t="s">
        <v>229</v>
      </c>
      <c r="G28" s="108" t="s">
        <v>230</v>
      </c>
      <c r="H28" s="98" t="s">
        <v>74</v>
      </c>
      <c r="I28" s="117" t="s">
        <v>184</v>
      </c>
      <c r="J28" s="99">
        <v>1</v>
      </c>
      <c r="K28" s="117" t="s">
        <v>209</v>
      </c>
      <c r="L28" s="97" t="s">
        <v>35</v>
      </c>
      <c r="M28" s="108" t="s">
        <v>231</v>
      </c>
      <c r="N28" s="98" t="s">
        <v>37</v>
      </c>
      <c r="O28" s="108" t="s">
        <v>232</v>
      </c>
      <c r="P28" s="97" t="s">
        <v>74</v>
      </c>
      <c r="Q28" s="97" t="s">
        <v>74</v>
      </c>
      <c r="R28" s="97" t="s">
        <v>188</v>
      </c>
      <c r="S28" s="97" t="s">
        <v>189</v>
      </c>
      <c r="T28" s="97" t="s">
        <v>155</v>
      </c>
      <c r="U28" s="103" t="s">
        <v>190</v>
      </c>
      <c r="V28" s="98" t="s">
        <v>204</v>
      </c>
      <c r="W28" s="98" t="s">
        <v>205</v>
      </c>
      <c r="X28" s="98" t="s">
        <v>205</v>
      </c>
      <c r="Y28" s="98" t="s">
        <v>205</v>
      </c>
      <c r="Z28" s="101">
        <f>Tabla1[[#This Row],[Meta]]</f>
        <v>1</v>
      </c>
    </row>
    <row r="29" spans="1:26" ht="66" x14ac:dyDescent="0.25">
      <c r="A29" s="75">
        <v>24</v>
      </c>
      <c r="B29" s="116" t="s">
        <v>594</v>
      </c>
      <c r="C29" s="96" t="s">
        <v>180</v>
      </c>
      <c r="D29" s="98" t="s">
        <v>181</v>
      </c>
      <c r="E29" s="97" t="s">
        <v>29</v>
      </c>
      <c r="F29" s="108" t="s">
        <v>233</v>
      </c>
      <c r="G29" s="108" t="s">
        <v>234</v>
      </c>
      <c r="H29" s="98" t="s">
        <v>39</v>
      </c>
      <c r="I29" s="117" t="s">
        <v>184</v>
      </c>
      <c r="J29" s="99">
        <v>1</v>
      </c>
      <c r="K29" s="117" t="s">
        <v>209</v>
      </c>
      <c r="L29" s="97" t="s">
        <v>35</v>
      </c>
      <c r="M29" s="108" t="s">
        <v>235</v>
      </c>
      <c r="N29" s="98" t="s">
        <v>37</v>
      </c>
      <c r="O29" s="117" t="s">
        <v>236</v>
      </c>
      <c r="P29" s="97" t="s">
        <v>39</v>
      </c>
      <c r="Q29" s="97" t="s">
        <v>39</v>
      </c>
      <c r="R29" s="97" t="s">
        <v>188</v>
      </c>
      <c r="S29" s="97" t="s">
        <v>189</v>
      </c>
      <c r="T29" s="97" t="s">
        <v>155</v>
      </c>
      <c r="U29" s="103" t="s">
        <v>190</v>
      </c>
      <c r="V29" s="98" t="s">
        <v>204</v>
      </c>
      <c r="W29" s="98" t="s">
        <v>205</v>
      </c>
      <c r="X29" s="98" t="s">
        <v>205</v>
      </c>
      <c r="Y29" s="98" t="s">
        <v>205</v>
      </c>
      <c r="Z29" s="101">
        <f>Tabla1[[#This Row],[Meta]]</f>
        <v>1</v>
      </c>
    </row>
    <row r="30" spans="1:26" ht="66" x14ac:dyDescent="0.25">
      <c r="A30" s="75">
        <v>25</v>
      </c>
      <c r="B30" s="108" t="s">
        <v>595</v>
      </c>
      <c r="C30" s="96" t="s">
        <v>237</v>
      </c>
      <c r="D30" s="98" t="s">
        <v>238</v>
      </c>
      <c r="E30" s="97" t="s">
        <v>29</v>
      </c>
      <c r="F30" s="117" t="s">
        <v>239</v>
      </c>
      <c r="G30" s="117" t="s">
        <v>240</v>
      </c>
      <c r="H30" s="97" t="s">
        <v>32</v>
      </c>
      <c r="I30" s="117" t="s">
        <v>241</v>
      </c>
      <c r="J30" s="99">
        <v>1</v>
      </c>
      <c r="K30" s="117" t="s">
        <v>242</v>
      </c>
      <c r="L30" s="97" t="s">
        <v>35</v>
      </c>
      <c r="M30" s="117" t="s">
        <v>243</v>
      </c>
      <c r="N30" s="98" t="s">
        <v>37</v>
      </c>
      <c r="O30" s="117" t="s">
        <v>244</v>
      </c>
      <c r="P30" s="97" t="s">
        <v>39</v>
      </c>
      <c r="Q30" s="97" t="s">
        <v>245</v>
      </c>
      <c r="R30" s="97" t="s">
        <v>246</v>
      </c>
      <c r="S30" s="97" t="s">
        <v>247</v>
      </c>
      <c r="T30" s="97" t="s">
        <v>248</v>
      </c>
      <c r="U30" s="97" t="s">
        <v>249</v>
      </c>
      <c r="V30" s="98" t="s">
        <v>250</v>
      </c>
      <c r="W30" s="98" t="s">
        <v>251</v>
      </c>
      <c r="X30" s="98" t="s">
        <v>252</v>
      </c>
      <c r="Y30" s="98" t="s">
        <v>253</v>
      </c>
      <c r="Z30" s="101">
        <f>Tabla1[[#This Row],[Meta]]</f>
        <v>1</v>
      </c>
    </row>
    <row r="31" spans="1:26" ht="115.5" x14ac:dyDescent="0.25">
      <c r="A31" s="75">
        <v>26</v>
      </c>
      <c r="B31" s="117" t="s">
        <v>592</v>
      </c>
      <c r="C31" s="96" t="s">
        <v>237</v>
      </c>
      <c r="D31" s="98" t="s">
        <v>238</v>
      </c>
      <c r="E31" s="97" t="s">
        <v>29</v>
      </c>
      <c r="F31" s="117" t="s">
        <v>255</v>
      </c>
      <c r="G31" s="117" t="s">
        <v>256</v>
      </c>
      <c r="H31" s="98" t="s">
        <v>74</v>
      </c>
      <c r="I31" s="117" t="s">
        <v>257</v>
      </c>
      <c r="J31" s="99">
        <v>0.65</v>
      </c>
      <c r="K31" s="117" t="s">
        <v>258</v>
      </c>
      <c r="L31" s="98" t="s">
        <v>66</v>
      </c>
      <c r="M31" s="117" t="s">
        <v>259</v>
      </c>
      <c r="N31" s="98" t="s">
        <v>37</v>
      </c>
      <c r="O31" s="117" t="s">
        <v>260</v>
      </c>
      <c r="P31" s="97" t="s">
        <v>261</v>
      </c>
      <c r="Q31" s="97" t="s">
        <v>39</v>
      </c>
      <c r="R31" s="97" t="s">
        <v>564</v>
      </c>
      <c r="S31" s="97" t="s">
        <v>262</v>
      </c>
      <c r="T31" s="97" t="s">
        <v>263</v>
      </c>
      <c r="U31" s="97" t="s">
        <v>264</v>
      </c>
      <c r="V31" s="98" t="s">
        <v>265</v>
      </c>
      <c r="W31" s="98" t="s">
        <v>266</v>
      </c>
      <c r="X31" s="98" t="s">
        <v>252</v>
      </c>
      <c r="Y31" s="98" t="s">
        <v>253</v>
      </c>
      <c r="Z31" s="101">
        <f>Tabla1[[#This Row],[Meta]]</f>
        <v>0.65</v>
      </c>
    </row>
    <row r="32" spans="1:26" ht="115.5" x14ac:dyDescent="0.25">
      <c r="A32" s="75">
        <v>27</v>
      </c>
      <c r="B32" s="117" t="s">
        <v>592</v>
      </c>
      <c r="C32" s="96" t="s">
        <v>237</v>
      </c>
      <c r="D32" s="98" t="s">
        <v>238</v>
      </c>
      <c r="E32" s="97" t="s">
        <v>71</v>
      </c>
      <c r="F32" s="117" t="s">
        <v>267</v>
      </c>
      <c r="G32" s="117" t="s">
        <v>597</v>
      </c>
      <c r="H32" s="98" t="s">
        <v>39</v>
      </c>
      <c r="I32" s="117" t="s">
        <v>257</v>
      </c>
      <c r="J32" s="105">
        <v>0.35416666666666669</v>
      </c>
      <c r="K32" s="124" t="s">
        <v>268</v>
      </c>
      <c r="L32" s="98" t="s">
        <v>66</v>
      </c>
      <c r="M32" s="117" t="s">
        <v>269</v>
      </c>
      <c r="N32" s="97" t="s">
        <v>270</v>
      </c>
      <c r="O32" s="117" t="s">
        <v>271</v>
      </c>
      <c r="P32" s="97" t="s">
        <v>272</v>
      </c>
      <c r="Q32" s="97" t="s">
        <v>39</v>
      </c>
      <c r="R32" s="97" t="s">
        <v>273</v>
      </c>
      <c r="S32" s="97" t="s">
        <v>274</v>
      </c>
      <c r="T32" s="97" t="s">
        <v>275</v>
      </c>
      <c r="U32" s="103" t="s">
        <v>276</v>
      </c>
      <c r="V32" s="98" t="s">
        <v>277</v>
      </c>
      <c r="W32" s="98" t="s">
        <v>278</v>
      </c>
      <c r="X32" s="98" t="s">
        <v>252</v>
      </c>
      <c r="Y32" s="98" t="s">
        <v>253</v>
      </c>
      <c r="Z32" s="101">
        <f>Tabla1[[#This Row],[Meta]]</f>
        <v>0.35416666666666669</v>
      </c>
    </row>
    <row r="33" spans="1:26" ht="115.5" x14ac:dyDescent="0.25">
      <c r="A33" s="75">
        <v>28</v>
      </c>
      <c r="B33" s="117" t="s">
        <v>592</v>
      </c>
      <c r="C33" s="96" t="s">
        <v>237</v>
      </c>
      <c r="D33" s="98" t="s">
        <v>238</v>
      </c>
      <c r="E33" s="97" t="s">
        <v>29</v>
      </c>
      <c r="F33" s="117" t="s">
        <v>279</v>
      </c>
      <c r="G33" s="117" t="s">
        <v>280</v>
      </c>
      <c r="H33" s="98" t="s">
        <v>39</v>
      </c>
      <c r="I33" s="117" t="s">
        <v>257</v>
      </c>
      <c r="J33" s="99">
        <v>1</v>
      </c>
      <c r="K33" s="117" t="s">
        <v>281</v>
      </c>
      <c r="L33" s="98" t="s">
        <v>35</v>
      </c>
      <c r="M33" s="117" t="s">
        <v>282</v>
      </c>
      <c r="N33" s="98" t="s">
        <v>37</v>
      </c>
      <c r="O33" s="117" t="s">
        <v>271</v>
      </c>
      <c r="P33" s="97" t="s">
        <v>272</v>
      </c>
      <c r="Q33" s="97" t="s">
        <v>39</v>
      </c>
      <c r="R33" s="97" t="s">
        <v>283</v>
      </c>
      <c r="S33" s="97" t="s">
        <v>284</v>
      </c>
      <c r="T33" s="97" t="s">
        <v>285</v>
      </c>
      <c r="U33" s="97" t="s">
        <v>249</v>
      </c>
      <c r="V33" s="98" t="s">
        <v>277</v>
      </c>
      <c r="W33" s="98" t="s">
        <v>278</v>
      </c>
      <c r="X33" s="98" t="s">
        <v>252</v>
      </c>
      <c r="Y33" s="98" t="s">
        <v>253</v>
      </c>
      <c r="Z33" s="101">
        <f>Tabla1[[#This Row],[Meta]]</f>
        <v>1</v>
      </c>
    </row>
    <row r="34" spans="1:26" ht="66" x14ac:dyDescent="0.25">
      <c r="A34" s="75">
        <v>29</v>
      </c>
      <c r="B34" s="108" t="s">
        <v>595</v>
      </c>
      <c r="C34" s="96" t="s">
        <v>286</v>
      </c>
      <c r="D34" s="98" t="s">
        <v>287</v>
      </c>
      <c r="E34" s="97" t="s">
        <v>71</v>
      </c>
      <c r="F34" s="117" t="s">
        <v>565</v>
      </c>
      <c r="G34" s="117" t="s">
        <v>566</v>
      </c>
      <c r="H34" s="97" t="s">
        <v>32</v>
      </c>
      <c r="I34" s="117" t="s">
        <v>33</v>
      </c>
      <c r="J34" s="100">
        <v>0.8</v>
      </c>
      <c r="K34" s="117" t="s">
        <v>567</v>
      </c>
      <c r="L34" s="97" t="s">
        <v>35</v>
      </c>
      <c r="M34" s="117" t="s">
        <v>568</v>
      </c>
      <c r="N34" s="98" t="s">
        <v>37</v>
      </c>
      <c r="O34" s="117" t="s">
        <v>569</v>
      </c>
      <c r="P34" s="97" t="s">
        <v>32</v>
      </c>
      <c r="Q34" s="97" t="s">
        <v>32</v>
      </c>
      <c r="R34" s="97" t="s">
        <v>570</v>
      </c>
      <c r="S34" s="106" t="s">
        <v>571</v>
      </c>
      <c r="T34" s="106" t="s">
        <v>572</v>
      </c>
      <c r="U34" s="100" t="s">
        <v>538</v>
      </c>
      <c r="V34" s="98" t="s">
        <v>290</v>
      </c>
      <c r="W34" s="98" t="s">
        <v>573</v>
      </c>
      <c r="X34" s="98" t="s">
        <v>291</v>
      </c>
      <c r="Y34" s="98" t="s">
        <v>292</v>
      </c>
      <c r="Z34" s="101">
        <f>Tabla1[[#This Row],[Meta]]</f>
        <v>0.8</v>
      </c>
    </row>
    <row r="35" spans="1:26" ht="82.5" x14ac:dyDescent="0.25">
      <c r="A35" s="75">
        <v>30</v>
      </c>
      <c r="B35" s="108" t="s">
        <v>595</v>
      </c>
      <c r="C35" s="98" t="s">
        <v>293</v>
      </c>
      <c r="D35" s="98" t="s">
        <v>287</v>
      </c>
      <c r="E35" s="97" t="s">
        <v>29</v>
      </c>
      <c r="F35" s="117" t="s">
        <v>523</v>
      </c>
      <c r="G35" s="117" t="s">
        <v>294</v>
      </c>
      <c r="H35" s="98" t="s">
        <v>74</v>
      </c>
      <c r="I35" s="117" t="s">
        <v>33</v>
      </c>
      <c r="J35" s="95">
        <v>13</v>
      </c>
      <c r="K35" s="117" t="s">
        <v>295</v>
      </c>
      <c r="L35" s="97" t="s">
        <v>35</v>
      </c>
      <c r="M35" s="108" t="s">
        <v>524</v>
      </c>
      <c r="N35" s="98" t="s">
        <v>596</v>
      </c>
      <c r="O35" s="117" t="s">
        <v>296</v>
      </c>
      <c r="P35" s="97" t="s">
        <v>74</v>
      </c>
      <c r="Q35" s="97" t="s">
        <v>74</v>
      </c>
      <c r="R35" s="97" t="s">
        <v>525</v>
      </c>
      <c r="S35" s="97" t="s">
        <v>526</v>
      </c>
      <c r="T35" s="97" t="s">
        <v>527</v>
      </c>
      <c r="U35" s="98" t="s">
        <v>528</v>
      </c>
      <c r="V35" s="98" t="s">
        <v>298</v>
      </c>
      <c r="W35" s="98" t="s">
        <v>299</v>
      </c>
      <c r="X35" s="98" t="s">
        <v>300</v>
      </c>
      <c r="Y35" s="98" t="s">
        <v>301</v>
      </c>
      <c r="Z35" s="101">
        <f>Tabla1[[#This Row],[Meta]]</f>
        <v>13</v>
      </c>
    </row>
    <row r="36" spans="1:26" ht="66" x14ac:dyDescent="0.25">
      <c r="A36" s="75">
        <v>31</v>
      </c>
      <c r="B36" s="108" t="s">
        <v>595</v>
      </c>
      <c r="C36" s="98" t="s">
        <v>293</v>
      </c>
      <c r="D36" s="98" t="s">
        <v>287</v>
      </c>
      <c r="E36" s="97" t="s">
        <v>29</v>
      </c>
      <c r="F36" s="117" t="s">
        <v>309</v>
      </c>
      <c r="G36" s="117" t="s">
        <v>310</v>
      </c>
      <c r="H36" s="98" t="s">
        <v>39</v>
      </c>
      <c r="I36" s="117" t="s">
        <v>33</v>
      </c>
      <c r="J36" s="98">
        <v>10</v>
      </c>
      <c r="K36" s="117" t="s">
        <v>311</v>
      </c>
      <c r="L36" s="98" t="s">
        <v>66</v>
      </c>
      <c r="M36" s="108" t="s">
        <v>603</v>
      </c>
      <c r="N36" s="98" t="s">
        <v>596</v>
      </c>
      <c r="O36" s="117" t="s">
        <v>312</v>
      </c>
      <c r="P36" s="97" t="s">
        <v>39</v>
      </c>
      <c r="Q36" s="98" t="s">
        <v>39</v>
      </c>
      <c r="R36" s="97" t="s">
        <v>529</v>
      </c>
      <c r="S36" s="97" t="s">
        <v>530</v>
      </c>
      <c r="T36" s="97" t="s">
        <v>531</v>
      </c>
      <c r="U36" s="98" t="s">
        <v>532</v>
      </c>
      <c r="V36" s="98" t="s">
        <v>298</v>
      </c>
      <c r="W36" s="98" t="s">
        <v>299</v>
      </c>
      <c r="X36" s="98" t="s">
        <v>300</v>
      </c>
      <c r="Y36" s="98" t="s">
        <v>301</v>
      </c>
      <c r="Z36" s="101">
        <f>Tabla1[[#This Row],[Meta]]</f>
        <v>10</v>
      </c>
    </row>
    <row r="37" spans="1:26" ht="82.5" x14ac:dyDescent="0.25">
      <c r="A37" s="75">
        <v>32</v>
      </c>
      <c r="B37" s="108" t="s">
        <v>595</v>
      </c>
      <c r="C37" s="96" t="s">
        <v>313</v>
      </c>
      <c r="D37" s="98" t="s">
        <v>287</v>
      </c>
      <c r="E37" s="97" t="s">
        <v>29</v>
      </c>
      <c r="F37" s="108" t="s">
        <v>314</v>
      </c>
      <c r="G37" s="117" t="s">
        <v>315</v>
      </c>
      <c r="H37" s="97" t="s">
        <v>32</v>
      </c>
      <c r="I37" s="117" t="s">
        <v>316</v>
      </c>
      <c r="J37" s="100">
        <v>0.9</v>
      </c>
      <c r="K37" s="117" t="s">
        <v>317</v>
      </c>
      <c r="L37" s="97" t="s">
        <v>66</v>
      </c>
      <c r="M37" s="117" t="s">
        <v>318</v>
      </c>
      <c r="N37" s="98" t="s">
        <v>37</v>
      </c>
      <c r="O37" s="117" t="s">
        <v>319</v>
      </c>
      <c r="P37" s="97" t="s">
        <v>86</v>
      </c>
      <c r="Q37" s="97" t="s">
        <v>245</v>
      </c>
      <c r="R37" s="100" t="s">
        <v>320</v>
      </c>
      <c r="S37" s="97" t="s">
        <v>321</v>
      </c>
      <c r="T37" s="97" t="s">
        <v>322</v>
      </c>
      <c r="U37" s="103" t="s">
        <v>323</v>
      </c>
      <c r="V37" s="98" t="s">
        <v>324</v>
      </c>
      <c r="W37" s="98" t="s">
        <v>325</v>
      </c>
      <c r="X37" s="98" t="s">
        <v>325</v>
      </c>
      <c r="Y37" s="98" t="s">
        <v>326</v>
      </c>
      <c r="Z37" s="101">
        <f>Tabla1[[#This Row],[Meta]]</f>
        <v>0.9</v>
      </c>
    </row>
    <row r="38" spans="1:26" ht="82.5" x14ac:dyDescent="0.25">
      <c r="A38" s="75">
        <v>33</v>
      </c>
      <c r="B38" s="108" t="s">
        <v>595</v>
      </c>
      <c r="C38" s="96" t="s">
        <v>313</v>
      </c>
      <c r="D38" s="98" t="s">
        <v>287</v>
      </c>
      <c r="E38" s="97" t="s">
        <v>71</v>
      </c>
      <c r="F38" s="119" t="s">
        <v>327</v>
      </c>
      <c r="G38" s="117" t="s">
        <v>328</v>
      </c>
      <c r="H38" s="97" t="s">
        <v>32</v>
      </c>
      <c r="I38" s="117" t="s">
        <v>329</v>
      </c>
      <c r="J38" s="99">
        <v>1</v>
      </c>
      <c r="K38" s="117" t="s">
        <v>330</v>
      </c>
      <c r="L38" s="97" t="s">
        <v>66</v>
      </c>
      <c r="M38" s="117" t="s">
        <v>331</v>
      </c>
      <c r="N38" s="98" t="s">
        <v>37</v>
      </c>
      <c r="O38" s="117" t="s">
        <v>332</v>
      </c>
      <c r="P38" s="97" t="s">
        <v>86</v>
      </c>
      <c r="Q38" s="97" t="s">
        <v>333</v>
      </c>
      <c r="R38" s="97" t="s">
        <v>334</v>
      </c>
      <c r="S38" s="97" t="s">
        <v>335</v>
      </c>
      <c r="T38" s="97" t="s">
        <v>336</v>
      </c>
      <c r="U38" s="103" t="s">
        <v>323</v>
      </c>
      <c r="V38" s="98" t="s">
        <v>337</v>
      </c>
      <c r="W38" s="98" t="s">
        <v>325</v>
      </c>
      <c r="X38" s="98" t="s">
        <v>325</v>
      </c>
      <c r="Y38" s="98" t="s">
        <v>326</v>
      </c>
      <c r="Z38" s="101">
        <f>Tabla1[[#This Row],[Meta]]</f>
        <v>1</v>
      </c>
    </row>
    <row r="39" spans="1:26" ht="66" x14ac:dyDescent="0.25">
      <c r="A39" s="75">
        <v>34</v>
      </c>
      <c r="B39" s="108" t="s">
        <v>595</v>
      </c>
      <c r="C39" s="96" t="s">
        <v>313</v>
      </c>
      <c r="D39" s="98" t="s">
        <v>287</v>
      </c>
      <c r="E39" s="97" t="s">
        <v>71</v>
      </c>
      <c r="F39" s="117" t="s">
        <v>338</v>
      </c>
      <c r="G39" s="117" t="s">
        <v>339</v>
      </c>
      <c r="H39" s="97" t="s">
        <v>32</v>
      </c>
      <c r="I39" s="117" t="s">
        <v>340</v>
      </c>
      <c r="J39" s="107">
        <v>0.9</v>
      </c>
      <c r="K39" s="117" t="s">
        <v>341</v>
      </c>
      <c r="L39" s="97" t="s">
        <v>35</v>
      </c>
      <c r="M39" s="117" t="s">
        <v>318</v>
      </c>
      <c r="N39" s="98" t="s">
        <v>37</v>
      </c>
      <c r="O39" s="117" t="s">
        <v>342</v>
      </c>
      <c r="P39" s="97" t="s">
        <v>39</v>
      </c>
      <c r="Q39" s="97" t="s">
        <v>32</v>
      </c>
      <c r="R39" s="97" t="s">
        <v>320</v>
      </c>
      <c r="S39" s="97" t="s">
        <v>343</v>
      </c>
      <c r="T39" s="97" t="s">
        <v>344</v>
      </c>
      <c r="U39" s="103" t="s">
        <v>345</v>
      </c>
      <c r="V39" s="98" t="s">
        <v>346</v>
      </c>
      <c r="W39" s="98" t="s">
        <v>325</v>
      </c>
      <c r="X39" s="98" t="s">
        <v>325</v>
      </c>
      <c r="Y39" s="98" t="s">
        <v>326</v>
      </c>
      <c r="Z39" s="101">
        <f>Tabla1[[#This Row],[Meta]]</f>
        <v>0.9</v>
      </c>
    </row>
    <row r="40" spans="1:26" ht="66" x14ac:dyDescent="0.25">
      <c r="A40" s="75">
        <v>35</v>
      </c>
      <c r="B40" s="108" t="s">
        <v>595</v>
      </c>
      <c r="C40" s="96" t="s">
        <v>574</v>
      </c>
      <c r="D40" s="98" t="s">
        <v>287</v>
      </c>
      <c r="E40" s="97" t="s">
        <v>29</v>
      </c>
      <c r="F40" s="117" t="s">
        <v>575</v>
      </c>
      <c r="G40" s="117" t="s">
        <v>576</v>
      </c>
      <c r="H40" s="98" t="s">
        <v>32</v>
      </c>
      <c r="I40" s="117" t="s">
        <v>33</v>
      </c>
      <c r="J40" s="100">
        <v>1</v>
      </c>
      <c r="K40" s="117" t="s">
        <v>304</v>
      </c>
      <c r="L40" s="97" t="s">
        <v>35</v>
      </c>
      <c r="M40" s="108" t="s">
        <v>577</v>
      </c>
      <c r="N40" s="98" t="s">
        <v>37</v>
      </c>
      <c r="O40" s="117" t="s">
        <v>578</v>
      </c>
      <c r="P40" s="97" t="s">
        <v>32</v>
      </c>
      <c r="Q40" s="97" t="s">
        <v>32</v>
      </c>
      <c r="R40" s="97" t="s">
        <v>297</v>
      </c>
      <c r="S40" s="97" t="s">
        <v>579</v>
      </c>
      <c r="T40" s="97" t="s">
        <v>308</v>
      </c>
      <c r="U40" s="99">
        <v>1</v>
      </c>
      <c r="V40" s="97" t="s">
        <v>350</v>
      </c>
      <c r="W40" s="98" t="s">
        <v>351</v>
      </c>
      <c r="X40" s="98" t="s">
        <v>352</v>
      </c>
      <c r="Y40" s="98" t="s">
        <v>591</v>
      </c>
      <c r="Z40" s="101">
        <f>Tabla1[[#This Row],[Meta]]</f>
        <v>1</v>
      </c>
    </row>
    <row r="41" spans="1:26" ht="66" x14ac:dyDescent="0.25">
      <c r="A41" s="75">
        <v>36</v>
      </c>
      <c r="B41" s="108" t="s">
        <v>595</v>
      </c>
      <c r="C41" s="96" t="s">
        <v>355</v>
      </c>
      <c r="D41" s="98" t="s">
        <v>287</v>
      </c>
      <c r="E41" s="97" t="s">
        <v>29</v>
      </c>
      <c r="F41" s="117" t="s">
        <v>356</v>
      </c>
      <c r="G41" s="117" t="s">
        <v>357</v>
      </c>
      <c r="H41" s="98" t="s">
        <v>39</v>
      </c>
      <c r="I41" s="117" t="s">
        <v>358</v>
      </c>
      <c r="J41" s="100">
        <v>0.01</v>
      </c>
      <c r="K41" s="117" t="s">
        <v>359</v>
      </c>
      <c r="L41" s="97" t="s">
        <v>35</v>
      </c>
      <c r="M41" s="108" t="s">
        <v>360</v>
      </c>
      <c r="N41" s="98" t="s">
        <v>37</v>
      </c>
      <c r="O41" s="117" t="s">
        <v>361</v>
      </c>
      <c r="P41" s="97" t="s">
        <v>39</v>
      </c>
      <c r="Q41" s="97" t="s">
        <v>39</v>
      </c>
      <c r="R41" s="97" t="s">
        <v>362</v>
      </c>
      <c r="S41" s="97" t="s">
        <v>363</v>
      </c>
      <c r="T41" s="107">
        <v>0.01</v>
      </c>
      <c r="U41" s="103" t="s">
        <v>349</v>
      </c>
      <c r="V41" s="98" t="s">
        <v>364</v>
      </c>
      <c r="W41" s="98" t="s">
        <v>365</v>
      </c>
      <c r="X41" s="98" t="s">
        <v>365</v>
      </c>
      <c r="Y41" s="98" t="s">
        <v>366</v>
      </c>
      <c r="Z41" s="101">
        <f>Tabla1[[#This Row],[Meta]]</f>
        <v>0.01</v>
      </c>
    </row>
    <row r="42" spans="1:26" ht="66" x14ac:dyDescent="0.25">
      <c r="A42" s="75">
        <v>37</v>
      </c>
      <c r="B42" s="108" t="s">
        <v>595</v>
      </c>
      <c r="C42" s="96" t="s">
        <v>355</v>
      </c>
      <c r="D42" s="98" t="s">
        <v>287</v>
      </c>
      <c r="E42" s="97" t="s">
        <v>29</v>
      </c>
      <c r="F42" s="108" t="s">
        <v>367</v>
      </c>
      <c r="G42" s="117" t="s">
        <v>368</v>
      </c>
      <c r="H42" s="98" t="s">
        <v>39</v>
      </c>
      <c r="I42" s="117" t="s">
        <v>358</v>
      </c>
      <c r="J42" s="100">
        <v>0.01</v>
      </c>
      <c r="K42" s="117" t="s">
        <v>359</v>
      </c>
      <c r="L42" s="97" t="s">
        <v>35</v>
      </c>
      <c r="M42" s="108" t="s">
        <v>369</v>
      </c>
      <c r="N42" s="98" t="s">
        <v>37</v>
      </c>
      <c r="O42" s="117" t="s">
        <v>370</v>
      </c>
      <c r="P42" s="97" t="s">
        <v>39</v>
      </c>
      <c r="Q42" s="97" t="s">
        <v>39</v>
      </c>
      <c r="R42" s="97" t="s">
        <v>362</v>
      </c>
      <c r="S42" s="97" t="s">
        <v>363</v>
      </c>
      <c r="T42" s="107">
        <v>0.01</v>
      </c>
      <c r="U42" s="103" t="s">
        <v>349</v>
      </c>
      <c r="V42" s="98" t="s">
        <v>364</v>
      </c>
      <c r="W42" s="98" t="s">
        <v>365</v>
      </c>
      <c r="X42" s="98" t="s">
        <v>365</v>
      </c>
      <c r="Y42" s="98" t="s">
        <v>371</v>
      </c>
      <c r="Z42" s="101">
        <f>Tabla1[[#This Row],[Meta]]</f>
        <v>0.01</v>
      </c>
    </row>
    <row r="43" spans="1:26" ht="115.5" x14ac:dyDescent="0.25">
      <c r="A43" s="75">
        <v>38</v>
      </c>
      <c r="B43" s="108" t="s">
        <v>595</v>
      </c>
      <c r="C43" s="96" t="s">
        <v>355</v>
      </c>
      <c r="D43" s="98" t="s">
        <v>287</v>
      </c>
      <c r="E43" s="97" t="s">
        <v>71</v>
      </c>
      <c r="F43" s="119" t="s">
        <v>372</v>
      </c>
      <c r="G43" s="117" t="s">
        <v>373</v>
      </c>
      <c r="H43" s="98" t="s">
        <v>32</v>
      </c>
      <c r="I43" s="117" t="s">
        <v>374</v>
      </c>
      <c r="J43" s="99">
        <v>0.9</v>
      </c>
      <c r="K43" s="117" t="s">
        <v>375</v>
      </c>
      <c r="L43" s="97" t="s">
        <v>35</v>
      </c>
      <c r="M43" s="108" t="s">
        <v>376</v>
      </c>
      <c r="N43" s="98" t="s">
        <v>37</v>
      </c>
      <c r="O43" s="117" t="s">
        <v>377</v>
      </c>
      <c r="P43" s="97" t="s">
        <v>32</v>
      </c>
      <c r="Q43" s="97" t="s">
        <v>32</v>
      </c>
      <c r="R43" s="97" t="s">
        <v>604</v>
      </c>
      <c r="S43" s="97" t="s">
        <v>605</v>
      </c>
      <c r="T43" s="107" t="s">
        <v>606</v>
      </c>
      <c r="U43" s="103" t="s">
        <v>607</v>
      </c>
      <c r="V43" s="98" t="s">
        <v>378</v>
      </c>
      <c r="W43" s="98" t="s">
        <v>365</v>
      </c>
      <c r="X43" s="98" t="s">
        <v>365</v>
      </c>
      <c r="Y43" s="98" t="s">
        <v>379</v>
      </c>
      <c r="Z43" s="101">
        <f>Tabla1[[#This Row],[Meta]]</f>
        <v>0.9</v>
      </c>
    </row>
    <row r="44" spans="1:26" ht="66" x14ac:dyDescent="0.25">
      <c r="A44" s="75">
        <v>39</v>
      </c>
      <c r="B44" s="108" t="s">
        <v>595</v>
      </c>
      <c r="C44" s="96" t="s">
        <v>355</v>
      </c>
      <c r="D44" s="98" t="s">
        <v>287</v>
      </c>
      <c r="E44" s="97" t="s">
        <v>71</v>
      </c>
      <c r="F44" s="119" t="s">
        <v>380</v>
      </c>
      <c r="G44" s="117" t="s">
        <v>381</v>
      </c>
      <c r="H44" s="98" t="s">
        <v>32</v>
      </c>
      <c r="I44" s="117" t="s">
        <v>374</v>
      </c>
      <c r="J44" s="100">
        <v>1</v>
      </c>
      <c r="K44" s="117" t="s">
        <v>382</v>
      </c>
      <c r="L44" s="97" t="s">
        <v>35</v>
      </c>
      <c r="M44" s="119" t="s">
        <v>383</v>
      </c>
      <c r="N44" s="98" t="s">
        <v>37</v>
      </c>
      <c r="O44" s="117" t="s">
        <v>377</v>
      </c>
      <c r="P44" s="97" t="s">
        <v>32</v>
      </c>
      <c r="Q44" s="97" t="s">
        <v>32</v>
      </c>
      <c r="R44" s="97" t="s">
        <v>604</v>
      </c>
      <c r="S44" s="97" t="s">
        <v>605</v>
      </c>
      <c r="T44" s="107" t="s">
        <v>606</v>
      </c>
      <c r="U44" s="103" t="s">
        <v>607</v>
      </c>
      <c r="V44" s="98" t="s">
        <v>378</v>
      </c>
      <c r="W44" s="98" t="s">
        <v>365</v>
      </c>
      <c r="X44" s="98" t="s">
        <v>365</v>
      </c>
      <c r="Y44" s="98" t="s">
        <v>379</v>
      </c>
      <c r="Z44" s="101">
        <f>Tabla1[[#This Row],[Meta]]</f>
        <v>1</v>
      </c>
    </row>
    <row r="45" spans="1:26" ht="66" x14ac:dyDescent="0.25">
      <c r="A45" s="75">
        <v>40</v>
      </c>
      <c r="B45" s="108" t="s">
        <v>595</v>
      </c>
      <c r="C45" s="96" t="s">
        <v>355</v>
      </c>
      <c r="D45" s="98" t="s">
        <v>287</v>
      </c>
      <c r="E45" s="97" t="s">
        <v>71</v>
      </c>
      <c r="F45" s="119" t="s">
        <v>384</v>
      </c>
      <c r="G45" s="117" t="s">
        <v>385</v>
      </c>
      <c r="H45" s="98" t="s">
        <v>39</v>
      </c>
      <c r="I45" s="117" t="s">
        <v>374</v>
      </c>
      <c r="J45" s="99">
        <v>0.15</v>
      </c>
      <c r="K45" s="117" t="s">
        <v>382</v>
      </c>
      <c r="L45" s="97" t="s">
        <v>35</v>
      </c>
      <c r="M45" s="117" t="s">
        <v>386</v>
      </c>
      <c r="N45" s="98" t="s">
        <v>37</v>
      </c>
      <c r="O45" s="117" t="s">
        <v>377</v>
      </c>
      <c r="P45" s="97" t="s">
        <v>39</v>
      </c>
      <c r="Q45" s="97" t="s">
        <v>32</v>
      </c>
      <c r="R45" s="97" t="s">
        <v>608</v>
      </c>
      <c r="S45" s="97" t="s">
        <v>387</v>
      </c>
      <c r="T45" s="107" t="s">
        <v>609</v>
      </c>
      <c r="U45" s="103" t="s">
        <v>610</v>
      </c>
      <c r="V45" s="98" t="s">
        <v>378</v>
      </c>
      <c r="W45" s="98" t="s">
        <v>365</v>
      </c>
      <c r="X45" s="98" t="s">
        <v>365</v>
      </c>
      <c r="Y45" s="98" t="s">
        <v>388</v>
      </c>
      <c r="Z45" s="101">
        <f>Tabla1[[#This Row],[Meta]]</f>
        <v>0.15</v>
      </c>
    </row>
    <row r="46" spans="1:26" ht="66" x14ac:dyDescent="0.25">
      <c r="A46" s="75">
        <v>41</v>
      </c>
      <c r="B46" s="108" t="s">
        <v>595</v>
      </c>
      <c r="C46" s="96" t="s">
        <v>355</v>
      </c>
      <c r="D46" s="98" t="s">
        <v>287</v>
      </c>
      <c r="E46" s="97" t="s">
        <v>71</v>
      </c>
      <c r="F46" s="119" t="s">
        <v>389</v>
      </c>
      <c r="G46" s="117" t="s">
        <v>390</v>
      </c>
      <c r="H46" s="98" t="s">
        <v>39</v>
      </c>
      <c r="I46" s="117" t="s">
        <v>374</v>
      </c>
      <c r="J46" s="99">
        <v>1</v>
      </c>
      <c r="K46" s="117" t="s">
        <v>382</v>
      </c>
      <c r="L46" s="98" t="s">
        <v>35</v>
      </c>
      <c r="M46" s="119" t="s">
        <v>391</v>
      </c>
      <c r="N46" s="98" t="s">
        <v>37</v>
      </c>
      <c r="O46" s="117" t="s">
        <v>377</v>
      </c>
      <c r="P46" s="97" t="s">
        <v>39</v>
      </c>
      <c r="Q46" s="97" t="s">
        <v>32</v>
      </c>
      <c r="R46" s="97" t="s">
        <v>604</v>
      </c>
      <c r="S46" s="97" t="s">
        <v>605</v>
      </c>
      <c r="T46" s="107" t="s">
        <v>611</v>
      </c>
      <c r="U46" s="107">
        <v>1</v>
      </c>
      <c r="V46" s="98" t="s">
        <v>378</v>
      </c>
      <c r="W46" s="98" t="s">
        <v>365</v>
      </c>
      <c r="X46" s="98" t="s">
        <v>365</v>
      </c>
      <c r="Y46" s="98" t="s">
        <v>379</v>
      </c>
      <c r="Z46" s="101">
        <f>Tabla1[[#This Row],[Meta]]</f>
        <v>1</v>
      </c>
    </row>
    <row r="47" spans="1:26" ht="66" x14ac:dyDescent="0.25">
      <c r="A47" s="75">
        <v>42</v>
      </c>
      <c r="B47" s="108" t="s">
        <v>595</v>
      </c>
      <c r="C47" s="98" t="s">
        <v>574</v>
      </c>
      <c r="D47" s="98" t="s">
        <v>287</v>
      </c>
      <c r="E47" s="97" t="s">
        <v>29</v>
      </c>
      <c r="F47" s="117" t="s">
        <v>392</v>
      </c>
      <c r="G47" s="117" t="s">
        <v>393</v>
      </c>
      <c r="H47" s="98" t="s">
        <v>394</v>
      </c>
      <c r="I47" s="117" t="s">
        <v>395</v>
      </c>
      <c r="J47" s="98" t="s">
        <v>396</v>
      </c>
      <c r="K47" s="117" t="s">
        <v>397</v>
      </c>
      <c r="L47" s="97" t="s">
        <v>35</v>
      </c>
      <c r="M47" s="117" t="s">
        <v>398</v>
      </c>
      <c r="N47" s="98" t="s">
        <v>37</v>
      </c>
      <c r="O47" s="117" t="s">
        <v>399</v>
      </c>
      <c r="P47" s="97" t="s">
        <v>394</v>
      </c>
      <c r="Q47" s="98" t="s">
        <v>400</v>
      </c>
      <c r="R47" s="97" t="s">
        <v>401</v>
      </c>
      <c r="S47" s="97" t="s">
        <v>402</v>
      </c>
      <c r="T47" s="97" t="s">
        <v>403</v>
      </c>
      <c r="U47" s="100">
        <v>1</v>
      </c>
      <c r="V47" s="99" t="s">
        <v>404</v>
      </c>
      <c r="W47" s="98" t="s">
        <v>405</v>
      </c>
      <c r="X47" s="109" t="s">
        <v>406</v>
      </c>
      <c r="Y47" s="109" t="s">
        <v>407</v>
      </c>
      <c r="Z47" s="101" t="str">
        <f>Tabla1[[#This Row],[Meta]]</f>
        <v>Por Demanda</v>
      </c>
    </row>
    <row r="48" spans="1:26" ht="148.5" x14ac:dyDescent="0.25">
      <c r="A48" s="75">
        <v>43</v>
      </c>
      <c r="B48" s="108" t="s">
        <v>595</v>
      </c>
      <c r="C48" s="96" t="s">
        <v>408</v>
      </c>
      <c r="D48" s="98" t="s">
        <v>287</v>
      </c>
      <c r="E48" s="97" t="s">
        <v>29</v>
      </c>
      <c r="F48" s="108" t="s">
        <v>409</v>
      </c>
      <c r="G48" s="108" t="s">
        <v>410</v>
      </c>
      <c r="H48" s="98" t="s">
        <v>39</v>
      </c>
      <c r="I48" s="117" t="s">
        <v>411</v>
      </c>
      <c r="J48" s="99">
        <v>0.8</v>
      </c>
      <c r="K48" s="117" t="s">
        <v>412</v>
      </c>
      <c r="L48" s="97" t="s">
        <v>35</v>
      </c>
      <c r="M48" s="108" t="s">
        <v>413</v>
      </c>
      <c r="N48" s="98" t="s">
        <v>37</v>
      </c>
      <c r="O48" s="108" t="s">
        <v>414</v>
      </c>
      <c r="P48" s="97" t="s">
        <v>39</v>
      </c>
      <c r="Q48" s="97" t="s">
        <v>39</v>
      </c>
      <c r="R48" s="97" t="s">
        <v>297</v>
      </c>
      <c r="S48" s="97" t="s">
        <v>612</v>
      </c>
      <c r="T48" s="97" t="s">
        <v>613</v>
      </c>
      <c r="U48" s="103" t="s">
        <v>415</v>
      </c>
      <c r="V48" s="98" t="s">
        <v>416</v>
      </c>
      <c r="W48" s="98" t="s">
        <v>417</v>
      </c>
      <c r="X48" s="98" t="s">
        <v>418</v>
      </c>
      <c r="Y48" s="98" t="s">
        <v>419</v>
      </c>
      <c r="Z48" s="101">
        <f>Tabla1[[#This Row],[Meta]]</f>
        <v>0.8</v>
      </c>
    </row>
    <row r="49" spans="1:26" ht="115.5" x14ac:dyDescent="0.25">
      <c r="A49" s="75">
        <v>44</v>
      </c>
      <c r="B49" s="108" t="s">
        <v>595</v>
      </c>
      <c r="C49" s="98" t="s">
        <v>574</v>
      </c>
      <c r="D49" s="98" t="s">
        <v>287</v>
      </c>
      <c r="E49" s="97" t="s">
        <v>29</v>
      </c>
      <c r="F49" s="117" t="s">
        <v>420</v>
      </c>
      <c r="G49" s="117" t="s">
        <v>421</v>
      </c>
      <c r="H49" s="98" t="s">
        <v>39</v>
      </c>
      <c r="I49" s="117" t="s">
        <v>422</v>
      </c>
      <c r="J49" s="99">
        <v>1</v>
      </c>
      <c r="K49" s="117" t="s">
        <v>423</v>
      </c>
      <c r="L49" s="97" t="s">
        <v>35</v>
      </c>
      <c r="M49" s="117" t="s">
        <v>424</v>
      </c>
      <c r="N49" s="98" t="s">
        <v>37</v>
      </c>
      <c r="O49" s="117" t="s">
        <v>425</v>
      </c>
      <c r="P49" s="97" t="s">
        <v>39</v>
      </c>
      <c r="Q49" s="97" t="s">
        <v>39</v>
      </c>
      <c r="R49" s="97" t="s">
        <v>297</v>
      </c>
      <c r="S49" s="97" t="s">
        <v>426</v>
      </c>
      <c r="T49" s="97" t="s">
        <v>289</v>
      </c>
      <c r="U49" s="103" t="s">
        <v>163</v>
      </c>
      <c r="V49" s="98" t="s">
        <v>427</v>
      </c>
      <c r="W49" s="98" t="s">
        <v>428</v>
      </c>
      <c r="X49" s="98" t="s">
        <v>429</v>
      </c>
      <c r="Y49" s="98" t="s">
        <v>430</v>
      </c>
      <c r="Z49" s="101">
        <f>Tabla1[[#This Row],[Meta]]</f>
        <v>1</v>
      </c>
    </row>
    <row r="50" spans="1:26" ht="66" x14ac:dyDescent="0.25">
      <c r="A50" s="75">
        <v>45</v>
      </c>
      <c r="B50" s="108" t="s">
        <v>595</v>
      </c>
      <c r="C50" s="98" t="s">
        <v>347</v>
      </c>
      <c r="D50" s="98" t="s">
        <v>287</v>
      </c>
      <c r="E50" s="97" t="s">
        <v>29</v>
      </c>
      <c r="F50" s="108" t="s">
        <v>580</v>
      </c>
      <c r="G50" s="108" t="s">
        <v>581</v>
      </c>
      <c r="H50" s="98" t="s">
        <v>74</v>
      </c>
      <c r="I50" s="117" t="s">
        <v>432</v>
      </c>
      <c r="J50" s="99" t="s">
        <v>582</v>
      </c>
      <c r="K50" s="117" t="s">
        <v>583</v>
      </c>
      <c r="L50" s="97" t="s">
        <v>35</v>
      </c>
      <c r="M50" s="108" t="s">
        <v>584</v>
      </c>
      <c r="N50" s="98" t="s">
        <v>37</v>
      </c>
      <c r="O50" s="108" t="s">
        <v>433</v>
      </c>
      <c r="P50" s="95" t="s">
        <v>74</v>
      </c>
      <c r="Q50" s="98" t="s">
        <v>74</v>
      </c>
      <c r="R50" s="97" t="s">
        <v>585</v>
      </c>
      <c r="S50" s="97" t="s">
        <v>586</v>
      </c>
      <c r="T50" s="110" t="s">
        <v>614</v>
      </c>
      <c r="U50" s="103" t="s">
        <v>615</v>
      </c>
      <c r="V50" s="98" t="s">
        <v>587</v>
      </c>
      <c r="W50" s="98" t="s">
        <v>588</v>
      </c>
      <c r="X50" s="98" t="s">
        <v>588</v>
      </c>
      <c r="Y50" s="98" t="s">
        <v>588</v>
      </c>
      <c r="Z50" s="101" t="str">
        <f>Tabla1[[#This Row],[Meta]]</f>
        <v>Disminuir el 10% de la desviación respecto al semestre anterior</v>
      </c>
    </row>
    <row r="51" spans="1:26" ht="115.5" x14ac:dyDescent="0.25">
      <c r="A51" s="75">
        <v>46</v>
      </c>
      <c r="B51" s="117" t="s">
        <v>592</v>
      </c>
      <c r="C51" s="96" t="s">
        <v>434</v>
      </c>
      <c r="D51" s="98" t="s">
        <v>435</v>
      </c>
      <c r="E51" s="98" t="s">
        <v>29</v>
      </c>
      <c r="F51" s="108" t="s">
        <v>436</v>
      </c>
      <c r="G51" s="117" t="s">
        <v>437</v>
      </c>
      <c r="H51" s="98" t="s">
        <v>39</v>
      </c>
      <c r="I51" s="117" t="s">
        <v>106</v>
      </c>
      <c r="J51" s="99">
        <v>0.75</v>
      </c>
      <c r="K51" s="117" t="s">
        <v>438</v>
      </c>
      <c r="L51" s="97" t="s">
        <v>66</v>
      </c>
      <c r="M51" s="117" t="s">
        <v>616</v>
      </c>
      <c r="N51" s="98" t="s">
        <v>37</v>
      </c>
      <c r="O51" s="117" t="s">
        <v>439</v>
      </c>
      <c r="P51" s="98" t="s">
        <v>440</v>
      </c>
      <c r="Q51" s="97" t="s">
        <v>39</v>
      </c>
      <c r="R51" s="97" t="s">
        <v>617</v>
      </c>
      <c r="S51" s="97" t="s">
        <v>618</v>
      </c>
      <c r="T51" s="97" t="s">
        <v>619</v>
      </c>
      <c r="U51" s="103" t="s">
        <v>620</v>
      </c>
      <c r="V51" s="98" t="s">
        <v>441</v>
      </c>
      <c r="W51" s="98" t="s">
        <v>442</v>
      </c>
      <c r="X51" s="98" t="s">
        <v>443</v>
      </c>
      <c r="Y51" s="98" t="s">
        <v>444</v>
      </c>
      <c r="Z51" s="101">
        <f>Tabla1[[#This Row],[Meta]]</f>
        <v>0.75</v>
      </c>
    </row>
    <row r="52" spans="1:26" ht="115.5" x14ac:dyDescent="0.25">
      <c r="A52" s="75">
        <v>47</v>
      </c>
      <c r="B52" s="117" t="s">
        <v>592</v>
      </c>
      <c r="C52" s="96" t="s">
        <v>434</v>
      </c>
      <c r="D52" s="98" t="s">
        <v>435</v>
      </c>
      <c r="E52" s="98" t="s">
        <v>29</v>
      </c>
      <c r="F52" s="117" t="s">
        <v>445</v>
      </c>
      <c r="G52" s="117" t="s">
        <v>446</v>
      </c>
      <c r="H52" s="98" t="s">
        <v>39</v>
      </c>
      <c r="I52" s="117" t="s">
        <v>450</v>
      </c>
      <c r="J52" s="98">
        <v>15</v>
      </c>
      <c r="K52" s="117" t="s">
        <v>598</v>
      </c>
      <c r="L52" s="98" t="s">
        <v>66</v>
      </c>
      <c r="M52" s="117" t="s">
        <v>621</v>
      </c>
      <c r="N52" s="98" t="s">
        <v>447</v>
      </c>
      <c r="O52" s="117" t="s">
        <v>599</v>
      </c>
      <c r="P52" s="98" t="s">
        <v>440</v>
      </c>
      <c r="Q52" s="97" t="s">
        <v>39</v>
      </c>
      <c r="R52" s="97" t="s">
        <v>622</v>
      </c>
      <c r="S52" s="97" t="s">
        <v>623</v>
      </c>
      <c r="T52" s="97" t="s">
        <v>624</v>
      </c>
      <c r="U52" s="97" t="s">
        <v>625</v>
      </c>
      <c r="V52" s="98" t="s">
        <v>441</v>
      </c>
      <c r="W52" s="98" t="s">
        <v>442</v>
      </c>
      <c r="X52" s="98" t="s">
        <v>443</v>
      </c>
      <c r="Y52" s="98" t="s">
        <v>444</v>
      </c>
      <c r="Z52" s="101">
        <f>Tabla1[[#This Row],[Meta]]</f>
        <v>15</v>
      </c>
    </row>
    <row r="53" spans="1:26" ht="115.5" x14ac:dyDescent="0.25">
      <c r="A53" s="75">
        <v>48</v>
      </c>
      <c r="B53" s="117" t="s">
        <v>592</v>
      </c>
      <c r="C53" s="96" t="s">
        <v>434</v>
      </c>
      <c r="D53" s="98" t="s">
        <v>435</v>
      </c>
      <c r="E53" s="97" t="s">
        <v>29</v>
      </c>
      <c r="F53" s="108" t="s">
        <v>448</v>
      </c>
      <c r="G53" s="117" t="s">
        <v>449</v>
      </c>
      <c r="H53" s="98" t="s">
        <v>39</v>
      </c>
      <c r="I53" s="117" t="s">
        <v>450</v>
      </c>
      <c r="J53" s="99">
        <v>0.8</v>
      </c>
      <c r="K53" s="117" t="s">
        <v>451</v>
      </c>
      <c r="L53" s="98" t="s">
        <v>66</v>
      </c>
      <c r="M53" s="117" t="s">
        <v>626</v>
      </c>
      <c r="N53" s="98" t="s">
        <v>37</v>
      </c>
      <c r="O53" s="117" t="s">
        <v>452</v>
      </c>
      <c r="P53" s="98" t="s">
        <v>453</v>
      </c>
      <c r="Q53" s="98" t="s">
        <v>39</v>
      </c>
      <c r="R53" s="97" t="s">
        <v>627</v>
      </c>
      <c r="S53" s="97" t="s">
        <v>628</v>
      </c>
      <c r="T53" s="97" t="s">
        <v>629</v>
      </c>
      <c r="U53" s="103" t="s">
        <v>630</v>
      </c>
      <c r="V53" s="98" t="s">
        <v>454</v>
      </c>
      <c r="W53" s="98" t="s">
        <v>455</v>
      </c>
      <c r="X53" s="98" t="s">
        <v>456</v>
      </c>
      <c r="Y53" s="98" t="s">
        <v>457</v>
      </c>
      <c r="Z53" s="101">
        <f>Tabla1[[#This Row],[Meta]]</f>
        <v>0.8</v>
      </c>
    </row>
    <row r="54" spans="1:26" ht="198" x14ac:dyDescent="0.25">
      <c r="A54" s="75">
        <v>49</v>
      </c>
      <c r="B54" s="117" t="s">
        <v>592</v>
      </c>
      <c r="C54" s="98" t="s">
        <v>460</v>
      </c>
      <c r="D54" s="98" t="s">
        <v>435</v>
      </c>
      <c r="E54" s="97" t="s">
        <v>29</v>
      </c>
      <c r="F54" s="108" t="s">
        <v>464</v>
      </c>
      <c r="G54" s="108" t="s">
        <v>463</v>
      </c>
      <c r="H54" s="98" t="s">
        <v>39</v>
      </c>
      <c r="I54" s="117" t="s">
        <v>450</v>
      </c>
      <c r="J54" s="99">
        <v>0.9</v>
      </c>
      <c r="K54" s="117" t="s">
        <v>465</v>
      </c>
      <c r="L54" s="98" t="s">
        <v>66</v>
      </c>
      <c r="M54" s="108" t="s">
        <v>466</v>
      </c>
      <c r="N54" s="98" t="s">
        <v>37</v>
      </c>
      <c r="O54" s="108" t="s">
        <v>467</v>
      </c>
      <c r="P54" s="98" t="s">
        <v>459</v>
      </c>
      <c r="Q54" s="98" t="s">
        <v>39</v>
      </c>
      <c r="R54" s="97" t="s">
        <v>631</v>
      </c>
      <c r="S54" s="97" t="s">
        <v>632</v>
      </c>
      <c r="T54" s="97" t="s">
        <v>633</v>
      </c>
      <c r="U54" s="103" t="s">
        <v>634</v>
      </c>
      <c r="V54" s="98" t="s">
        <v>468</v>
      </c>
      <c r="W54" s="98" t="s">
        <v>469</v>
      </c>
      <c r="X54" s="98" t="s">
        <v>462</v>
      </c>
      <c r="Y54" s="98" t="s">
        <v>457</v>
      </c>
      <c r="Z54" s="101">
        <f>Tabla1[[#This Row],[Meta]]</f>
        <v>0.9</v>
      </c>
    </row>
    <row r="55" spans="1:26" ht="132" x14ac:dyDescent="0.25">
      <c r="A55" s="75">
        <v>50</v>
      </c>
      <c r="B55" s="108" t="s">
        <v>595</v>
      </c>
      <c r="C55" s="98" t="s">
        <v>470</v>
      </c>
      <c r="D55" s="98" t="s">
        <v>471</v>
      </c>
      <c r="E55" s="97" t="s">
        <v>29</v>
      </c>
      <c r="F55" s="122" t="s">
        <v>504</v>
      </c>
      <c r="G55" s="122" t="s">
        <v>505</v>
      </c>
      <c r="H55" s="111" t="s">
        <v>32</v>
      </c>
      <c r="I55" s="122" t="s">
        <v>33</v>
      </c>
      <c r="J55" s="112">
        <v>0.04</v>
      </c>
      <c r="K55" s="122" t="s">
        <v>506</v>
      </c>
      <c r="L55" s="111" t="s">
        <v>490</v>
      </c>
      <c r="M55" s="122" t="s">
        <v>507</v>
      </c>
      <c r="N55" s="98" t="s">
        <v>37</v>
      </c>
      <c r="O55" s="122" t="s">
        <v>508</v>
      </c>
      <c r="P55" s="111" t="s">
        <v>32</v>
      </c>
      <c r="Q55" s="111" t="s">
        <v>32</v>
      </c>
      <c r="R55" s="111" t="s">
        <v>509</v>
      </c>
      <c r="S55" s="111" t="s">
        <v>510</v>
      </c>
      <c r="T55" s="111" t="s">
        <v>511</v>
      </c>
      <c r="U55" s="111" t="s">
        <v>512</v>
      </c>
      <c r="V55" s="111" t="s">
        <v>513</v>
      </c>
      <c r="W55" s="111" t="s">
        <v>514</v>
      </c>
      <c r="X55" s="111" t="s">
        <v>514</v>
      </c>
      <c r="Y55" s="113" t="s">
        <v>498</v>
      </c>
      <c r="Z55" s="101">
        <f>Tabla1[[#This Row],[Meta]]</f>
        <v>0.04</v>
      </c>
    </row>
    <row r="56" spans="1:26" ht="66" x14ac:dyDescent="0.25">
      <c r="A56" s="75">
        <v>51</v>
      </c>
      <c r="B56" s="108" t="s">
        <v>595</v>
      </c>
      <c r="C56" s="98" t="s">
        <v>470</v>
      </c>
      <c r="D56" s="98" t="s">
        <v>471</v>
      </c>
      <c r="E56" s="97" t="s">
        <v>29</v>
      </c>
      <c r="F56" s="122" t="s">
        <v>515</v>
      </c>
      <c r="G56" s="122" t="s">
        <v>516</v>
      </c>
      <c r="H56" s="111" t="s">
        <v>32</v>
      </c>
      <c r="I56" s="122" t="s">
        <v>33</v>
      </c>
      <c r="J56" s="112">
        <v>0.04</v>
      </c>
      <c r="K56" s="122" t="s">
        <v>506</v>
      </c>
      <c r="L56" s="111" t="s">
        <v>490</v>
      </c>
      <c r="M56" s="122" t="s">
        <v>517</v>
      </c>
      <c r="N56" s="98" t="s">
        <v>37</v>
      </c>
      <c r="O56" s="122" t="s">
        <v>518</v>
      </c>
      <c r="P56" s="111" t="s">
        <v>32</v>
      </c>
      <c r="Q56" s="111" t="s">
        <v>32</v>
      </c>
      <c r="R56" s="111" t="s">
        <v>509</v>
      </c>
      <c r="S56" s="111" t="s">
        <v>510</v>
      </c>
      <c r="T56" s="111" t="s">
        <v>519</v>
      </c>
      <c r="U56" s="111" t="s">
        <v>520</v>
      </c>
      <c r="V56" s="111" t="s">
        <v>513</v>
      </c>
      <c r="W56" s="111" t="s">
        <v>514</v>
      </c>
      <c r="X56" s="111" t="s">
        <v>514</v>
      </c>
      <c r="Y56" s="113" t="s">
        <v>498</v>
      </c>
      <c r="Z56" s="101">
        <f>Tabla1[[#This Row],[Meta]]</f>
        <v>0.04</v>
      </c>
    </row>
    <row r="57" spans="1:26" ht="66" x14ac:dyDescent="0.25">
      <c r="A57" s="75">
        <v>52</v>
      </c>
      <c r="B57" s="108" t="s">
        <v>595</v>
      </c>
      <c r="C57" s="98" t="s">
        <v>470</v>
      </c>
      <c r="D57" s="98" t="s">
        <v>471</v>
      </c>
      <c r="E57" s="97" t="s">
        <v>29</v>
      </c>
      <c r="F57" s="117" t="s">
        <v>472</v>
      </c>
      <c r="G57" s="117" t="s">
        <v>473</v>
      </c>
      <c r="H57" s="98" t="s">
        <v>32</v>
      </c>
      <c r="I57" s="117" t="s">
        <v>33</v>
      </c>
      <c r="J57" s="99">
        <v>1</v>
      </c>
      <c r="K57" s="117" t="s">
        <v>474</v>
      </c>
      <c r="L57" s="98" t="s">
        <v>35</v>
      </c>
      <c r="M57" s="117" t="s">
        <v>475</v>
      </c>
      <c r="N57" s="98" t="s">
        <v>37</v>
      </c>
      <c r="O57" s="117" t="s">
        <v>476</v>
      </c>
      <c r="P57" s="98" t="s">
        <v>32</v>
      </c>
      <c r="Q57" s="98" t="s">
        <v>32</v>
      </c>
      <c r="R57" s="98" t="s">
        <v>87</v>
      </c>
      <c r="S57" s="98" t="s">
        <v>477</v>
      </c>
      <c r="T57" s="98" t="s">
        <v>478</v>
      </c>
      <c r="U57" s="98" t="s">
        <v>163</v>
      </c>
      <c r="V57" s="98" t="s">
        <v>479</v>
      </c>
      <c r="W57" s="98" t="s">
        <v>480</v>
      </c>
      <c r="X57" s="98" t="s">
        <v>480</v>
      </c>
      <c r="Y57" s="114" t="s">
        <v>481</v>
      </c>
      <c r="Z57" s="101">
        <f>Tabla1[[#This Row],[Meta]]</f>
        <v>1</v>
      </c>
    </row>
    <row r="58" spans="1:26" ht="66" x14ac:dyDescent="0.25">
      <c r="A58" s="75">
        <v>53</v>
      </c>
      <c r="B58" s="116" t="s">
        <v>594</v>
      </c>
      <c r="C58" s="98" t="s">
        <v>470</v>
      </c>
      <c r="D58" s="98" t="s">
        <v>471</v>
      </c>
      <c r="E58" s="97" t="s">
        <v>29</v>
      </c>
      <c r="F58" s="117" t="s">
        <v>482</v>
      </c>
      <c r="G58" s="117" t="s">
        <v>473</v>
      </c>
      <c r="H58" s="98" t="s">
        <v>32</v>
      </c>
      <c r="I58" s="117" t="s">
        <v>33</v>
      </c>
      <c r="J58" s="99">
        <v>1</v>
      </c>
      <c r="K58" s="117" t="s">
        <v>474</v>
      </c>
      <c r="L58" s="98" t="s">
        <v>35</v>
      </c>
      <c r="M58" s="117" t="s">
        <v>483</v>
      </c>
      <c r="N58" s="98" t="s">
        <v>37</v>
      </c>
      <c r="O58" s="117" t="s">
        <v>476</v>
      </c>
      <c r="P58" s="98" t="s">
        <v>32</v>
      </c>
      <c r="Q58" s="98" t="s">
        <v>32</v>
      </c>
      <c r="R58" s="98" t="s">
        <v>484</v>
      </c>
      <c r="S58" s="98" t="s">
        <v>485</v>
      </c>
      <c r="T58" s="98" t="s">
        <v>486</v>
      </c>
      <c r="U58" s="98" t="s">
        <v>163</v>
      </c>
      <c r="V58" s="98" t="s">
        <v>479</v>
      </c>
      <c r="W58" s="98" t="s">
        <v>480</v>
      </c>
      <c r="X58" s="98" t="s">
        <v>480</v>
      </c>
      <c r="Y58" s="114" t="s">
        <v>481</v>
      </c>
      <c r="Z58" s="101">
        <f>Tabla1[[#This Row],[Meta]]</f>
        <v>1</v>
      </c>
    </row>
    <row r="59" spans="1:26" ht="66" x14ac:dyDescent="0.25">
      <c r="A59" s="75">
        <v>54</v>
      </c>
      <c r="B59" s="108" t="s">
        <v>595</v>
      </c>
      <c r="C59" s="111" t="s">
        <v>470</v>
      </c>
      <c r="D59" s="111" t="s">
        <v>471</v>
      </c>
      <c r="E59" s="115" t="s">
        <v>29</v>
      </c>
      <c r="F59" s="117" t="s">
        <v>487</v>
      </c>
      <c r="G59" s="117" t="s">
        <v>488</v>
      </c>
      <c r="H59" s="98" t="s">
        <v>32</v>
      </c>
      <c r="I59" s="117" t="s">
        <v>33</v>
      </c>
      <c r="J59" s="99">
        <v>0.8</v>
      </c>
      <c r="K59" s="117" t="s">
        <v>489</v>
      </c>
      <c r="L59" s="98" t="s">
        <v>490</v>
      </c>
      <c r="M59" s="117" t="s">
        <v>491</v>
      </c>
      <c r="N59" s="98" t="s">
        <v>37</v>
      </c>
      <c r="O59" s="117" t="s">
        <v>492</v>
      </c>
      <c r="P59" s="98" t="s">
        <v>32</v>
      </c>
      <c r="Q59" s="98" t="s">
        <v>32</v>
      </c>
      <c r="R59" s="98" t="s">
        <v>493</v>
      </c>
      <c r="S59" s="98" t="s">
        <v>494</v>
      </c>
      <c r="T59" s="98" t="s">
        <v>495</v>
      </c>
      <c r="U59" s="98" t="s">
        <v>163</v>
      </c>
      <c r="V59" s="98" t="s">
        <v>496</v>
      </c>
      <c r="W59" s="98" t="s">
        <v>497</v>
      </c>
      <c r="X59" s="98" t="s">
        <v>497</v>
      </c>
      <c r="Y59" s="114" t="s">
        <v>498</v>
      </c>
      <c r="Z59" s="101">
        <f>Tabla1[[#This Row],[Meta]]</f>
        <v>0.8</v>
      </c>
    </row>
    <row r="60" spans="1:26" ht="66" x14ac:dyDescent="0.25">
      <c r="A60" s="75">
        <v>55</v>
      </c>
      <c r="B60" s="108" t="s">
        <v>595</v>
      </c>
      <c r="C60" s="111" t="s">
        <v>470</v>
      </c>
      <c r="D60" s="111" t="s">
        <v>471</v>
      </c>
      <c r="E60" s="115" t="s">
        <v>29</v>
      </c>
      <c r="F60" s="117" t="s">
        <v>499</v>
      </c>
      <c r="G60" s="117" t="s">
        <v>500</v>
      </c>
      <c r="H60" s="98" t="s">
        <v>32</v>
      </c>
      <c r="I60" s="117" t="s">
        <v>33</v>
      </c>
      <c r="J60" s="99">
        <v>0.8</v>
      </c>
      <c r="K60" s="117" t="s">
        <v>489</v>
      </c>
      <c r="L60" s="98" t="s">
        <v>35</v>
      </c>
      <c r="M60" s="117" t="s">
        <v>501</v>
      </c>
      <c r="N60" s="98" t="s">
        <v>37</v>
      </c>
      <c r="O60" s="117" t="s">
        <v>502</v>
      </c>
      <c r="P60" s="98" t="s">
        <v>32</v>
      </c>
      <c r="Q60" s="98" t="s">
        <v>32</v>
      </c>
      <c r="R60" s="98" t="s">
        <v>493</v>
      </c>
      <c r="S60" s="98" t="s">
        <v>494</v>
      </c>
      <c r="T60" s="98" t="s">
        <v>503</v>
      </c>
      <c r="U60" s="98" t="s">
        <v>163</v>
      </c>
      <c r="V60" s="98" t="s">
        <v>496</v>
      </c>
      <c r="W60" s="98" t="s">
        <v>497</v>
      </c>
      <c r="X60" s="98" t="s">
        <v>497</v>
      </c>
      <c r="Y60" s="114" t="s">
        <v>498</v>
      </c>
      <c r="Z60" s="101">
        <f>Tabla1[[#This Row],[Meta]]</f>
        <v>0.8</v>
      </c>
    </row>
  </sheetData>
  <mergeCells count="5">
    <mergeCell ref="R4:U4"/>
    <mergeCell ref="V4:Y4"/>
    <mergeCell ref="B4:Q4"/>
    <mergeCell ref="B3:Z3"/>
    <mergeCell ref="B2:Z2"/>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2"/>
  <sheetViews>
    <sheetView zoomScaleNormal="100" workbookViewId="0">
      <selection activeCell="A3" sqref="A3"/>
    </sheetView>
  </sheetViews>
  <sheetFormatPr baseColWidth="10" defaultRowHeight="15" x14ac:dyDescent="0.25"/>
  <cols>
    <col min="1" max="1" width="36.5703125" customWidth="1"/>
    <col min="2" max="2" width="21.5703125" customWidth="1"/>
    <col min="3" max="3" width="8.42578125" customWidth="1"/>
    <col min="4" max="4" width="5.5703125" customWidth="1"/>
    <col min="5" max="5" width="8.140625" customWidth="1"/>
    <col min="6" max="6" width="8.85546875" customWidth="1"/>
    <col min="7" max="7" width="9.5703125" customWidth="1"/>
    <col min="8" max="8" width="11" customWidth="1"/>
    <col min="9" max="9" width="36.28515625" customWidth="1"/>
    <col min="10" max="10" width="35.42578125" customWidth="1"/>
    <col min="11" max="11" width="36.28515625" customWidth="1"/>
    <col min="12" max="12" width="7.28515625" customWidth="1"/>
    <col min="13" max="13" width="8" customWidth="1"/>
    <col min="14" max="14" width="9.7109375" customWidth="1"/>
    <col min="15" max="15" width="9.42578125" customWidth="1"/>
    <col min="16" max="16" width="7.7109375" customWidth="1"/>
    <col min="17" max="17" width="8" customWidth="1"/>
    <col min="18" max="18" width="35.7109375" customWidth="1"/>
    <col min="19" max="19" width="19.140625" customWidth="1"/>
    <col min="20" max="20" width="6.42578125" customWidth="1"/>
    <col min="21" max="21" width="8" customWidth="1"/>
    <col min="22" max="22" width="5.5703125" customWidth="1"/>
    <col min="23" max="23" width="7.7109375" customWidth="1"/>
    <col min="24" max="24" width="10.42578125" customWidth="1"/>
    <col min="25" max="25" width="36.5703125" bestFit="1" customWidth="1"/>
    <col min="26" max="26" width="35.7109375" bestFit="1" customWidth="1"/>
    <col min="27" max="27" width="36.5703125" bestFit="1" customWidth="1"/>
    <col min="28" max="28" width="43.42578125" bestFit="1" customWidth="1"/>
    <col min="29" max="29" width="44.28515625" bestFit="1" customWidth="1"/>
    <col min="30" max="30" width="35.7109375" bestFit="1" customWidth="1"/>
    <col min="31" max="31" width="36.5703125" bestFit="1" customWidth="1"/>
    <col min="32" max="32" width="35.7109375" bestFit="1" customWidth="1"/>
    <col min="33" max="33" width="36.5703125" bestFit="1" customWidth="1"/>
    <col min="34" max="34" width="43.5703125" bestFit="1" customWidth="1"/>
    <col min="35" max="35" width="44.42578125" bestFit="1" customWidth="1"/>
    <col min="36" max="36" width="40.140625" bestFit="1" customWidth="1"/>
    <col min="37" max="37" width="40.85546875" bestFit="1" customWidth="1"/>
  </cols>
  <sheetData>
    <row r="3" spans="1:7" ht="30" x14ac:dyDescent="0.25">
      <c r="A3" s="58" t="s">
        <v>551</v>
      </c>
      <c r="B3" s="37" t="s">
        <v>542</v>
      </c>
    </row>
    <row r="4" spans="1:7" x14ac:dyDescent="0.25">
      <c r="A4" s="39" t="s">
        <v>543</v>
      </c>
      <c r="B4" s="36" t="s">
        <v>21</v>
      </c>
      <c r="C4" s="36" t="s">
        <v>20</v>
      </c>
      <c r="D4" s="36" t="s">
        <v>19</v>
      </c>
      <c r="E4" s="36" t="s">
        <v>18</v>
      </c>
      <c r="F4" s="36" t="s">
        <v>534</v>
      </c>
      <c r="G4" s="40" t="s">
        <v>540</v>
      </c>
    </row>
    <row r="5" spans="1:7" x14ac:dyDescent="0.25">
      <c r="A5" s="40" t="s">
        <v>29</v>
      </c>
      <c r="B5" s="41">
        <v>0.625</v>
      </c>
      <c r="C5" s="41">
        <v>0.20833333333333334</v>
      </c>
      <c r="D5" s="41">
        <v>0</v>
      </c>
      <c r="E5" s="41">
        <v>0.125</v>
      </c>
      <c r="F5" s="41">
        <v>4.1666666666666664E-2</v>
      </c>
      <c r="G5" s="41">
        <v>1</v>
      </c>
    </row>
    <row r="6" spans="1:7" x14ac:dyDescent="0.25">
      <c r="A6" s="40" t="s">
        <v>71</v>
      </c>
      <c r="B6" s="41">
        <v>0.2857142857142857</v>
      </c>
      <c r="C6" s="41">
        <v>0.14285714285714285</v>
      </c>
      <c r="D6" s="41">
        <v>0.35714285714285715</v>
      </c>
      <c r="E6" s="41">
        <v>0.21428571428571427</v>
      </c>
      <c r="F6" s="41">
        <v>0</v>
      </c>
      <c r="G6" s="41">
        <v>1</v>
      </c>
    </row>
    <row r="7" spans="1:7" x14ac:dyDescent="0.25">
      <c r="A7" s="42" t="s">
        <v>540</v>
      </c>
      <c r="B7" s="43">
        <v>0.54838709677419351</v>
      </c>
      <c r="C7" s="43">
        <v>0.19354838709677419</v>
      </c>
      <c r="D7" s="43">
        <v>8.0645161290322578E-2</v>
      </c>
      <c r="E7" s="43">
        <v>0.14516129032258066</v>
      </c>
      <c r="F7" s="43">
        <v>3.2258064516129031E-2</v>
      </c>
      <c r="G7" s="43">
        <v>1</v>
      </c>
    </row>
    <row r="8" spans="1:7" s="36" customFormat="1" x14ac:dyDescent="0.25">
      <c r="A8" s="70"/>
      <c r="B8" s="71"/>
      <c r="C8" s="71"/>
      <c r="D8" s="71"/>
      <c r="E8" s="71"/>
      <c r="F8" s="71"/>
      <c r="G8" s="71"/>
    </row>
    <row r="9" spans="1:7" s="36" customFormat="1" x14ac:dyDescent="0.25">
      <c r="A9" s="70"/>
      <c r="B9" s="71"/>
      <c r="C9" s="71"/>
      <c r="D9" s="71"/>
      <c r="E9" s="71"/>
      <c r="F9" s="71"/>
      <c r="G9" s="71"/>
    </row>
    <row r="10" spans="1:7" s="36" customFormat="1" x14ac:dyDescent="0.25">
      <c r="A10" s="70"/>
      <c r="B10" s="71"/>
      <c r="C10" s="71"/>
      <c r="D10" s="71"/>
      <c r="E10" s="71"/>
      <c r="F10" s="71"/>
      <c r="G10" s="71"/>
    </row>
    <row r="11" spans="1:7" s="36" customFormat="1" x14ac:dyDescent="0.25">
      <c r="A11" s="70"/>
      <c r="B11" s="71"/>
      <c r="C11" s="71"/>
      <c r="D11" s="71"/>
      <c r="E11" s="71"/>
      <c r="F11" s="71"/>
      <c r="G11" s="71"/>
    </row>
    <row r="12" spans="1:7" s="36" customFormat="1" x14ac:dyDescent="0.25">
      <c r="A12" s="70"/>
      <c r="B12" s="71"/>
      <c r="C12" s="71"/>
      <c r="D12" s="71"/>
      <c r="E12" s="71"/>
      <c r="F12" s="71"/>
      <c r="G12" s="71"/>
    </row>
    <row r="13" spans="1:7" s="36" customFormat="1" x14ac:dyDescent="0.25">
      <c r="A13" s="70"/>
      <c r="B13" s="71"/>
      <c r="C13" s="71"/>
      <c r="D13" s="71"/>
      <c r="E13" s="71"/>
      <c r="F13" s="71"/>
      <c r="G13" s="71"/>
    </row>
    <row r="14" spans="1:7" s="36" customFormat="1" x14ac:dyDescent="0.25">
      <c r="A14" s="70"/>
      <c r="B14" s="71"/>
      <c r="C14" s="71"/>
      <c r="D14" s="71"/>
      <c r="E14" s="71"/>
      <c r="F14" s="71"/>
      <c r="G14" s="71"/>
    </row>
    <row r="15" spans="1:7" s="36" customFormat="1" x14ac:dyDescent="0.25">
      <c r="A15" s="70"/>
      <c r="B15" s="71"/>
      <c r="C15" s="71"/>
      <c r="D15" s="71"/>
      <c r="E15" s="71"/>
      <c r="F15" s="71"/>
      <c r="G15" s="71"/>
    </row>
    <row r="16" spans="1:7" s="36" customFormat="1" x14ac:dyDescent="0.25">
      <c r="A16" s="70"/>
      <c r="B16" s="71"/>
      <c r="C16" s="71"/>
      <c r="D16" s="71"/>
      <c r="E16" s="71"/>
      <c r="F16" s="71"/>
      <c r="G16" s="71"/>
    </row>
    <row r="17" spans="1:8" s="36" customFormat="1" x14ac:dyDescent="0.25">
      <c r="A17" s="70"/>
      <c r="B17" s="71"/>
      <c r="C17" s="71"/>
      <c r="D17" s="71"/>
      <c r="E17" s="71"/>
      <c r="F17" s="71"/>
      <c r="G17" s="71"/>
    </row>
    <row r="18" spans="1:8" s="36" customFormat="1" x14ac:dyDescent="0.25">
      <c r="A18" s="70"/>
      <c r="B18" s="71"/>
      <c r="C18" s="71"/>
      <c r="D18" s="71"/>
      <c r="E18" s="71"/>
      <c r="F18" s="71"/>
      <c r="G18" s="71"/>
    </row>
    <row r="19" spans="1:8" s="36" customFormat="1" x14ac:dyDescent="0.25">
      <c r="A19" s="70"/>
      <c r="B19" s="71"/>
      <c r="C19" s="71"/>
      <c r="D19" s="71"/>
      <c r="E19" s="71"/>
      <c r="F19" s="71"/>
      <c r="G19" s="71"/>
    </row>
    <row r="20" spans="1:8" s="36" customFormat="1" x14ac:dyDescent="0.25">
      <c r="A20" s="70"/>
      <c r="B20" s="71"/>
      <c r="C20" s="71"/>
      <c r="D20" s="71"/>
      <c r="E20" s="71"/>
      <c r="F20" s="71"/>
      <c r="G20" s="71"/>
    </row>
    <row r="21" spans="1:8" s="36" customFormat="1" x14ac:dyDescent="0.25">
      <c r="A21" s="70"/>
      <c r="B21" s="71"/>
      <c r="C21" s="71"/>
      <c r="D21" s="71"/>
      <c r="E21" s="71"/>
      <c r="F21" s="71"/>
      <c r="G21" s="71"/>
    </row>
    <row r="22" spans="1:8" s="36" customFormat="1" x14ac:dyDescent="0.25">
      <c r="A22" s="70"/>
      <c r="B22" s="71"/>
      <c r="C22" s="71"/>
      <c r="D22" s="71"/>
      <c r="E22" s="71"/>
      <c r="F22" s="71"/>
      <c r="G22" s="71"/>
    </row>
    <row r="23" spans="1:8" s="36" customFormat="1" x14ac:dyDescent="0.25">
      <c r="A23" s="70"/>
      <c r="B23" s="71"/>
      <c r="C23" s="71"/>
      <c r="D23" s="71"/>
      <c r="E23" s="71"/>
      <c r="F23" s="71"/>
      <c r="G23" s="71"/>
    </row>
    <row r="24" spans="1:8" s="36" customFormat="1" x14ac:dyDescent="0.25">
      <c r="A24" s="70"/>
      <c r="B24" s="71"/>
      <c r="C24" s="71"/>
      <c r="D24" s="71"/>
      <c r="E24" s="71"/>
      <c r="F24" s="71"/>
      <c r="G24" s="71"/>
    </row>
    <row r="25" spans="1:8" s="36" customFormat="1" x14ac:dyDescent="0.25">
      <c r="A25" s="70"/>
      <c r="B25" s="71"/>
      <c r="C25" s="71"/>
      <c r="D25" s="71"/>
      <c r="E25" s="71"/>
      <c r="F25" s="71"/>
      <c r="G25" s="71"/>
    </row>
    <row r="26" spans="1:8" s="36" customFormat="1" x14ac:dyDescent="0.25">
      <c r="A26" s="70"/>
      <c r="B26" s="71"/>
      <c r="C26" s="71"/>
      <c r="D26" s="71"/>
      <c r="E26" s="71"/>
      <c r="F26" s="71"/>
      <c r="G26" s="71"/>
    </row>
    <row r="27" spans="1:8" s="36" customFormat="1" x14ac:dyDescent="0.25">
      <c r="A27" s="70"/>
      <c r="B27" s="71"/>
      <c r="C27" s="71"/>
      <c r="D27" s="71"/>
      <c r="E27" s="71"/>
      <c r="F27" s="71"/>
      <c r="G27" s="71"/>
    </row>
    <row r="28" spans="1:8" s="36" customFormat="1" x14ac:dyDescent="0.25">
      <c r="A28" s="70"/>
      <c r="B28" s="71"/>
      <c r="C28" s="71"/>
      <c r="D28" s="71"/>
      <c r="E28" s="71"/>
      <c r="F28" s="71"/>
      <c r="G28" s="71"/>
    </row>
    <row r="32" spans="1:8" ht="30" x14ac:dyDescent="0.25">
      <c r="A32" s="60" t="s">
        <v>551</v>
      </c>
      <c r="B32" s="61" t="s">
        <v>542</v>
      </c>
      <c r="C32" s="62"/>
      <c r="D32" s="62"/>
      <c r="E32" s="62"/>
      <c r="F32" s="62"/>
      <c r="G32" s="62"/>
      <c r="H32" s="62"/>
    </row>
    <row r="33" spans="1:8" x14ac:dyDescent="0.25">
      <c r="A33" s="61" t="s">
        <v>539</v>
      </c>
      <c r="B33" s="62" t="s">
        <v>20</v>
      </c>
      <c r="C33" s="62" t="s">
        <v>537</v>
      </c>
      <c r="D33" s="62" t="s">
        <v>18</v>
      </c>
      <c r="E33" s="62" t="s">
        <v>19</v>
      </c>
      <c r="F33" s="62" t="s">
        <v>589</v>
      </c>
      <c r="G33" s="62" t="s">
        <v>590</v>
      </c>
      <c r="H33" s="62" t="s">
        <v>540</v>
      </c>
    </row>
    <row r="34" spans="1:8" x14ac:dyDescent="0.25">
      <c r="A34" s="62" t="s">
        <v>29</v>
      </c>
      <c r="B34" s="63">
        <v>5</v>
      </c>
      <c r="C34" s="63">
        <v>30</v>
      </c>
      <c r="D34" s="63">
        <v>2</v>
      </c>
      <c r="E34" s="63">
        <v>2</v>
      </c>
      <c r="F34" s="63">
        <v>2</v>
      </c>
      <c r="G34" s="63"/>
      <c r="H34" s="63">
        <v>41</v>
      </c>
    </row>
    <row r="35" spans="1:8" x14ac:dyDescent="0.25">
      <c r="A35" s="62" t="s">
        <v>71</v>
      </c>
      <c r="B35" s="63">
        <v>4</v>
      </c>
      <c r="C35" s="63">
        <v>2</v>
      </c>
      <c r="D35" s="63">
        <v>5</v>
      </c>
      <c r="E35" s="63">
        <v>1</v>
      </c>
      <c r="F35" s="63">
        <v>1</v>
      </c>
      <c r="G35" s="63"/>
      <c r="H35" s="63">
        <v>13</v>
      </c>
    </row>
    <row r="36" spans="1:8" x14ac:dyDescent="0.25">
      <c r="A36" s="62" t="s">
        <v>540</v>
      </c>
      <c r="B36" s="63">
        <v>9</v>
      </c>
      <c r="C36" s="63">
        <v>32</v>
      </c>
      <c r="D36" s="63">
        <v>7</v>
      </c>
      <c r="E36" s="63">
        <v>3</v>
      </c>
      <c r="F36" s="63">
        <v>3</v>
      </c>
      <c r="G36" s="63"/>
      <c r="H36" s="63">
        <v>54</v>
      </c>
    </row>
    <row r="41" spans="1:8" x14ac:dyDescent="0.25">
      <c r="A41" s="66" t="s">
        <v>551</v>
      </c>
      <c r="B41" s="66" t="s">
        <v>542</v>
      </c>
      <c r="C41" s="59"/>
      <c r="D41" s="59"/>
      <c r="E41" s="59"/>
      <c r="F41" s="59"/>
      <c r="G41" s="59"/>
    </row>
    <row r="42" spans="1:8" x14ac:dyDescent="0.25">
      <c r="A42" s="67" t="s">
        <v>547</v>
      </c>
      <c r="B42" s="59" t="s">
        <v>537</v>
      </c>
      <c r="C42" s="59" t="s">
        <v>20</v>
      </c>
      <c r="D42" s="59" t="s">
        <v>18</v>
      </c>
      <c r="E42" s="59" t="s">
        <v>19</v>
      </c>
      <c r="F42" s="59" t="s">
        <v>589</v>
      </c>
      <c r="G42" s="59" t="s">
        <v>590</v>
      </c>
    </row>
    <row r="43" spans="1:8" ht="135" x14ac:dyDescent="0.25">
      <c r="A43" s="68" t="s">
        <v>254</v>
      </c>
      <c r="B43" s="31">
        <v>0.42857142857142855</v>
      </c>
      <c r="C43" s="31">
        <v>0.42857142857142855</v>
      </c>
      <c r="D43" s="31">
        <v>0.14285714285714285</v>
      </c>
      <c r="E43" s="31">
        <v>0</v>
      </c>
      <c r="F43" s="31">
        <v>0</v>
      </c>
      <c r="G43" s="31">
        <v>0</v>
      </c>
    </row>
    <row r="44" spans="1:8" ht="90" x14ac:dyDescent="0.25">
      <c r="A44" s="68" t="s">
        <v>206</v>
      </c>
      <c r="B44" s="31">
        <v>1</v>
      </c>
      <c r="C44" s="31">
        <v>0</v>
      </c>
      <c r="D44" s="31">
        <v>0</v>
      </c>
      <c r="E44" s="31">
        <v>0</v>
      </c>
      <c r="F44" s="31">
        <v>0</v>
      </c>
      <c r="G44" s="31">
        <v>0</v>
      </c>
    </row>
    <row r="45" spans="1:8" ht="60" x14ac:dyDescent="0.25">
      <c r="A45" s="68" t="s">
        <v>179</v>
      </c>
      <c r="B45" s="31">
        <v>1</v>
      </c>
      <c r="C45" s="31">
        <v>0</v>
      </c>
      <c r="D45" s="31">
        <v>0</v>
      </c>
      <c r="E45" s="31">
        <v>0</v>
      </c>
      <c r="F45" s="31">
        <v>0</v>
      </c>
      <c r="G45" s="31">
        <v>0</v>
      </c>
    </row>
    <row r="46" spans="1:8" ht="75" x14ac:dyDescent="0.25">
      <c r="A46" s="68" t="s">
        <v>26</v>
      </c>
      <c r="B46" s="31">
        <v>0.51351351351351349</v>
      </c>
      <c r="C46" s="31">
        <v>0.16216216216216217</v>
      </c>
      <c r="D46" s="31">
        <v>0.16216216216216217</v>
      </c>
      <c r="E46" s="31">
        <v>8.1081081081081086E-2</v>
      </c>
      <c r="F46" s="31">
        <v>8.1081081081081086E-2</v>
      </c>
      <c r="G46" s="31">
        <v>0</v>
      </c>
    </row>
    <row r="49" spans="1:27" x14ac:dyDescent="0.25">
      <c r="R49" s="37" t="s">
        <v>541</v>
      </c>
      <c r="S49" s="37" t="s">
        <v>542</v>
      </c>
    </row>
    <row r="50" spans="1:27" x14ac:dyDescent="0.25">
      <c r="R50" s="45" t="s">
        <v>5</v>
      </c>
      <c r="S50" s="44" t="s">
        <v>21</v>
      </c>
      <c r="T50" s="44" t="s">
        <v>20</v>
      </c>
      <c r="U50" s="44" t="s">
        <v>19</v>
      </c>
      <c r="V50" s="44" t="s">
        <v>18</v>
      </c>
      <c r="W50" s="44" t="s">
        <v>534</v>
      </c>
      <c r="X50" s="38" t="s">
        <v>540</v>
      </c>
      <c r="AA50" s="30"/>
    </row>
    <row r="51" spans="1:27" x14ac:dyDescent="0.25">
      <c r="A51" s="37" t="s">
        <v>551</v>
      </c>
      <c r="B51" s="37" t="s">
        <v>542</v>
      </c>
      <c r="R51" s="46" t="s">
        <v>28</v>
      </c>
      <c r="S51" s="57">
        <v>1</v>
      </c>
      <c r="T51" s="57"/>
      <c r="U51" s="57"/>
      <c r="V51" s="57"/>
      <c r="W51" s="57"/>
      <c r="X51" s="57">
        <v>1</v>
      </c>
    </row>
    <row r="52" spans="1:27" x14ac:dyDescent="0.25">
      <c r="A52" s="61" t="s">
        <v>5</v>
      </c>
      <c r="B52" s="59" t="s">
        <v>21</v>
      </c>
      <c r="C52" s="59" t="s">
        <v>20</v>
      </c>
      <c r="D52" s="59" t="s">
        <v>19</v>
      </c>
      <c r="E52" s="59" t="s">
        <v>18</v>
      </c>
      <c r="F52" s="59" t="s">
        <v>534</v>
      </c>
      <c r="G52" s="27" t="s">
        <v>540</v>
      </c>
      <c r="R52" s="46" t="s">
        <v>49</v>
      </c>
      <c r="S52" s="57"/>
      <c r="T52" s="57"/>
      <c r="U52" s="57"/>
      <c r="V52" s="57"/>
      <c r="W52" s="57">
        <v>2</v>
      </c>
      <c r="X52" s="57">
        <v>2</v>
      </c>
    </row>
    <row r="53" spans="1:27" x14ac:dyDescent="0.25">
      <c r="A53" s="64" t="s">
        <v>28</v>
      </c>
      <c r="B53" s="29">
        <v>1</v>
      </c>
      <c r="C53" s="29"/>
      <c r="D53" s="29"/>
      <c r="E53" s="29"/>
      <c r="F53" s="29"/>
      <c r="G53" s="29">
        <v>1</v>
      </c>
      <c r="R53" s="46" t="s">
        <v>70</v>
      </c>
      <c r="S53" s="57"/>
      <c r="T53" s="57">
        <v>3</v>
      </c>
      <c r="U53" s="57">
        <v>2</v>
      </c>
      <c r="V53" s="57">
        <v>3</v>
      </c>
      <c r="W53" s="57">
        <v>2</v>
      </c>
      <c r="X53" s="57">
        <v>10</v>
      </c>
    </row>
    <row r="54" spans="1:27" x14ac:dyDescent="0.25">
      <c r="A54" s="64" t="s">
        <v>49</v>
      </c>
      <c r="B54" s="29">
        <v>2</v>
      </c>
      <c r="C54" s="29"/>
      <c r="D54" s="29"/>
      <c r="E54" s="29"/>
      <c r="F54" s="29"/>
      <c r="G54" s="29">
        <v>2</v>
      </c>
      <c r="R54" s="46" t="s">
        <v>138</v>
      </c>
      <c r="S54" s="57">
        <v>5</v>
      </c>
      <c r="T54" s="57"/>
      <c r="U54" s="57"/>
      <c r="V54" s="57"/>
      <c r="W54" s="57"/>
      <c r="X54" s="57">
        <v>5</v>
      </c>
    </row>
    <row r="55" spans="1:27" x14ac:dyDescent="0.25">
      <c r="A55" s="64" t="s">
        <v>70</v>
      </c>
      <c r="B55" s="29">
        <v>2</v>
      </c>
      <c r="C55" s="29">
        <v>3</v>
      </c>
      <c r="D55" s="29">
        <v>2</v>
      </c>
      <c r="E55" s="29">
        <v>2</v>
      </c>
      <c r="F55" s="29">
        <v>1</v>
      </c>
      <c r="G55" s="29">
        <v>10</v>
      </c>
      <c r="R55" s="46" t="s">
        <v>181</v>
      </c>
      <c r="S55" s="57">
        <v>7</v>
      </c>
      <c r="T55" s="57"/>
      <c r="U55" s="57"/>
      <c r="V55" s="57"/>
      <c r="W55" s="57">
        <v>2</v>
      </c>
      <c r="X55" s="57">
        <v>9</v>
      </c>
    </row>
    <row r="56" spans="1:27" x14ac:dyDescent="0.25">
      <c r="A56" s="64" t="s">
        <v>138</v>
      </c>
      <c r="B56" s="29">
        <v>4</v>
      </c>
      <c r="C56" s="29">
        <v>1</v>
      </c>
      <c r="D56" s="29"/>
      <c r="E56" s="29"/>
      <c r="F56" s="29"/>
      <c r="G56" s="29">
        <v>5</v>
      </c>
      <c r="J56" s="30">
        <f>7/9</f>
        <v>0.77777777777777779</v>
      </c>
      <c r="R56" s="46" t="s">
        <v>238</v>
      </c>
      <c r="S56" s="57">
        <v>2</v>
      </c>
      <c r="T56" s="57"/>
      <c r="U56" s="57"/>
      <c r="V56" s="57">
        <v>2</v>
      </c>
      <c r="W56" s="57"/>
      <c r="X56" s="57">
        <v>4</v>
      </c>
    </row>
    <row r="57" spans="1:27" x14ac:dyDescent="0.25">
      <c r="A57" s="64" t="s">
        <v>181</v>
      </c>
      <c r="B57" s="29">
        <v>9</v>
      </c>
      <c r="C57" s="29"/>
      <c r="D57" s="29"/>
      <c r="E57" s="29"/>
      <c r="F57" s="29"/>
      <c r="G57" s="29">
        <v>9</v>
      </c>
      <c r="R57" s="46" t="s">
        <v>287</v>
      </c>
      <c r="S57" s="57">
        <v>8</v>
      </c>
      <c r="T57" s="57">
        <v>2</v>
      </c>
      <c r="U57" s="57">
        <v>2</v>
      </c>
      <c r="V57" s="57">
        <v>5</v>
      </c>
      <c r="W57" s="57">
        <v>2</v>
      </c>
      <c r="X57" s="57">
        <v>19</v>
      </c>
    </row>
    <row r="58" spans="1:27" x14ac:dyDescent="0.25">
      <c r="A58" s="64" t="s">
        <v>238</v>
      </c>
      <c r="B58" s="29">
        <v>1</v>
      </c>
      <c r="C58" s="29"/>
      <c r="D58" s="29"/>
      <c r="E58" s="29">
        <v>3</v>
      </c>
      <c r="F58" s="29"/>
      <c r="G58" s="29">
        <v>4</v>
      </c>
      <c r="R58" s="46" t="s">
        <v>435</v>
      </c>
      <c r="S58" s="57">
        <v>5</v>
      </c>
      <c r="T58" s="57">
        <v>1</v>
      </c>
      <c r="U58" s="57"/>
      <c r="V58" s="57"/>
      <c r="W58" s="57"/>
      <c r="X58" s="57">
        <v>6</v>
      </c>
    </row>
    <row r="59" spans="1:27" x14ac:dyDescent="0.25">
      <c r="A59" s="64" t="s">
        <v>287</v>
      </c>
      <c r="B59" s="29">
        <v>8</v>
      </c>
      <c r="C59" s="29">
        <v>3</v>
      </c>
      <c r="D59" s="29">
        <v>3</v>
      </c>
      <c r="E59" s="29">
        <v>4</v>
      </c>
      <c r="F59" s="29">
        <v>1</v>
      </c>
      <c r="G59" s="29">
        <v>19</v>
      </c>
      <c r="R59" s="46" t="s">
        <v>471</v>
      </c>
      <c r="S59" s="57">
        <v>5</v>
      </c>
      <c r="T59" s="57">
        <v>1</v>
      </c>
      <c r="U59" s="57"/>
      <c r="V59" s="57"/>
      <c r="W59" s="57"/>
      <c r="X59" s="57">
        <v>6</v>
      </c>
    </row>
    <row r="60" spans="1:27" x14ac:dyDescent="0.25">
      <c r="A60" s="64" t="s">
        <v>435</v>
      </c>
      <c r="B60" s="29">
        <v>3</v>
      </c>
      <c r="C60" s="29">
        <v>3</v>
      </c>
      <c r="D60" s="29"/>
      <c r="E60" s="29"/>
      <c r="F60" s="29"/>
      <c r="G60" s="29">
        <v>6</v>
      </c>
      <c r="R60" s="56" t="s">
        <v>540</v>
      </c>
      <c r="S60" s="57">
        <v>33</v>
      </c>
      <c r="T60" s="57">
        <v>7</v>
      </c>
      <c r="U60" s="57">
        <v>4</v>
      </c>
      <c r="V60" s="57">
        <v>10</v>
      </c>
      <c r="W60" s="57">
        <v>8</v>
      </c>
      <c r="X60" s="57">
        <v>62</v>
      </c>
    </row>
    <row r="61" spans="1:27" x14ac:dyDescent="0.25">
      <c r="A61" s="64" t="s">
        <v>471</v>
      </c>
      <c r="B61" s="29">
        <v>4</v>
      </c>
      <c r="C61" s="29">
        <v>2</v>
      </c>
      <c r="D61" s="29"/>
      <c r="E61" s="29"/>
      <c r="F61" s="29"/>
      <c r="G61" s="29">
        <v>6</v>
      </c>
    </row>
    <row r="62" spans="1:27" x14ac:dyDescent="0.25">
      <c r="A62" s="65" t="s">
        <v>540</v>
      </c>
      <c r="B62" s="29">
        <v>34</v>
      </c>
      <c r="C62" s="29">
        <v>12</v>
      </c>
      <c r="D62" s="29">
        <v>5</v>
      </c>
      <c r="E62" s="29">
        <v>9</v>
      </c>
      <c r="F62" s="29">
        <v>2</v>
      </c>
      <c r="G62" s="29">
        <v>62</v>
      </c>
    </row>
    <row r="64" spans="1:27" x14ac:dyDescent="0.25">
      <c r="E64" s="30"/>
    </row>
    <row r="65" spans="1:5" x14ac:dyDescent="0.25">
      <c r="E65" s="30"/>
    </row>
    <row r="66" spans="1:5" ht="15.75" thickBot="1" x14ac:dyDescent="0.3">
      <c r="E66" s="30"/>
    </row>
    <row r="67" spans="1:5" ht="15.75" thickBot="1" x14ac:dyDescent="0.3"/>
    <row r="68" spans="1:5" ht="15.75" thickBot="1" x14ac:dyDescent="0.3"/>
    <row r="69" spans="1:5" ht="90.75" thickBot="1" x14ac:dyDescent="0.3">
      <c r="A69" s="52" t="s">
        <v>7</v>
      </c>
      <c r="B69" s="52" t="s">
        <v>6</v>
      </c>
      <c r="C69" s="52" t="s">
        <v>550</v>
      </c>
      <c r="D69" s="53" t="s">
        <v>552</v>
      </c>
      <c r="E69" s="53" t="s">
        <v>548</v>
      </c>
    </row>
    <row r="70" spans="1:5" ht="31.5" thickTop="1" thickBot="1" x14ac:dyDescent="0.3">
      <c r="A70" s="48" t="s">
        <v>239</v>
      </c>
      <c r="B70" s="49" t="s">
        <v>29</v>
      </c>
      <c r="C70" s="47" t="s">
        <v>18</v>
      </c>
      <c r="D70" s="50">
        <v>1</v>
      </c>
      <c r="E70" s="50">
        <v>0</v>
      </c>
    </row>
    <row r="71" spans="1:5" ht="16.5" thickTop="1" thickBot="1" x14ac:dyDescent="0.3">
      <c r="A71" s="48" t="s">
        <v>157</v>
      </c>
      <c r="B71" s="47" t="s">
        <v>29</v>
      </c>
      <c r="C71" s="47" t="s">
        <v>20</v>
      </c>
      <c r="D71" s="50">
        <v>0.95</v>
      </c>
      <c r="E71" s="50">
        <v>0.95</v>
      </c>
    </row>
    <row r="72" spans="1:5" ht="46.5" thickTop="1" thickBot="1" x14ac:dyDescent="0.3">
      <c r="A72" s="48" t="s">
        <v>229</v>
      </c>
      <c r="B72" s="47" t="s">
        <v>29</v>
      </c>
      <c r="C72" s="47" t="s">
        <v>21</v>
      </c>
      <c r="D72" s="50">
        <v>1</v>
      </c>
      <c r="E72" s="50">
        <v>1</v>
      </c>
    </row>
    <row r="73" spans="1:5" ht="31.5" thickTop="1" thickBot="1" x14ac:dyDescent="0.3">
      <c r="A73" s="48" t="s">
        <v>139</v>
      </c>
      <c r="B73" s="51" t="s">
        <v>29</v>
      </c>
      <c r="C73" s="47" t="s">
        <v>21</v>
      </c>
      <c r="D73" s="50">
        <v>1</v>
      </c>
      <c r="E73" s="50">
        <v>1</v>
      </c>
    </row>
    <row r="74" spans="1:5" ht="16.5" thickTop="1" thickBot="1" x14ac:dyDescent="0.3">
      <c r="A74" s="48" t="s">
        <v>523</v>
      </c>
      <c r="B74" s="47" t="s">
        <v>29</v>
      </c>
      <c r="C74" s="47" t="s">
        <v>21</v>
      </c>
      <c r="D74" s="54">
        <v>13</v>
      </c>
      <c r="E74" s="54">
        <v>13.777777777777779</v>
      </c>
    </row>
    <row r="75" spans="1:5" ht="46.5" thickTop="1" thickBot="1" x14ac:dyDescent="0.3">
      <c r="A75" s="48" t="s">
        <v>115</v>
      </c>
      <c r="B75" s="49" t="s">
        <v>71</v>
      </c>
      <c r="C75" s="47" t="s">
        <v>19</v>
      </c>
      <c r="D75" s="50">
        <v>1</v>
      </c>
      <c r="E75" s="50">
        <v>0.55000000000000004</v>
      </c>
    </row>
    <row r="76" spans="1:5" ht="46.5" thickTop="1" thickBot="1" x14ac:dyDescent="0.3">
      <c r="A76" s="48" t="s">
        <v>117</v>
      </c>
      <c r="B76" s="51" t="s">
        <v>71</v>
      </c>
      <c r="C76" s="47" t="s">
        <v>19</v>
      </c>
      <c r="D76" s="50">
        <v>1</v>
      </c>
      <c r="E76" s="50">
        <v>0.67</v>
      </c>
    </row>
    <row r="77" spans="1:5" ht="46.5" thickTop="1" thickBot="1" x14ac:dyDescent="0.3">
      <c r="A77" s="48" t="s">
        <v>461</v>
      </c>
      <c r="B77" s="49" t="s">
        <v>29</v>
      </c>
      <c r="C77" s="47" t="s">
        <v>20</v>
      </c>
      <c r="D77" s="50">
        <v>0.9</v>
      </c>
      <c r="E77" s="50">
        <v>0.875</v>
      </c>
    </row>
    <row r="78" spans="1:5" ht="31.5" thickTop="1" thickBot="1" x14ac:dyDescent="0.3">
      <c r="A78" s="48" t="s">
        <v>356</v>
      </c>
      <c r="B78" s="51" t="s">
        <v>29</v>
      </c>
      <c r="C78" s="47" t="s">
        <v>21</v>
      </c>
      <c r="D78" s="50">
        <v>0.01</v>
      </c>
      <c r="E78" s="50">
        <v>2.5392670157068065E-3</v>
      </c>
    </row>
    <row r="79" spans="1:5" ht="31.5" thickTop="1" thickBot="1" x14ac:dyDescent="0.3">
      <c r="A79" s="48" t="s">
        <v>288</v>
      </c>
      <c r="B79" s="49" t="s">
        <v>71</v>
      </c>
      <c r="C79" s="47" t="s">
        <v>19</v>
      </c>
      <c r="D79" s="50">
        <v>1</v>
      </c>
      <c r="E79" s="50">
        <v>0.75</v>
      </c>
    </row>
    <row r="80" spans="1:5" ht="31.5" thickTop="1" thickBot="1" x14ac:dyDescent="0.3">
      <c r="A80" s="48" t="s">
        <v>104</v>
      </c>
      <c r="B80" s="51" t="s">
        <v>71</v>
      </c>
      <c r="C80" s="47" t="s">
        <v>20</v>
      </c>
      <c r="D80" s="50">
        <v>1</v>
      </c>
      <c r="E80" s="50">
        <v>0.94</v>
      </c>
    </row>
    <row r="81" spans="1:5" ht="31.5" thickTop="1" thickBot="1" x14ac:dyDescent="0.3">
      <c r="A81" s="48" t="s">
        <v>472</v>
      </c>
      <c r="B81" s="49" t="s">
        <v>29</v>
      </c>
      <c r="C81" s="47" t="s">
        <v>21</v>
      </c>
      <c r="D81" s="50">
        <v>1</v>
      </c>
      <c r="E81" s="50">
        <v>1</v>
      </c>
    </row>
    <row r="82" spans="1:5" ht="46.5" thickTop="1" thickBot="1" x14ac:dyDescent="0.3">
      <c r="A82" s="48" t="s">
        <v>101</v>
      </c>
      <c r="B82" s="47" t="s">
        <v>29</v>
      </c>
      <c r="C82" s="47" t="s">
        <v>534</v>
      </c>
      <c r="D82" s="50">
        <v>1</v>
      </c>
      <c r="E82" s="50">
        <v>0</v>
      </c>
    </row>
    <row r="83" spans="1:5" ht="46.5" thickTop="1" thickBot="1" x14ac:dyDescent="0.3">
      <c r="A83" s="48" t="s">
        <v>84</v>
      </c>
      <c r="B83" s="51" t="s">
        <v>29</v>
      </c>
      <c r="C83" s="47" t="s">
        <v>20</v>
      </c>
      <c r="D83" s="50">
        <v>1</v>
      </c>
      <c r="E83" s="50">
        <v>0.94459300000097912</v>
      </c>
    </row>
    <row r="84" spans="1:5" ht="31.5" thickTop="1" thickBot="1" x14ac:dyDescent="0.3">
      <c r="A84" s="48" t="s">
        <v>499</v>
      </c>
      <c r="B84" s="51" t="s">
        <v>29</v>
      </c>
      <c r="C84" s="47" t="s">
        <v>21</v>
      </c>
      <c r="D84" s="50">
        <v>0.8</v>
      </c>
      <c r="E84" s="50">
        <v>1</v>
      </c>
    </row>
    <row r="85" spans="1:5" ht="31.5" thickTop="1" thickBot="1" x14ac:dyDescent="0.3">
      <c r="A85" s="48" t="s">
        <v>192</v>
      </c>
      <c r="B85" s="51" t="s">
        <v>29</v>
      </c>
      <c r="C85" s="47" t="s">
        <v>21</v>
      </c>
      <c r="D85" s="50">
        <v>1</v>
      </c>
      <c r="E85" s="50">
        <v>1</v>
      </c>
    </row>
    <row r="86" spans="1:5" ht="31.5" thickTop="1" thickBot="1" x14ac:dyDescent="0.3">
      <c r="A86" s="48" t="s">
        <v>100</v>
      </c>
      <c r="B86" s="51" t="s">
        <v>29</v>
      </c>
      <c r="C86" s="47" t="s">
        <v>18</v>
      </c>
      <c r="D86" s="50">
        <v>1</v>
      </c>
      <c r="E86" s="50">
        <v>0.66435185185185186</v>
      </c>
    </row>
    <row r="87" spans="1:5" ht="16.5" thickTop="1" thickBot="1" x14ac:dyDescent="0.3">
      <c r="A87" s="48" t="s">
        <v>255</v>
      </c>
      <c r="B87" s="51" t="s">
        <v>29</v>
      </c>
      <c r="C87" s="47" t="s">
        <v>18</v>
      </c>
      <c r="D87" s="50">
        <v>0.65</v>
      </c>
      <c r="E87" s="50">
        <v>0.33926645091693636</v>
      </c>
    </row>
    <row r="88" spans="1:5" ht="31.5" thickTop="1" thickBot="1" x14ac:dyDescent="0.3">
      <c r="A88" s="48" t="s">
        <v>94</v>
      </c>
      <c r="B88" s="51" t="s">
        <v>29</v>
      </c>
      <c r="C88" s="47" t="s">
        <v>20</v>
      </c>
      <c r="D88" s="50">
        <v>1</v>
      </c>
      <c r="E88" s="50">
        <v>0.9916666666666667</v>
      </c>
    </row>
    <row r="89" spans="1:5" ht="61.5" thickTop="1" thickBot="1" x14ac:dyDescent="0.3">
      <c r="A89" s="48" t="s">
        <v>448</v>
      </c>
      <c r="B89" s="51" t="s">
        <v>29</v>
      </c>
      <c r="C89" s="47" t="s">
        <v>21</v>
      </c>
      <c r="D89" s="50">
        <v>0.8</v>
      </c>
      <c r="E89" s="50">
        <v>0.95065458207452158</v>
      </c>
    </row>
    <row r="90" spans="1:5" ht="61.5" thickTop="1" thickBot="1" x14ac:dyDescent="0.3">
      <c r="A90" s="48" t="s">
        <v>436</v>
      </c>
      <c r="B90" s="51" t="s">
        <v>29</v>
      </c>
      <c r="C90" s="47" t="s">
        <v>20</v>
      </c>
      <c r="D90" s="50">
        <v>0.75</v>
      </c>
      <c r="E90" s="50">
        <v>0.68614379084967325</v>
      </c>
    </row>
    <row r="91" spans="1:5" ht="31.5" thickTop="1" thickBot="1" x14ac:dyDescent="0.3">
      <c r="A91" s="48" t="s">
        <v>384</v>
      </c>
      <c r="B91" s="49" t="s">
        <v>71</v>
      </c>
      <c r="C91" s="47" t="s">
        <v>20</v>
      </c>
      <c r="D91" s="50">
        <v>0.15</v>
      </c>
      <c r="E91" s="50">
        <v>0.15578644476957393</v>
      </c>
    </row>
    <row r="92" spans="1:5" ht="31.5" thickTop="1" thickBot="1" x14ac:dyDescent="0.3">
      <c r="A92" s="48" t="s">
        <v>64</v>
      </c>
      <c r="B92" s="49" t="s">
        <v>29</v>
      </c>
      <c r="C92" s="47" t="s">
        <v>21</v>
      </c>
      <c r="D92" s="50">
        <v>1</v>
      </c>
      <c r="E92" s="50">
        <v>0.83018867924528306</v>
      </c>
    </row>
    <row r="93" spans="1:5" ht="76.5" thickTop="1" thickBot="1" x14ac:dyDescent="0.3">
      <c r="A93" s="48" t="s">
        <v>279</v>
      </c>
      <c r="B93" s="51" t="s">
        <v>29</v>
      </c>
      <c r="C93" s="47" t="s">
        <v>21</v>
      </c>
      <c r="D93" s="50">
        <v>1</v>
      </c>
      <c r="E93" s="50">
        <v>1</v>
      </c>
    </row>
    <row r="94" spans="1:5" ht="16.5" thickTop="1" thickBot="1" x14ac:dyDescent="0.3">
      <c r="A94" s="48" t="s">
        <v>149</v>
      </c>
      <c r="B94" s="51" t="s">
        <v>29</v>
      </c>
      <c r="C94" s="47" t="s">
        <v>21</v>
      </c>
      <c r="D94" s="50">
        <v>1</v>
      </c>
      <c r="E94" s="50">
        <v>1</v>
      </c>
    </row>
    <row r="95" spans="1:5" ht="16.5" thickTop="1" thickBot="1" x14ac:dyDescent="0.3">
      <c r="A95" s="48" t="s">
        <v>487</v>
      </c>
      <c r="B95" s="51" t="s">
        <v>29</v>
      </c>
      <c r="C95" s="47" t="s">
        <v>21</v>
      </c>
      <c r="D95" s="50">
        <v>0.8</v>
      </c>
      <c r="E95" s="50">
        <v>1</v>
      </c>
    </row>
    <row r="96" spans="1:5" ht="61.5" thickTop="1" thickBot="1" x14ac:dyDescent="0.3">
      <c r="A96" s="48" t="s">
        <v>216</v>
      </c>
      <c r="B96" s="51" t="s">
        <v>29</v>
      </c>
      <c r="C96" s="47" t="s">
        <v>21</v>
      </c>
      <c r="D96" s="50">
        <v>1</v>
      </c>
      <c r="E96" s="50">
        <v>1</v>
      </c>
    </row>
    <row r="97" spans="1:5" ht="46.5" thickTop="1" thickBot="1" x14ac:dyDescent="0.3">
      <c r="A97" s="48" t="s">
        <v>50</v>
      </c>
      <c r="B97" s="51" t="s">
        <v>29</v>
      </c>
      <c r="C97" s="47" t="s">
        <v>21</v>
      </c>
      <c r="D97" s="50">
        <v>1</v>
      </c>
      <c r="E97" s="50">
        <v>1</v>
      </c>
    </row>
    <row r="98" spans="1:5" ht="31.5" thickTop="1" thickBot="1" x14ac:dyDescent="0.3">
      <c r="A98" s="48" t="s">
        <v>30</v>
      </c>
      <c r="B98" s="47" t="s">
        <v>29</v>
      </c>
      <c r="C98" s="51" t="s">
        <v>21</v>
      </c>
      <c r="D98" s="50">
        <v>0.9</v>
      </c>
      <c r="E98" s="50">
        <v>1</v>
      </c>
    </row>
    <row r="99" spans="1:5" ht="16.5" thickTop="1" thickBot="1" x14ac:dyDescent="0.3">
      <c r="A99" s="48" t="s">
        <v>372</v>
      </c>
      <c r="B99" s="49" t="s">
        <v>71</v>
      </c>
      <c r="C99" s="47" t="s">
        <v>19</v>
      </c>
      <c r="D99" s="50">
        <v>0.9</v>
      </c>
      <c r="E99" s="50">
        <v>0.77794102958196654</v>
      </c>
    </row>
    <row r="100" spans="1:5" ht="31.5" thickTop="1" thickBot="1" x14ac:dyDescent="0.3">
      <c r="A100" s="48" t="s">
        <v>515</v>
      </c>
      <c r="B100" s="49" t="s">
        <v>29</v>
      </c>
      <c r="C100" s="47" t="s">
        <v>20</v>
      </c>
      <c r="D100" s="50">
        <v>0.04</v>
      </c>
      <c r="E100" s="50">
        <v>3.5998615437867774E-2</v>
      </c>
    </row>
    <row r="101" spans="1:5" ht="46.5" thickTop="1" thickBot="1" x14ac:dyDescent="0.3">
      <c r="A101" s="48" t="s">
        <v>314</v>
      </c>
      <c r="B101" s="47" t="s">
        <v>29</v>
      </c>
      <c r="C101" s="47" t="s">
        <v>21</v>
      </c>
      <c r="D101" s="50">
        <v>0.9</v>
      </c>
      <c r="E101" s="50">
        <v>0.99099999999999999</v>
      </c>
    </row>
    <row r="102" spans="1:5" ht="76.5" thickTop="1" thickBot="1" x14ac:dyDescent="0.3">
      <c r="A102" s="48" t="s">
        <v>225</v>
      </c>
      <c r="B102" s="51" t="s">
        <v>29</v>
      </c>
      <c r="C102" s="47" t="s">
        <v>21</v>
      </c>
      <c r="D102" s="50">
        <v>1</v>
      </c>
      <c r="E102" s="50">
        <v>1</v>
      </c>
    </row>
    <row r="103" spans="1:5" ht="46.5" thickTop="1" thickBot="1" x14ac:dyDescent="0.3">
      <c r="A103" s="48" t="s">
        <v>207</v>
      </c>
      <c r="B103" s="51" t="s">
        <v>29</v>
      </c>
      <c r="C103" s="47" t="s">
        <v>21</v>
      </c>
      <c r="D103" s="50">
        <v>0.85</v>
      </c>
      <c r="E103" s="50">
        <v>1</v>
      </c>
    </row>
    <row r="104" spans="1:5" ht="46.5" thickTop="1" thickBot="1" x14ac:dyDescent="0.3">
      <c r="A104" s="48" t="s">
        <v>464</v>
      </c>
      <c r="B104" s="51" t="s">
        <v>29</v>
      </c>
      <c r="C104" s="47" t="s">
        <v>21</v>
      </c>
      <c r="D104" s="50">
        <v>0.9</v>
      </c>
      <c r="E104" s="50">
        <v>1</v>
      </c>
    </row>
    <row r="105" spans="1:5" ht="16.5" thickTop="1" thickBot="1" x14ac:dyDescent="0.3">
      <c r="A105" s="48" t="s">
        <v>389</v>
      </c>
      <c r="B105" s="49" t="s">
        <v>71</v>
      </c>
      <c r="C105" s="47" t="s">
        <v>18</v>
      </c>
      <c r="D105" s="50">
        <v>1</v>
      </c>
      <c r="E105" s="50">
        <v>0.28311329203403351</v>
      </c>
    </row>
    <row r="106" spans="1:5" ht="46.5" thickTop="1" thickBot="1" x14ac:dyDescent="0.3">
      <c r="A106" s="48" t="s">
        <v>420</v>
      </c>
      <c r="B106" s="49" t="s">
        <v>29</v>
      </c>
      <c r="C106" s="47" t="s">
        <v>20</v>
      </c>
      <c r="D106" s="50">
        <v>1</v>
      </c>
      <c r="E106" s="50">
        <v>0.79834922470314273</v>
      </c>
    </row>
    <row r="107" spans="1:5" ht="31.5" thickTop="1" thickBot="1" x14ac:dyDescent="0.3">
      <c r="A107" s="48" t="s">
        <v>233</v>
      </c>
      <c r="B107" s="51" t="s">
        <v>29</v>
      </c>
      <c r="C107" s="47" t="s">
        <v>21</v>
      </c>
      <c r="D107" s="50">
        <v>1</v>
      </c>
      <c r="E107" s="50">
        <v>1</v>
      </c>
    </row>
    <row r="108" spans="1:5" ht="46.5" thickTop="1" thickBot="1" x14ac:dyDescent="0.3">
      <c r="A108" s="48" t="s">
        <v>327</v>
      </c>
      <c r="B108" s="49" t="s">
        <v>71</v>
      </c>
      <c r="C108" s="47" t="s">
        <v>21</v>
      </c>
      <c r="D108" s="50">
        <v>1</v>
      </c>
      <c r="E108" s="50">
        <v>0.98</v>
      </c>
    </row>
    <row r="109" spans="1:5" ht="31.5" thickTop="1" thickBot="1" x14ac:dyDescent="0.3">
      <c r="A109" s="48" t="s">
        <v>174</v>
      </c>
      <c r="B109" s="47" t="s">
        <v>71</v>
      </c>
      <c r="C109" s="47" t="s">
        <v>21</v>
      </c>
      <c r="D109" s="50">
        <v>1</v>
      </c>
      <c r="E109" s="50">
        <v>1</v>
      </c>
    </row>
    <row r="110" spans="1:5" ht="31.5" thickTop="1" thickBot="1" x14ac:dyDescent="0.3">
      <c r="A110" s="48" t="s">
        <v>182</v>
      </c>
      <c r="B110" s="49" t="s">
        <v>29</v>
      </c>
      <c r="C110" s="47" t="s">
        <v>21</v>
      </c>
      <c r="D110" s="50">
        <v>1</v>
      </c>
      <c r="E110" s="50">
        <v>1</v>
      </c>
    </row>
    <row r="111" spans="1:5" ht="31.5" thickTop="1" thickBot="1" x14ac:dyDescent="0.3">
      <c r="A111" s="48" t="s">
        <v>129</v>
      </c>
      <c r="B111" s="51" t="s">
        <v>29</v>
      </c>
      <c r="C111" s="47" t="s">
        <v>21</v>
      </c>
      <c r="D111" s="50">
        <v>1</v>
      </c>
      <c r="E111" s="50">
        <v>1</v>
      </c>
    </row>
    <row r="112" spans="1:5" ht="31.5" thickTop="1" thickBot="1" x14ac:dyDescent="0.3">
      <c r="A112" s="48" t="s">
        <v>367</v>
      </c>
      <c r="B112" s="47" t="s">
        <v>29</v>
      </c>
      <c r="C112" s="47" t="s">
        <v>21</v>
      </c>
      <c r="D112" s="50">
        <v>0.01</v>
      </c>
      <c r="E112" s="50">
        <v>1.712411576693617E-3</v>
      </c>
    </row>
    <row r="113" spans="1:5" ht="31.5" thickTop="1" thickBot="1" x14ac:dyDescent="0.3">
      <c r="A113" s="48" t="s">
        <v>482</v>
      </c>
      <c r="B113" s="51" t="s">
        <v>29</v>
      </c>
      <c r="C113" s="47" t="s">
        <v>20</v>
      </c>
      <c r="D113" s="50">
        <v>1</v>
      </c>
      <c r="E113" s="50">
        <v>0.9320843091334895</v>
      </c>
    </row>
    <row r="114" spans="1:5" ht="31.5" thickTop="1" thickBot="1" x14ac:dyDescent="0.3">
      <c r="A114" s="48" t="s">
        <v>195</v>
      </c>
      <c r="B114" s="51" t="s">
        <v>29</v>
      </c>
      <c r="C114" s="47" t="s">
        <v>21</v>
      </c>
      <c r="D114" s="50">
        <v>0.8</v>
      </c>
      <c r="E114" s="50">
        <v>0.87870649977332616</v>
      </c>
    </row>
    <row r="115" spans="1:5" ht="31.5" thickTop="1" thickBot="1" x14ac:dyDescent="0.3">
      <c r="A115" s="48" t="s">
        <v>165</v>
      </c>
      <c r="B115" s="47" t="s">
        <v>29</v>
      </c>
      <c r="C115" s="47" t="s">
        <v>21</v>
      </c>
      <c r="D115" s="54">
        <v>4</v>
      </c>
      <c r="E115" s="54">
        <v>0</v>
      </c>
    </row>
    <row r="116" spans="1:5" ht="16.5" thickTop="1" thickBot="1" x14ac:dyDescent="0.3">
      <c r="A116" s="48" t="s">
        <v>348</v>
      </c>
      <c r="B116" s="51" t="s">
        <v>29</v>
      </c>
      <c r="C116" s="47" t="s">
        <v>18</v>
      </c>
      <c r="D116" s="50">
        <v>0.02</v>
      </c>
      <c r="E116" s="50">
        <v>4.3662969081897596E-2</v>
      </c>
    </row>
    <row r="117" spans="1:5" ht="16.5" thickTop="1" thickBot="1" x14ac:dyDescent="0.3">
      <c r="A117" s="48" t="s">
        <v>353</v>
      </c>
      <c r="B117" s="51" t="s">
        <v>29</v>
      </c>
      <c r="C117" s="47" t="s">
        <v>18</v>
      </c>
      <c r="D117" s="50">
        <v>0.02</v>
      </c>
      <c r="E117" s="50">
        <v>-9.6841822034373415E-2</v>
      </c>
    </row>
    <row r="118" spans="1:5" ht="16.5" thickTop="1" thickBot="1" x14ac:dyDescent="0.3">
      <c r="A118" s="48" t="s">
        <v>354</v>
      </c>
      <c r="B118" s="51" t="s">
        <v>29</v>
      </c>
      <c r="C118" s="47" t="s">
        <v>18</v>
      </c>
      <c r="D118" s="50">
        <v>0.02</v>
      </c>
      <c r="E118" s="50">
        <v>-5.8661357022514959E-2</v>
      </c>
    </row>
    <row r="119" spans="1:5" ht="16.5" thickTop="1" thickBot="1" x14ac:dyDescent="0.3">
      <c r="A119" s="48" t="s">
        <v>380</v>
      </c>
      <c r="B119" s="49" t="s">
        <v>71</v>
      </c>
      <c r="C119" s="47" t="s">
        <v>19</v>
      </c>
      <c r="D119" s="50">
        <v>1</v>
      </c>
      <c r="E119" s="50">
        <v>0.62884637127088006</v>
      </c>
    </row>
    <row r="120" spans="1:5" ht="46.5" thickTop="1" thickBot="1" x14ac:dyDescent="0.3">
      <c r="A120" s="48" t="s">
        <v>221</v>
      </c>
      <c r="B120" s="49" t="s">
        <v>29</v>
      </c>
      <c r="C120" s="47" t="s">
        <v>21</v>
      </c>
      <c r="D120" s="50">
        <v>0.8</v>
      </c>
      <c r="E120" s="50">
        <v>0.89697882291884357</v>
      </c>
    </row>
    <row r="121" spans="1:5" ht="16.5" thickTop="1" thickBot="1" x14ac:dyDescent="0.3">
      <c r="A121" s="48" t="s">
        <v>72</v>
      </c>
      <c r="B121" s="49" t="s">
        <v>71</v>
      </c>
      <c r="C121" s="47" t="s">
        <v>21</v>
      </c>
      <c r="D121" s="50">
        <v>0.15</v>
      </c>
      <c r="E121" s="50">
        <v>0</v>
      </c>
    </row>
    <row r="122" spans="1:5" ht="31.5" thickTop="1" thickBot="1" x14ac:dyDescent="0.3">
      <c r="A122" s="48" t="s">
        <v>338</v>
      </c>
      <c r="B122" s="51" t="s">
        <v>71</v>
      </c>
      <c r="C122" s="47" t="s">
        <v>21</v>
      </c>
      <c r="D122" s="50">
        <v>0.9</v>
      </c>
      <c r="E122" s="50">
        <v>0.99</v>
      </c>
    </row>
    <row r="123" spans="1:5" ht="46.5" thickTop="1" thickBot="1" x14ac:dyDescent="0.3">
      <c r="A123" s="48" t="s">
        <v>119</v>
      </c>
      <c r="B123" s="51" t="s">
        <v>71</v>
      </c>
      <c r="C123" s="47" t="s">
        <v>18</v>
      </c>
      <c r="D123" s="50">
        <v>0.9</v>
      </c>
      <c r="E123" s="50">
        <v>0.293247729579938</v>
      </c>
    </row>
    <row r="124" spans="1:5" ht="31.5" thickTop="1" thickBot="1" x14ac:dyDescent="0.3">
      <c r="A124" s="48" t="s">
        <v>431</v>
      </c>
      <c r="B124" s="49" t="s">
        <v>29</v>
      </c>
      <c r="C124" s="47" t="s">
        <v>21</v>
      </c>
      <c r="D124" s="50">
        <v>1</v>
      </c>
      <c r="E124" s="50">
        <v>1</v>
      </c>
    </row>
    <row r="125" spans="1:5" ht="31.5" thickTop="1" thickBot="1" x14ac:dyDescent="0.3">
      <c r="A125" s="48" t="s">
        <v>409</v>
      </c>
      <c r="B125" s="51" t="s">
        <v>29</v>
      </c>
      <c r="C125" s="47" t="s">
        <v>20</v>
      </c>
      <c r="D125" s="50">
        <v>0.8</v>
      </c>
      <c r="E125" s="50">
        <v>0.7730062724014336</v>
      </c>
    </row>
    <row r="126" spans="1:5" ht="16.5" thickTop="1" thickBot="1" x14ac:dyDescent="0.3">
      <c r="A126" s="48" t="s">
        <v>504</v>
      </c>
      <c r="B126" s="51" t="s">
        <v>29</v>
      </c>
      <c r="C126" s="47" t="s">
        <v>21</v>
      </c>
      <c r="D126" s="50">
        <v>0.04</v>
      </c>
      <c r="E126" s="50">
        <v>1.6E-2</v>
      </c>
    </row>
    <row r="127" spans="1:5" ht="46.5" thickTop="1" thickBot="1" x14ac:dyDescent="0.3">
      <c r="A127" s="48" t="s">
        <v>445</v>
      </c>
      <c r="B127" s="51" t="s">
        <v>29</v>
      </c>
      <c r="C127" s="47" t="s">
        <v>20</v>
      </c>
      <c r="D127" s="54">
        <v>15</v>
      </c>
      <c r="E127" s="54">
        <v>8.6199714110680006</v>
      </c>
    </row>
    <row r="128" spans="1:5" ht="31.5" thickTop="1" thickBot="1" x14ac:dyDescent="0.3">
      <c r="A128" s="48" t="s">
        <v>309</v>
      </c>
      <c r="B128" s="51" t="s">
        <v>29</v>
      </c>
      <c r="C128" s="47" t="s">
        <v>21</v>
      </c>
      <c r="D128" s="54">
        <v>10</v>
      </c>
      <c r="E128" s="54">
        <v>9.7560975609756113</v>
      </c>
    </row>
    <row r="129" spans="1:5" ht="61.5" thickTop="1" thickBot="1" x14ac:dyDescent="0.3">
      <c r="A129" s="48" t="s">
        <v>458</v>
      </c>
      <c r="B129" s="51" t="s">
        <v>29</v>
      </c>
      <c r="C129" s="47" t="s">
        <v>21</v>
      </c>
      <c r="D129" s="54">
        <v>5</v>
      </c>
      <c r="E129" s="54">
        <v>2.4122807017543857</v>
      </c>
    </row>
    <row r="130" spans="1:5" ht="16.5" thickTop="1" thickBot="1" x14ac:dyDescent="0.3">
      <c r="A130" s="48" t="s">
        <v>267</v>
      </c>
      <c r="B130" s="49" t="s">
        <v>71</v>
      </c>
      <c r="C130" s="47" t="s">
        <v>18</v>
      </c>
      <c r="D130" s="55">
        <v>0.35416666666666669</v>
      </c>
      <c r="E130" s="55">
        <v>0.40949074074074071</v>
      </c>
    </row>
    <row r="131" spans="1:5" ht="16.5" thickTop="1" thickBot="1" x14ac:dyDescent="0.3">
      <c r="A131" s="48" t="s">
        <v>392</v>
      </c>
      <c r="B131" s="49" t="s">
        <v>29</v>
      </c>
      <c r="C131" s="47" t="s">
        <v>534</v>
      </c>
      <c r="D131" s="50">
        <v>0</v>
      </c>
      <c r="E131" s="50">
        <v>0</v>
      </c>
    </row>
    <row r="132" spans="1:5" ht="15.75" thickTop="1" x14ac:dyDescent="0.25"/>
  </sheetData>
  <conditionalFormatting pivot="1" sqref="E70:E131">
    <cfRule type="expression" dxfId="31" priority="4">
      <formula>$C70="EXCELENTE"</formula>
    </cfRule>
  </conditionalFormatting>
  <conditionalFormatting pivot="1" sqref="E70:E131">
    <cfRule type="expression" dxfId="30" priority="3">
      <formula>$C70="BUENO"</formula>
    </cfRule>
  </conditionalFormatting>
  <conditionalFormatting pivot="1" sqref="E70:E131">
    <cfRule type="expression" dxfId="29" priority="2">
      <formula>$C70="REGULAR"</formula>
    </cfRule>
  </conditionalFormatting>
  <conditionalFormatting pivot="1" sqref="E70:E131">
    <cfRule type="expression" dxfId="28" priority="1">
      <formula>$C70="MALO"</formula>
    </cfRule>
  </conditionalFormatting>
  <pageMargins left="0.7" right="0.7" top="0.75" bottom="0.75" header="0.3" footer="0.3"/>
  <pageSetup orientation="portrait" horizontalDpi="4294967294" verticalDpi="4294967294"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
  <sheetViews>
    <sheetView workbookViewId="0">
      <selection activeCell="C5" sqref="C5"/>
    </sheetView>
  </sheetViews>
  <sheetFormatPr baseColWidth="10" defaultRowHeight="15" x14ac:dyDescent="0.25"/>
  <sheetData>
    <row r="2" spans="1:107" s="1" customFormat="1" ht="409.5" x14ac:dyDescent="0.25">
      <c r="A2" s="3">
        <v>12</v>
      </c>
      <c r="B2" s="4" t="s">
        <v>26</v>
      </c>
      <c r="C2" s="5" t="s">
        <v>103</v>
      </c>
      <c r="D2" s="34" t="s">
        <v>70</v>
      </c>
      <c r="E2" s="8" t="s">
        <v>71</v>
      </c>
      <c r="F2" s="4" t="s">
        <v>119</v>
      </c>
      <c r="G2" s="24" t="s">
        <v>120</v>
      </c>
      <c r="H2" s="6" t="s">
        <v>32</v>
      </c>
      <c r="I2" s="6" t="s">
        <v>106</v>
      </c>
      <c r="J2" s="10">
        <v>0.9</v>
      </c>
      <c r="K2" s="8" t="s">
        <v>121</v>
      </c>
      <c r="L2" s="2" t="s">
        <v>35</v>
      </c>
      <c r="M2" s="6" t="s">
        <v>122</v>
      </c>
      <c r="N2" s="6" t="s">
        <v>37</v>
      </c>
      <c r="O2" s="14" t="s">
        <v>123</v>
      </c>
      <c r="P2" s="6" t="s">
        <v>98</v>
      </c>
      <c r="Q2" s="2" t="s">
        <v>39</v>
      </c>
      <c r="R2" s="16" t="s">
        <v>40</v>
      </c>
      <c r="S2" s="9" t="s">
        <v>124</v>
      </c>
      <c r="T2" s="12" t="s">
        <v>125</v>
      </c>
      <c r="U2" s="13" t="s">
        <v>43</v>
      </c>
      <c r="V2" s="7" t="s">
        <v>112</v>
      </c>
      <c r="W2" s="7" t="s">
        <v>126</v>
      </c>
      <c r="X2" s="7" t="s">
        <v>126</v>
      </c>
      <c r="Y2" s="7" t="s">
        <v>127</v>
      </c>
      <c r="Z2" s="69">
        <f>J2</f>
        <v>0.9</v>
      </c>
      <c r="AA2" s="33"/>
      <c r="AB2" s="33"/>
      <c r="AC2" s="33"/>
      <c r="AD2" s="33"/>
      <c r="AE2" s="33"/>
      <c r="AF2" s="33"/>
      <c r="AG2" s="33"/>
      <c r="AH2" s="69">
        <f>J2</f>
        <v>0.9</v>
      </c>
      <c r="AI2" s="33"/>
      <c r="AJ2" s="33"/>
      <c r="AK2" s="33"/>
      <c r="AL2" s="33"/>
      <c r="AM2" s="33"/>
      <c r="AN2" s="33"/>
      <c r="AO2" s="33"/>
      <c r="AP2" s="69">
        <f>J2</f>
        <v>0.9</v>
      </c>
      <c r="AQ2" s="33"/>
      <c r="AR2" s="33"/>
      <c r="AS2" s="33"/>
      <c r="AT2" s="33"/>
      <c r="AU2" s="33"/>
      <c r="AV2" s="33"/>
      <c r="AW2" s="33"/>
      <c r="AX2" s="33"/>
      <c r="AY2" s="33"/>
      <c r="AZ2" s="33"/>
      <c r="BA2" s="33"/>
      <c r="BB2" s="32"/>
      <c r="BC2" s="32"/>
      <c r="BD2" s="32"/>
      <c r="BE2" s="32"/>
      <c r="BF2" s="32"/>
      <c r="BG2" s="32"/>
      <c r="BH2" s="32"/>
      <c r="BI2" s="32"/>
      <c r="BJ2" s="32"/>
      <c r="BK2" s="32"/>
      <c r="BL2" s="32"/>
      <c r="BM2" s="32"/>
      <c r="BN2" s="32"/>
      <c r="BO2" s="32"/>
      <c r="BP2" s="32"/>
      <c r="BQ2" s="32"/>
      <c r="BR2" s="18">
        <v>0.87</v>
      </c>
      <c r="BS2" s="19">
        <v>10688</v>
      </c>
      <c r="BT2" s="19">
        <v>36447</v>
      </c>
      <c r="BU2" s="18">
        <f>+BS2/BT2</f>
        <v>0.293247729579938</v>
      </c>
      <c r="BV2" s="20" t="s">
        <v>533</v>
      </c>
      <c r="BW2" s="21" t="s">
        <v>18</v>
      </c>
      <c r="BX2" s="35" t="s">
        <v>549</v>
      </c>
      <c r="BY2" s="22" t="s">
        <v>536</v>
      </c>
      <c r="BZ2" s="27"/>
      <c r="CA2" s="31">
        <f>BU2</f>
        <v>0.293247729579938</v>
      </c>
      <c r="CB2" s="28" t="str">
        <f>BW2</f>
        <v>MALO</v>
      </c>
      <c r="CC2" s="18"/>
      <c r="CD2" s="19"/>
      <c r="CE2" s="19"/>
      <c r="CF2" s="18"/>
      <c r="CG2" s="20"/>
      <c r="CH2" s="21"/>
      <c r="CI2" s="26"/>
      <c r="CJ2" s="26"/>
      <c r="CK2" s="18"/>
      <c r="CL2" s="19"/>
      <c r="CM2" s="19"/>
      <c r="CN2" s="18"/>
      <c r="CO2" s="20"/>
      <c r="CP2" s="21"/>
      <c r="CQ2" s="26"/>
      <c r="CR2" s="26"/>
      <c r="CS2" s="18">
        <v>0.56000000000000005</v>
      </c>
      <c r="CT2" s="19">
        <f>837+4057+3010</f>
        <v>7904</v>
      </c>
      <c r="CU2" s="19">
        <v>24296</v>
      </c>
      <c r="CV2" s="18">
        <f>+CT2/CU2</f>
        <v>0.32532104050049393</v>
      </c>
      <c r="CW2" s="20" t="s">
        <v>533</v>
      </c>
      <c r="CX2" s="21" t="s">
        <v>18</v>
      </c>
      <c r="CY2" s="25" t="s">
        <v>535</v>
      </c>
      <c r="CZ2" s="22" t="s">
        <v>536</v>
      </c>
      <c r="DA2" s="27"/>
      <c r="DB2" s="31">
        <f>CV2</f>
        <v>0.32532104050049393</v>
      </c>
      <c r="DC2" s="28" t="str">
        <f>CX2</f>
        <v>MALO</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55" x14ac:dyDescent="0.25">
      <c r="A3" s="3">
        <v>34</v>
      </c>
      <c r="B3" s="4" t="s">
        <v>26</v>
      </c>
      <c r="C3" s="6" t="s">
        <v>293</v>
      </c>
      <c r="D3" s="6" t="s">
        <v>287</v>
      </c>
      <c r="E3" s="2" t="s">
        <v>29</v>
      </c>
      <c r="F3" s="23" t="s">
        <v>302</v>
      </c>
      <c r="G3" s="17" t="s">
        <v>303</v>
      </c>
      <c r="H3" s="2" t="s">
        <v>32</v>
      </c>
      <c r="I3" s="6" t="s">
        <v>33</v>
      </c>
      <c r="J3" s="11">
        <v>1</v>
      </c>
      <c r="K3" s="6" t="s">
        <v>304</v>
      </c>
      <c r="L3" s="2" t="s">
        <v>35</v>
      </c>
      <c r="M3" s="4" t="s">
        <v>305</v>
      </c>
      <c r="N3" s="2" t="s">
        <v>37</v>
      </c>
      <c r="O3" s="6" t="s">
        <v>306</v>
      </c>
      <c r="P3" s="2" t="s">
        <v>245</v>
      </c>
      <c r="Q3" s="2" t="s">
        <v>245</v>
      </c>
      <c r="R3" s="16" t="s">
        <v>297</v>
      </c>
      <c r="S3" s="16" t="s">
        <v>307</v>
      </c>
      <c r="T3" s="16" t="s">
        <v>308</v>
      </c>
      <c r="U3" s="15">
        <v>1</v>
      </c>
      <c r="V3" s="6" t="s">
        <v>298</v>
      </c>
      <c r="W3" s="7" t="s">
        <v>299</v>
      </c>
      <c r="X3" s="7" t="s">
        <v>300</v>
      </c>
      <c r="Y3" s="7" t="s">
        <v>301</v>
      </c>
      <c r="AA3" s="18"/>
      <c r="AB3" s="19"/>
      <c r="AC3" s="19"/>
      <c r="AD3" s="18"/>
      <c r="AE3" s="20"/>
      <c r="AF3" s="21"/>
      <c r="AG3" s="72"/>
      <c r="AH3" s="73"/>
      <c r="AI3" s="74"/>
      <c r="AJ3" s="22"/>
      <c r="AK3" s="18"/>
      <c r="AL3" s="19"/>
      <c r="AM3" s="19"/>
      <c r="AN3" s="18"/>
      <c r="AO3" s="20"/>
      <c r="AP3" s="21"/>
      <c r="AQ3" s="72"/>
      <c r="AR3" s="73"/>
      <c r="AS3" s="74"/>
      <c r="AT3" s="22"/>
      <c r="AU3" s="18"/>
      <c r="AV3" s="19"/>
      <c r="AW3" s="19"/>
      <c r="AX3" s="18"/>
      <c r="AY3" s="20"/>
      <c r="AZ3" s="21"/>
      <c r="BA3" s="72"/>
      <c r="BB3" s="73"/>
      <c r="BC3" s="74"/>
      <c r="BD3" s="22"/>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TABLERO INDICADORES 2020 UAECOB</vt:lpstr>
      <vt:lpstr>tablas</vt:lpstr>
      <vt:lpstr>Indicadores eliminados</vt:lpstr>
      <vt:lpstr>Indi. eliminados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dcterms:created xsi:type="dcterms:W3CDTF">2018-03-15T15:23:51Z</dcterms:created>
  <dcterms:modified xsi:type="dcterms:W3CDTF">2020-01-31T14:48:52Z</dcterms:modified>
</cp:coreProperties>
</file>