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PC\Desktop\"/>
    </mc:Choice>
  </mc:AlternateContent>
  <bookViews>
    <workbookView xWindow="0" yWindow="0" windowWidth="15345" windowHeight="3975"/>
  </bookViews>
  <sheets>
    <sheet name="PLANSYST2020" sheetId="1" r:id="rId1"/>
  </sheets>
  <externalReferences>
    <externalReference r:id="rId2"/>
    <externalReference r:id="rId3"/>
    <externalReference r:id="rId4"/>
    <externalReference r:id="rId5"/>
    <externalReference r:id="rId6"/>
  </externalReferences>
  <definedNames>
    <definedName name="_xlnm._FilterDatabase" localSheetId="0" hidden="1">PLANSYST2020!$A$6:$SA$219</definedName>
    <definedName name="a">#REF!</definedName>
    <definedName name="aa">#REF!</definedName>
    <definedName name="accion">[1]Datos!$C$3:$C$8</definedName>
    <definedName name="B">#REF!</definedName>
    <definedName name="dd">#REF!</definedName>
    <definedName name="DEPENDENCIA">[2]SELECCIÓN!$C$2:$C$10</definedName>
    <definedName name="ESTADO">#REF!</definedName>
    <definedName name="ESTADO1">#REF!</definedName>
    <definedName name="Estrategico">[3]Hoja1!$A$2:$A$5</definedName>
    <definedName name="FECHA_HOY">[4]MANDO!$X$1</definedName>
    <definedName name="g">#REF!</definedName>
    <definedName name="gdsa">#REF!</definedName>
    <definedName name="gg">#REF!</definedName>
    <definedName name="graficos">#REF!</definedName>
    <definedName name="graficos2">#REF!</definedName>
    <definedName name="GRAFICOS3">#REF!</definedName>
    <definedName name="Maria">[5]Datos!$C$3:$C$6</definedName>
    <definedName name="MESES">#REF!</definedName>
    <definedName name="OBJPPAL">#REF!</definedName>
    <definedName name="OBJPPDME">#REF!</definedName>
    <definedName name="OE">[2]SELECCIÓN!$A$2:$A$5</definedName>
    <definedName name="origen">[1]Datos!$B$3:$B$19</definedName>
    <definedName name="PCSYST">#REF!</definedName>
    <definedName name="PLAN">#REF!</definedName>
    <definedName name="PPES">#REF!</definedName>
    <definedName name="PPFRPSICOSOCIAL">#REF!</definedName>
    <definedName name="PROCESO">[2]SELECCIÓN!$B$2:$B$28</definedName>
    <definedName name="PROYECCION">#REF!</definedName>
    <definedName name="sadsa">#REF!</definedName>
    <definedName name="_xlnm.Print_Titles" localSheetId="0">PLANSYST2020!$2:$5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9" i="1" l="1"/>
  <c r="T219" i="1" s="1"/>
  <c r="U219" i="1" s="1"/>
  <c r="AU219" i="1"/>
  <c r="AV218" i="1"/>
  <c r="AU218" i="1"/>
  <c r="AV217" i="1"/>
  <c r="T217" i="1" s="1"/>
  <c r="U217" i="1" s="1"/>
  <c r="AU217" i="1"/>
  <c r="AV216" i="1"/>
  <c r="AU216" i="1"/>
  <c r="AV215" i="1"/>
  <c r="T215" i="1" s="1"/>
  <c r="U215" i="1" s="1"/>
  <c r="AU215" i="1"/>
  <c r="AY214" i="1"/>
  <c r="AT214" i="1"/>
  <c r="AS214" i="1"/>
  <c r="AR214" i="1"/>
  <c r="AQ214" i="1"/>
  <c r="AP214" i="1"/>
  <c r="AO214" i="1"/>
  <c r="AN214" i="1"/>
  <c r="AM214" i="1"/>
  <c r="AL214" i="1"/>
  <c r="AK214" i="1"/>
  <c r="AJ214" i="1"/>
  <c r="AI214" i="1"/>
  <c r="AH214" i="1"/>
  <c r="AG214" i="1"/>
  <c r="AF214" i="1"/>
  <c r="AE214" i="1"/>
  <c r="AD214" i="1"/>
  <c r="AC214" i="1"/>
  <c r="AB214" i="1"/>
  <c r="AA214" i="1"/>
  <c r="Z214" i="1"/>
  <c r="Y214" i="1"/>
  <c r="X214" i="1"/>
  <c r="W214" i="1"/>
  <c r="AV213" i="1"/>
  <c r="AU213" i="1"/>
  <c r="AV212" i="1"/>
  <c r="AU212" i="1"/>
  <c r="SB211" i="1"/>
  <c r="AV211" i="1"/>
  <c r="AZ210" i="1" s="1"/>
  <c r="AU211" i="1"/>
  <c r="AY210" i="1"/>
  <c r="AT210" i="1"/>
  <c r="AS210" i="1"/>
  <c r="AR210" i="1"/>
  <c r="AQ210" i="1"/>
  <c r="AP210" i="1"/>
  <c r="AO210" i="1"/>
  <c r="AN210" i="1"/>
  <c r="AM210" i="1"/>
  <c r="AL210" i="1"/>
  <c r="AK210" i="1"/>
  <c r="AJ210" i="1"/>
  <c r="AI210" i="1"/>
  <c r="AH210" i="1"/>
  <c r="AG210" i="1"/>
  <c r="AF210" i="1"/>
  <c r="AE210" i="1"/>
  <c r="AD210" i="1"/>
  <c r="AC210" i="1"/>
  <c r="AB210" i="1"/>
  <c r="AA210" i="1"/>
  <c r="Z210" i="1"/>
  <c r="Y210" i="1"/>
  <c r="X210" i="1"/>
  <c r="W210" i="1"/>
  <c r="AV209" i="1"/>
  <c r="T209" i="1" s="1"/>
  <c r="U209" i="1" s="1"/>
  <c r="AU209" i="1"/>
  <c r="AV208" i="1"/>
  <c r="AU208" i="1"/>
  <c r="AV207" i="1"/>
  <c r="AU207" i="1"/>
  <c r="T207" i="1"/>
  <c r="U207" i="1" s="1"/>
  <c r="AV206" i="1"/>
  <c r="T206" i="1" s="1"/>
  <c r="U206" i="1" s="1"/>
  <c r="AU206" i="1"/>
  <c r="AV205" i="1"/>
  <c r="AU205" i="1"/>
  <c r="T205" i="1"/>
  <c r="U205" i="1" s="1"/>
  <c r="AV204" i="1"/>
  <c r="AU204" i="1"/>
  <c r="AV203" i="1"/>
  <c r="T203" i="1" s="1"/>
  <c r="U203" i="1" s="1"/>
  <c r="AU203" i="1"/>
  <c r="AV202" i="1"/>
  <c r="AU202" i="1"/>
  <c r="AV201" i="1"/>
  <c r="T201" i="1" s="1"/>
  <c r="U201" i="1" s="1"/>
  <c r="AU201" i="1"/>
  <c r="AV200" i="1"/>
  <c r="AU200" i="1"/>
  <c r="AV199" i="1"/>
  <c r="AU199" i="1"/>
  <c r="T199" i="1"/>
  <c r="U199" i="1" s="1"/>
  <c r="AV198" i="1"/>
  <c r="T198" i="1" s="1"/>
  <c r="U198" i="1" s="1"/>
  <c r="AU198" i="1"/>
  <c r="AV197" i="1"/>
  <c r="AU197" i="1"/>
  <c r="T197" i="1"/>
  <c r="U197" i="1" s="1"/>
  <c r="AY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AV195" i="1"/>
  <c r="AU195" i="1"/>
  <c r="T195" i="1" s="1"/>
  <c r="U195" i="1" s="1"/>
  <c r="AV194" i="1"/>
  <c r="T194" i="1" s="1"/>
  <c r="U194" i="1" s="1"/>
  <c r="AU194" i="1"/>
  <c r="AV193" i="1"/>
  <c r="AU193" i="1"/>
  <c r="T193" i="1" s="1"/>
  <c r="U193" i="1" s="1"/>
  <c r="AV192" i="1"/>
  <c r="AU192" i="1"/>
  <c r="T192" i="1"/>
  <c r="U192" i="1" s="1"/>
  <c r="AV191" i="1"/>
  <c r="AZ190" i="1" s="1"/>
  <c r="AU191" i="1"/>
  <c r="AY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BA189" i="1"/>
  <c r="AV189" i="1"/>
  <c r="T189" i="1" s="1"/>
  <c r="U189" i="1" s="1"/>
  <c r="AU189" i="1"/>
  <c r="AV188" i="1"/>
  <c r="AU188" i="1"/>
  <c r="T188" i="1" s="1"/>
  <c r="U188" i="1" s="1"/>
  <c r="AV187" i="1"/>
  <c r="AU187" i="1"/>
  <c r="T187" i="1"/>
  <c r="U187" i="1" s="1"/>
  <c r="AV186" i="1"/>
  <c r="AU186" i="1"/>
  <c r="AV185" i="1"/>
  <c r="AU185" i="1"/>
  <c r="T185" i="1"/>
  <c r="U185" i="1" s="1"/>
  <c r="AV184" i="1"/>
  <c r="AU184" i="1"/>
  <c r="T184" i="1" s="1"/>
  <c r="U184" i="1" s="1"/>
  <c r="AY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AV182" i="1"/>
  <c r="T182" i="1" s="1"/>
  <c r="U182" i="1" s="1"/>
  <c r="AU182" i="1"/>
  <c r="AV181" i="1"/>
  <c r="AU181" i="1"/>
  <c r="T181" i="1"/>
  <c r="U181" i="1" s="1"/>
  <c r="AV180" i="1"/>
  <c r="AU180" i="1"/>
  <c r="AV179" i="1"/>
  <c r="T179" i="1" s="1"/>
  <c r="U179" i="1" s="1"/>
  <c r="AU179" i="1"/>
  <c r="AV178" i="1"/>
  <c r="AU178" i="1"/>
  <c r="AY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AV176" i="1"/>
  <c r="AU176" i="1"/>
  <c r="T176" i="1"/>
  <c r="U176" i="1" s="1"/>
  <c r="AY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AV174" i="1"/>
  <c r="AU174" i="1"/>
  <c r="T174" i="1"/>
  <c r="U174" i="1" s="1"/>
  <c r="AV173" i="1"/>
  <c r="T173" i="1" s="1"/>
  <c r="U173" i="1" s="1"/>
  <c r="AU173" i="1"/>
  <c r="AV172" i="1"/>
  <c r="AU172" i="1"/>
  <c r="T172" i="1"/>
  <c r="U172" i="1" s="1"/>
  <c r="AY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AV170" i="1"/>
  <c r="AU170" i="1"/>
  <c r="T170" i="1" s="1"/>
  <c r="U170" i="1" s="1"/>
  <c r="AV169" i="1"/>
  <c r="T169" i="1" s="1"/>
  <c r="U169" i="1" s="1"/>
  <c r="AU169" i="1"/>
  <c r="AV168" i="1"/>
  <c r="AU168" i="1"/>
  <c r="T168" i="1" s="1"/>
  <c r="U168" i="1" s="1"/>
  <c r="AV167" i="1"/>
  <c r="AU167" i="1"/>
  <c r="T167" i="1"/>
  <c r="U167" i="1" s="1"/>
  <c r="AV166" i="1"/>
  <c r="AU166" i="1"/>
  <c r="AV165" i="1"/>
  <c r="AU165" i="1"/>
  <c r="T165" i="1"/>
  <c r="U165" i="1" s="1"/>
  <c r="AY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AV163" i="1"/>
  <c r="AU163" i="1"/>
  <c r="T163" i="1"/>
  <c r="U163" i="1" s="1"/>
  <c r="AV162" i="1"/>
  <c r="AU162" i="1"/>
  <c r="AY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T161" i="1"/>
  <c r="U161" i="1" s="1"/>
  <c r="AV160" i="1"/>
  <c r="AU160" i="1"/>
  <c r="T160" i="1"/>
  <c r="U160" i="1" s="1"/>
  <c r="AV159" i="1"/>
  <c r="AU159" i="1"/>
  <c r="AV158" i="1"/>
  <c r="AU158" i="1"/>
  <c r="T158" i="1"/>
  <c r="U158" i="1" s="1"/>
  <c r="AV157" i="1"/>
  <c r="AU157" i="1"/>
  <c r="T157" i="1" s="1"/>
  <c r="U157" i="1" s="1"/>
  <c r="AV156" i="1"/>
  <c r="T156" i="1" s="1"/>
  <c r="U156" i="1" s="1"/>
  <c r="AU156" i="1"/>
  <c r="AV155" i="1"/>
  <c r="AU155" i="1"/>
  <c r="T155" i="1" s="1"/>
  <c r="U155" i="1" s="1"/>
  <c r="AV154" i="1"/>
  <c r="T154" i="1" s="1"/>
  <c r="U154" i="1" s="1"/>
  <c r="AU154" i="1"/>
  <c r="AV153" i="1"/>
  <c r="AU153" i="1"/>
  <c r="AV152" i="1"/>
  <c r="T152" i="1" s="1"/>
  <c r="U152" i="1" s="1"/>
  <c r="AU152" i="1"/>
  <c r="AV151" i="1"/>
  <c r="AU151" i="1"/>
  <c r="AV150" i="1"/>
  <c r="T150" i="1" s="1"/>
  <c r="U150" i="1" s="1"/>
  <c r="AU150" i="1"/>
  <c r="AV149" i="1"/>
  <c r="AU149" i="1"/>
  <c r="AV148" i="1"/>
  <c r="T148" i="1" s="1"/>
  <c r="U148" i="1" s="1"/>
  <c r="AU148" i="1"/>
  <c r="AV147" i="1"/>
  <c r="AU147" i="1"/>
  <c r="AV146" i="1"/>
  <c r="AU146" i="1"/>
  <c r="T146" i="1"/>
  <c r="U146" i="1" s="1"/>
  <c r="AV145" i="1"/>
  <c r="T145" i="1" s="1"/>
  <c r="U145" i="1" s="1"/>
  <c r="AU145" i="1"/>
  <c r="AV144" i="1"/>
  <c r="AY143" i="1" s="1"/>
  <c r="AU144" i="1"/>
  <c r="T144" i="1"/>
  <c r="U144" i="1" s="1"/>
  <c r="AV143" i="1"/>
  <c r="AU143" i="1"/>
  <c r="T143" i="1"/>
  <c r="U143" i="1" s="1"/>
  <c r="AV142" i="1"/>
  <c r="AU142" i="1"/>
  <c r="T142" i="1"/>
  <c r="U142" i="1" s="1"/>
  <c r="AV141" i="1"/>
  <c r="AU141" i="1"/>
  <c r="T141" i="1"/>
  <c r="U141" i="1" s="1"/>
  <c r="AV140" i="1"/>
  <c r="T140" i="1" s="1"/>
  <c r="U140" i="1" s="1"/>
  <c r="AU140" i="1"/>
  <c r="AV139" i="1"/>
  <c r="AU139" i="1"/>
  <c r="AV138" i="1"/>
  <c r="T138" i="1" s="1"/>
  <c r="U138" i="1" s="1"/>
  <c r="AU138" i="1"/>
  <c r="AV137" i="1"/>
  <c r="T137" i="1" s="1"/>
  <c r="U137" i="1" s="1"/>
  <c r="AU137" i="1"/>
  <c r="AV136" i="1"/>
  <c r="AU136" i="1"/>
  <c r="AV135" i="1"/>
  <c r="AU135" i="1"/>
  <c r="AV134" i="1"/>
  <c r="AU134" i="1"/>
  <c r="AV133" i="1"/>
  <c r="T133" i="1" s="1"/>
  <c r="U133" i="1" s="1"/>
  <c r="AU133" i="1"/>
  <c r="AV132" i="1"/>
  <c r="AU132" i="1"/>
  <c r="AV131" i="1"/>
  <c r="T131" i="1" s="1"/>
  <c r="U131" i="1" s="1"/>
  <c r="AU131" i="1"/>
  <c r="AV130" i="1"/>
  <c r="AU130" i="1"/>
  <c r="AV129" i="1"/>
  <c r="AU129" i="1"/>
  <c r="T129" i="1"/>
  <c r="U129" i="1" s="1"/>
  <c r="AV128" i="1"/>
  <c r="AU128" i="1"/>
  <c r="AV127" i="1"/>
  <c r="T127" i="1" s="1"/>
  <c r="U127" i="1" s="1"/>
  <c r="AU127" i="1"/>
  <c r="AV126" i="1"/>
  <c r="AU126" i="1"/>
  <c r="AV125" i="1"/>
  <c r="T125" i="1" s="1"/>
  <c r="U125" i="1" s="1"/>
  <c r="AU125" i="1"/>
  <c r="AV124" i="1"/>
  <c r="AU124" i="1"/>
  <c r="T124" i="1" s="1"/>
  <c r="U124" i="1" s="1"/>
  <c r="AV123" i="1"/>
  <c r="AU123" i="1"/>
  <c r="U123" i="1"/>
  <c r="T123" i="1"/>
  <c r="AV122" i="1"/>
  <c r="AU122" i="1"/>
  <c r="U122" i="1"/>
  <c r="T122" i="1"/>
  <c r="AV121" i="1"/>
  <c r="AU121" i="1"/>
  <c r="T121" i="1" s="1"/>
  <c r="U121" i="1" s="1"/>
  <c r="AV120" i="1"/>
  <c r="T120" i="1" s="1"/>
  <c r="U120" i="1" s="1"/>
  <c r="AU120" i="1"/>
  <c r="AV119" i="1"/>
  <c r="AU119" i="1"/>
  <c r="AY118" i="1"/>
  <c r="AT118" i="1"/>
  <c r="AS118" i="1"/>
  <c r="AR118" i="1"/>
  <c r="AQ118" i="1"/>
  <c r="AP118" i="1"/>
  <c r="AO118" i="1"/>
  <c r="AN118" i="1"/>
  <c r="AM118" i="1"/>
  <c r="AL118" i="1"/>
  <c r="AK118" i="1"/>
  <c r="AJ118" i="1"/>
  <c r="AI118" i="1"/>
  <c r="AH118" i="1"/>
  <c r="AG118" i="1"/>
  <c r="AF118" i="1"/>
  <c r="AE118" i="1"/>
  <c r="AD118" i="1"/>
  <c r="AC118" i="1"/>
  <c r="AB118" i="1"/>
  <c r="AX118" i="1" s="1"/>
  <c r="AA118" i="1"/>
  <c r="Z118" i="1"/>
  <c r="Y118" i="1"/>
  <c r="X118" i="1"/>
  <c r="W118" i="1"/>
  <c r="BA117" i="1"/>
  <c r="AV117" i="1"/>
  <c r="AU117" i="1"/>
  <c r="AV116" i="1"/>
  <c r="AU116" i="1"/>
  <c r="T116" i="1" s="1"/>
  <c r="U116" i="1" s="1"/>
  <c r="AV115" i="1"/>
  <c r="AU115" i="1"/>
  <c r="AV114" i="1"/>
  <c r="AU114" i="1"/>
  <c r="AV113" i="1"/>
  <c r="AU113" i="1"/>
  <c r="U113" i="1"/>
  <c r="T113" i="1"/>
  <c r="AV112" i="1"/>
  <c r="AU112" i="1"/>
  <c r="T112" i="1" s="1"/>
  <c r="U112" i="1" s="1"/>
  <c r="AV111" i="1"/>
  <c r="AU111" i="1"/>
  <c r="AY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AV109" i="1"/>
  <c r="T109" i="1" s="1"/>
  <c r="U109" i="1" s="1"/>
  <c r="AU109" i="1"/>
  <c r="AV108" i="1"/>
  <c r="AU108" i="1"/>
  <c r="AV107" i="1"/>
  <c r="AU107" i="1"/>
  <c r="T107" i="1"/>
  <c r="U107" i="1" s="1"/>
  <c r="AY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BA105" i="1"/>
  <c r="AV105" i="1"/>
  <c r="AU105" i="1"/>
  <c r="AV104" i="1"/>
  <c r="T104" i="1" s="1"/>
  <c r="U104" i="1" s="1"/>
  <c r="AU104" i="1"/>
  <c r="AV103" i="1"/>
  <c r="AU103" i="1"/>
  <c r="AV102" i="1"/>
  <c r="T102" i="1" s="1"/>
  <c r="U102" i="1" s="1"/>
  <c r="AU102" i="1"/>
  <c r="AY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AV100" i="1"/>
  <c r="T100" i="1" s="1"/>
  <c r="U100" i="1" s="1"/>
  <c r="AU100" i="1"/>
  <c r="AV99" i="1"/>
  <c r="AU99" i="1"/>
  <c r="AV98" i="1"/>
  <c r="AU98" i="1"/>
  <c r="AV97" i="1"/>
  <c r="AU97" i="1"/>
  <c r="AY96" i="1"/>
  <c r="AT96" i="1"/>
  <c r="AS96" i="1"/>
  <c r="AR96" i="1"/>
  <c r="AQ96" i="1"/>
  <c r="AP96" i="1"/>
  <c r="AO96" i="1"/>
  <c r="AN96" i="1"/>
  <c r="AM96" i="1"/>
  <c r="AL96" i="1"/>
  <c r="AK96" i="1"/>
  <c r="AJ96" i="1"/>
  <c r="AI96" i="1"/>
  <c r="AH96" i="1"/>
  <c r="AG96" i="1"/>
  <c r="AF96" i="1"/>
  <c r="AE96" i="1"/>
  <c r="AD96" i="1"/>
  <c r="AC96" i="1"/>
  <c r="AB96" i="1"/>
  <c r="AA96" i="1"/>
  <c r="Z96" i="1"/>
  <c r="Y96" i="1"/>
  <c r="X96" i="1"/>
  <c r="W96" i="1"/>
  <c r="AV95" i="1"/>
  <c r="T95" i="1" s="1"/>
  <c r="U95" i="1" s="1"/>
  <c r="AU95" i="1"/>
  <c r="AV94" i="1"/>
  <c r="AU94" i="1"/>
  <c r="T94" i="1" s="1"/>
  <c r="U94" i="1" s="1"/>
  <c r="AV93" i="1"/>
  <c r="AU93" i="1"/>
  <c r="T93" i="1"/>
  <c r="U93" i="1" s="1"/>
  <c r="AV92" i="1"/>
  <c r="AU92" i="1"/>
  <c r="T92" i="1" s="1"/>
  <c r="U92" i="1" s="1"/>
  <c r="AV91" i="1"/>
  <c r="AU91" i="1"/>
  <c r="AV90" i="1"/>
  <c r="AU90" i="1"/>
  <c r="AV89" i="1"/>
  <c r="AU89" i="1"/>
  <c r="AV88" i="1"/>
  <c r="AU88" i="1"/>
  <c r="AV87" i="1"/>
  <c r="AU87" i="1"/>
  <c r="AV86" i="1"/>
  <c r="AU86" i="1"/>
  <c r="AY85" i="1"/>
  <c r="AT85" i="1"/>
  <c r="AS85" i="1"/>
  <c r="AR85" i="1"/>
  <c r="AQ85" i="1"/>
  <c r="AP85" i="1"/>
  <c r="AO85" i="1"/>
  <c r="AN85" i="1"/>
  <c r="AM85" i="1"/>
  <c r="AL85" i="1"/>
  <c r="AK85" i="1"/>
  <c r="AJ85" i="1"/>
  <c r="AI85" i="1"/>
  <c r="AH85" i="1"/>
  <c r="AG85" i="1"/>
  <c r="AF85" i="1"/>
  <c r="AE85" i="1"/>
  <c r="AD85" i="1"/>
  <c r="AC85" i="1"/>
  <c r="AB85" i="1"/>
  <c r="AA85" i="1"/>
  <c r="Z85" i="1"/>
  <c r="Y85" i="1"/>
  <c r="X85" i="1"/>
  <c r="W85" i="1"/>
  <c r="BA84" i="1"/>
  <c r="AV84" i="1"/>
  <c r="AU84" i="1"/>
  <c r="AV83" i="1"/>
  <c r="AU83" i="1"/>
  <c r="AV82" i="1"/>
  <c r="AU82" i="1"/>
  <c r="AV81" i="1"/>
  <c r="T81" i="1" s="1"/>
  <c r="U81" i="1" s="1"/>
  <c r="AU81" i="1"/>
  <c r="AV80" i="1"/>
  <c r="T80" i="1" s="1"/>
  <c r="U80" i="1" s="1"/>
  <c r="AU80" i="1"/>
  <c r="AV79" i="1"/>
  <c r="AU79" i="1"/>
  <c r="T79" i="1" s="1"/>
  <c r="U79" i="1" s="1"/>
  <c r="AV78" i="1"/>
  <c r="T78" i="1" s="1"/>
  <c r="U78" i="1" s="1"/>
  <c r="AU78" i="1"/>
  <c r="AV77" i="1"/>
  <c r="T77" i="1" s="1"/>
  <c r="U77" i="1" s="1"/>
  <c r="AU77" i="1"/>
  <c r="AV76" i="1"/>
  <c r="AU76" i="1"/>
  <c r="AV75" i="1"/>
  <c r="AU75" i="1"/>
  <c r="AY74" i="1"/>
  <c r="AT74" i="1"/>
  <c r="AS74" i="1"/>
  <c r="AR74" i="1"/>
  <c r="AQ74" i="1"/>
  <c r="AP74" i="1"/>
  <c r="AO74" i="1"/>
  <c r="AN74" i="1"/>
  <c r="AM74" i="1"/>
  <c r="AL74" i="1"/>
  <c r="AK74" i="1"/>
  <c r="AJ74" i="1"/>
  <c r="AI74" i="1"/>
  <c r="AH74" i="1"/>
  <c r="AG74" i="1"/>
  <c r="AF74" i="1"/>
  <c r="AE74" i="1"/>
  <c r="AD74" i="1"/>
  <c r="AC74" i="1"/>
  <c r="AB74" i="1"/>
  <c r="AA74" i="1"/>
  <c r="Z74" i="1"/>
  <c r="Y74" i="1"/>
  <c r="X74" i="1"/>
  <c r="W74" i="1"/>
  <c r="AV73" i="1"/>
  <c r="AU73" i="1"/>
  <c r="AV72" i="1"/>
  <c r="AU72" i="1"/>
  <c r="T72" i="1" s="1"/>
  <c r="U72" i="1" s="1"/>
  <c r="AV71" i="1"/>
  <c r="AU71" i="1"/>
  <c r="AV70" i="1"/>
  <c r="AV68" i="1" s="1"/>
  <c r="AU70" i="1"/>
  <c r="AV69" i="1"/>
  <c r="AU69" i="1"/>
  <c r="AU68" i="1" s="1"/>
  <c r="AY68" i="1"/>
  <c r="AT68" i="1"/>
  <c r="AS68" i="1"/>
  <c r="AR68" i="1"/>
  <c r="AQ68" i="1"/>
  <c r="AP68" i="1"/>
  <c r="AO68" i="1"/>
  <c r="AN68" i="1"/>
  <c r="AM68" i="1"/>
  <c r="AL68" i="1"/>
  <c r="AK68" i="1"/>
  <c r="AJ68" i="1"/>
  <c r="AI68" i="1"/>
  <c r="AH68" i="1"/>
  <c r="AG68" i="1"/>
  <c r="AF68" i="1"/>
  <c r="AE68" i="1"/>
  <c r="AD68" i="1"/>
  <c r="AC68" i="1"/>
  <c r="AB68" i="1"/>
  <c r="AA68" i="1"/>
  <c r="Z68" i="1"/>
  <c r="Y68" i="1"/>
  <c r="X68" i="1"/>
  <c r="W68" i="1"/>
  <c r="AV67" i="1"/>
  <c r="AU67" i="1"/>
  <c r="AV66" i="1"/>
  <c r="T66" i="1" s="1"/>
  <c r="U66" i="1" s="1"/>
  <c r="AU66" i="1"/>
  <c r="AV65" i="1"/>
  <c r="AU65" i="1"/>
  <c r="AV64" i="1"/>
  <c r="T64" i="1" s="1"/>
  <c r="U64" i="1" s="1"/>
  <c r="AU64" i="1"/>
  <c r="AV63" i="1"/>
  <c r="AU63" i="1"/>
  <c r="AV62" i="1"/>
  <c r="AU62" i="1"/>
  <c r="U62" i="1"/>
  <c r="AV61" i="1"/>
  <c r="T61" i="1" s="1"/>
  <c r="U61" i="1" s="1"/>
  <c r="AU61" i="1"/>
  <c r="AV60" i="1"/>
  <c r="AU60" i="1"/>
  <c r="T60" i="1" s="1"/>
  <c r="U60" i="1" s="1"/>
  <c r="AV59" i="1"/>
  <c r="AU59" i="1"/>
  <c r="T59" i="1"/>
  <c r="U59" i="1" s="1"/>
  <c r="AV58" i="1"/>
  <c r="AU58" i="1"/>
  <c r="T58" i="1"/>
  <c r="U58" i="1" s="1"/>
  <c r="AV57" i="1"/>
  <c r="AU57" i="1"/>
  <c r="T57" i="1"/>
  <c r="U57" i="1" s="1"/>
  <c r="AV56" i="1"/>
  <c r="T56" i="1" s="1"/>
  <c r="U56" i="1" s="1"/>
  <c r="AU56" i="1"/>
  <c r="AY55" i="1"/>
  <c r="AT55" i="1"/>
  <c r="AS55" i="1"/>
  <c r="AR55" i="1"/>
  <c r="AQ55" i="1"/>
  <c r="AP55" i="1"/>
  <c r="AO55" i="1"/>
  <c r="AN55" i="1"/>
  <c r="AM55" i="1"/>
  <c r="AL55" i="1"/>
  <c r="AK55" i="1"/>
  <c r="AJ55" i="1"/>
  <c r="AI55" i="1"/>
  <c r="AH55" i="1"/>
  <c r="AG55" i="1"/>
  <c r="AF55" i="1"/>
  <c r="AE55" i="1"/>
  <c r="AD55" i="1"/>
  <c r="AC55" i="1"/>
  <c r="AB55" i="1"/>
  <c r="AA55" i="1"/>
  <c r="Z55" i="1"/>
  <c r="Y55" i="1"/>
  <c r="X55" i="1"/>
  <c r="W55" i="1"/>
  <c r="BA54" i="1"/>
  <c r="AV54" i="1"/>
  <c r="AU54" i="1"/>
  <c r="AV53" i="1"/>
  <c r="AU53" i="1"/>
  <c r="T53" i="1" s="1"/>
  <c r="U53" i="1" s="1"/>
  <c r="AV52" i="1"/>
  <c r="AU52" i="1"/>
  <c r="AV51" i="1"/>
  <c r="AU51" i="1"/>
  <c r="AV50" i="1"/>
  <c r="AU50" i="1"/>
  <c r="AV49" i="1"/>
  <c r="AU49" i="1"/>
  <c r="AV48" i="1"/>
  <c r="AU48" i="1"/>
  <c r="AV47" i="1"/>
  <c r="AU47" i="1"/>
  <c r="AV46" i="1"/>
  <c r="AU46" i="1"/>
  <c r="AV45" i="1"/>
  <c r="AU45" i="1"/>
  <c r="AV44" i="1"/>
  <c r="AU44" i="1"/>
  <c r="AV43" i="1"/>
  <c r="AU43" i="1"/>
  <c r="AV42" i="1"/>
  <c r="AU42" i="1"/>
  <c r="AV41" i="1"/>
  <c r="AU41" i="1"/>
  <c r="AY40" i="1"/>
  <c r="AT40" i="1"/>
  <c r="AS40" i="1"/>
  <c r="AR40" i="1"/>
  <c r="AQ40" i="1"/>
  <c r="AP40" i="1"/>
  <c r="AO40" i="1"/>
  <c r="AN40" i="1"/>
  <c r="AM40" i="1"/>
  <c r="AL40" i="1"/>
  <c r="AK40" i="1"/>
  <c r="AJ40" i="1"/>
  <c r="AI40" i="1"/>
  <c r="AH40" i="1"/>
  <c r="AG40" i="1"/>
  <c r="AF40" i="1"/>
  <c r="AE40" i="1"/>
  <c r="AD40" i="1"/>
  <c r="AC40" i="1"/>
  <c r="AB40" i="1"/>
  <c r="AA40" i="1"/>
  <c r="Z40" i="1"/>
  <c r="Y40" i="1"/>
  <c r="X40" i="1"/>
  <c r="W40" i="1"/>
  <c r="AV39" i="1"/>
  <c r="AU39" i="1"/>
  <c r="AV38" i="1"/>
  <c r="AU38" i="1"/>
  <c r="T38" i="1"/>
  <c r="U38" i="1" s="1"/>
  <c r="AV37" i="1"/>
  <c r="AU37" i="1"/>
  <c r="T37" i="1"/>
  <c r="U37" i="1" s="1"/>
  <c r="AV36" i="1"/>
  <c r="AU36" i="1"/>
  <c r="T36" i="1" s="1"/>
  <c r="U36" i="1" s="1"/>
  <c r="AV35" i="1"/>
  <c r="T35" i="1" s="1"/>
  <c r="U35" i="1" s="1"/>
  <c r="AU35" i="1"/>
  <c r="AV34" i="1"/>
  <c r="T34" i="1" s="1"/>
  <c r="U34" i="1" s="1"/>
  <c r="AU34" i="1"/>
  <c r="AV33" i="1"/>
  <c r="AU33" i="1"/>
  <c r="T33" i="1"/>
  <c r="U33" i="1" s="1"/>
  <c r="AY32" i="1"/>
  <c r="AT32" i="1"/>
  <c r="AS32" i="1"/>
  <c r="AR32" i="1"/>
  <c r="AQ32" i="1"/>
  <c r="AP32" i="1"/>
  <c r="AO32" i="1"/>
  <c r="AN32" i="1"/>
  <c r="AM32" i="1"/>
  <c r="AL32" i="1"/>
  <c r="AK32" i="1"/>
  <c r="AJ32" i="1"/>
  <c r="AI32" i="1"/>
  <c r="AH32" i="1"/>
  <c r="AG32" i="1"/>
  <c r="AF32" i="1"/>
  <c r="AE32" i="1"/>
  <c r="AD32" i="1"/>
  <c r="AC32" i="1"/>
  <c r="AB32" i="1"/>
  <c r="AX32" i="1" s="1"/>
  <c r="AA32" i="1"/>
  <c r="Z32" i="1"/>
  <c r="Y32" i="1"/>
  <c r="X32" i="1"/>
  <c r="W32" i="1"/>
  <c r="BA31" i="1"/>
  <c r="AV30" i="1"/>
  <c r="T30" i="1" s="1"/>
  <c r="U30" i="1" s="1"/>
  <c r="AU30" i="1"/>
  <c r="AV29" i="1"/>
  <c r="AU29" i="1"/>
  <c r="T29" i="1" s="1"/>
  <c r="U29" i="1" s="1"/>
  <c r="AV28" i="1"/>
  <c r="AU28" i="1"/>
  <c r="T28" i="1" s="1"/>
  <c r="U28" i="1" s="1"/>
  <c r="AV27" i="1"/>
  <c r="AU27" i="1"/>
  <c r="U27" i="1"/>
  <c r="T27" i="1"/>
  <c r="AY26" i="1"/>
  <c r="AT26" i="1"/>
  <c r="AS26" i="1"/>
  <c r="AR26" i="1"/>
  <c r="AQ26" i="1"/>
  <c r="AP26" i="1"/>
  <c r="AO26" i="1"/>
  <c r="AN26" i="1"/>
  <c r="AM26" i="1"/>
  <c r="AL26" i="1"/>
  <c r="AK26" i="1"/>
  <c r="AJ26" i="1"/>
  <c r="AI26" i="1"/>
  <c r="AH26" i="1"/>
  <c r="AG26" i="1"/>
  <c r="AF26" i="1"/>
  <c r="AE26" i="1"/>
  <c r="AD26" i="1"/>
  <c r="AC26" i="1"/>
  <c r="AB26" i="1"/>
  <c r="AA26" i="1"/>
  <c r="Z26" i="1"/>
  <c r="Y26" i="1"/>
  <c r="X26" i="1"/>
  <c r="W26" i="1"/>
  <c r="AV25" i="1"/>
  <c r="AU25" i="1"/>
  <c r="AV24" i="1"/>
  <c r="T24" i="1" s="1"/>
  <c r="U24" i="1" s="1"/>
  <c r="AU24" i="1"/>
  <c r="AV23" i="1"/>
  <c r="AU23" i="1"/>
  <c r="AV22" i="1"/>
  <c r="T22" i="1" s="1"/>
  <c r="U22" i="1" s="1"/>
  <c r="AU22" i="1"/>
  <c r="AV21" i="1"/>
  <c r="AU21" i="1"/>
  <c r="AV20" i="1"/>
  <c r="T20" i="1" s="1"/>
  <c r="U20" i="1" s="1"/>
  <c r="AU20" i="1"/>
  <c r="AY19" i="1"/>
  <c r="AT19" i="1"/>
  <c r="AS19" i="1"/>
  <c r="AR19" i="1"/>
  <c r="AQ19" i="1"/>
  <c r="AP19" i="1"/>
  <c r="AO19" i="1"/>
  <c r="AN19" i="1"/>
  <c r="AM19" i="1"/>
  <c r="AL19" i="1"/>
  <c r="AK19" i="1"/>
  <c r="AJ19" i="1"/>
  <c r="AI19" i="1"/>
  <c r="AH19" i="1"/>
  <c r="AG19" i="1"/>
  <c r="AF19" i="1"/>
  <c r="AE19" i="1"/>
  <c r="AD19" i="1"/>
  <c r="AC19" i="1"/>
  <c r="AB19" i="1"/>
  <c r="AA19" i="1"/>
  <c r="Z19" i="1"/>
  <c r="Y19" i="1"/>
  <c r="X19" i="1"/>
  <c r="W19" i="1"/>
  <c r="AV18" i="1"/>
  <c r="T18" i="1" s="1"/>
  <c r="U18" i="1" s="1"/>
  <c r="AU18" i="1"/>
  <c r="AV17" i="1"/>
  <c r="AU17" i="1"/>
  <c r="AV16" i="1"/>
  <c r="AU16" i="1"/>
  <c r="T16" i="1"/>
  <c r="U16" i="1" s="1"/>
  <c r="AV15" i="1"/>
  <c r="T15" i="1" s="1"/>
  <c r="U15" i="1" s="1"/>
  <c r="AU15" i="1"/>
  <c r="AV14" i="1"/>
  <c r="AU14" i="1"/>
  <c r="AY13" i="1"/>
  <c r="AT13" i="1"/>
  <c r="AS13" i="1"/>
  <c r="AR13" i="1"/>
  <c r="AQ13" i="1"/>
  <c r="AP13" i="1"/>
  <c r="AO13" i="1"/>
  <c r="AN13" i="1"/>
  <c r="AM13" i="1"/>
  <c r="AL13" i="1"/>
  <c r="AK13" i="1"/>
  <c r="AJ13" i="1"/>
  <c r="AI13" i="1"/>
  <c r="AH13" i="1"/>
  <c r="AG13" i="1"/>
  <c r="AF13" i="1"/>
  <c r="AE13" i="1"/>
  <c r="AD13" i="1"/>
  <c r="AC13" i="1"/>
  <c r="AB13" i="1"/>
  <c r="AA13" i="1"/>
  <c r="Z13" i="1"/>
  <c r="Y13" i="1"/>
  <c r="X13" i="1"/>
  <c r="W13" i="1"/>
  <c r="AV12" i="1"/>
  <c r="AU12" i="1"/>
  <c r="AV11" i="1"/>
  <c r="AU11" i="1"/>
  <c r="AV10" i="1"/>
  <c r="AU10" i="1"/>
  <c r="AV9" i="1"/>
  <c r="AU9" i="1"/>
  <c r="AV8" i="1"/>
  <c r="AU8" i="1"/>
  <c r="AU233" i="1" s="1"/>
  <c r="AY7" i="1"/>
  <c r="AT7" i="1"/>
  <c r="AS7" i="1"/>
  <c r="AR7" i="1"/>
  <c r="AR233" i="1" s="1"/>
  <c r="AQ7" i="1"/>
  <c r="AP7" i="1"/>
  <c r="AO7" i="1"/>
  <c r="AN7" i="1"/>
  <c r="AN233" i="1" s="1"/>
  <c r="AM7" i="1"/>
  <c r="AL7" i="1"/>
  <c r="AK7" i="1"/>
  <c r="AJ7" i="1"/>
  <c r="AJ233" i="1" s="1"/>
  <c r="AI7" i="1"/>
  <c r="AH7" i="1"/>
  <c r="AG7" i="1"/>
  <c r="AF7" i="1"/>
  <c r="AF233" i="1" s="1"/>
  <c r="AE7" i="1"/>
  <c r="AD7" i="1"/>
  <c r="AC7" i="1"/>
  <c r="AB7" i="1"/>
  <c r="AB233" i="1" s="1"/>
  <c r="AA7" i="1"/>
  <c r="Z7" i="1"/>
  <c r="Y7" i="1"/>
  <c r="X7" i="1"/>
  <c r="X233" i="1" s="1"/>
  <c r="W7" i="1"/>
  <c r="BA6" i="1"/>
  <c r="AV6" i="1"/>
  <c r="AU6" i="1"/>
  <c r="Y233" i="1" l="1"/>
  <c r="AK233" i="1"/>
  <c r="T8" i="1"/>
  <c r="U8" i="1" s="1"/>
  <c r="T12" i="1"/>
  <c r="U12" i="1" s="1"/>
  <c r="T14" i="1"/>
  <c r="U14" i="1" s="1"/>
  <c r="T17" i="1"/>
  <c r="U17" i="1" s="1"/>
  <c r="T41" i="1"/>
  <c r="U41" i="1" s="1"/>
  <c r="T43" i="1"/>
  <c r="U43" i="1" s="1"/>
  <c r="T45" i="1"/>
  <c r="U45" i="1" s="1"/>
  <c r="T47" i="1"/>
  <c r="U47" i="1" s="1"/>
  <c r="T49" i="1"/>
  <c r="U49" i="1" s="1"/>
  <c r="T51" i="1"/>
  <c r="U51" i="1" s="1"/>
  <c r="AW55" i="1"/>
  <c r="BB54" i="1"/>
  <c r="AW74" i="1"/>
  <c r="T83" i="1"/>
  <c r="U83" i="1" s="1"/>
  <c r="AW85" i="1"/>
  <c r="T87" i="1"/>
  <c r="U87" i="1" s="1"/>
  <c r="T89" i="1"/>
  <c r="U89" i="1" s="1"/>
  <c r="T91" i="1"/>
  <c r="U91" i="1" s="1"/>
  <c r="AW106" i="1"/>
  <c r="AW110" i="1"/>
  <c r="T115" i="1"/>
  <c r="U115" i="1" s="1"/>
  <c r="BB117" i="1"/>
  <c r="T126" i="1"/>
  <c r="U126" i="1" s="1"/>
  <c r="T128" i="1"/>
  <c r="U128" i="1" s="1"/>
  <c r="AY127" i="1"/>
  <c r="T139" i="1"/>
  <c r="U139" i="1" s="1"/>
  <c r="AY137" i="1"/>
  <c r="AX40" i="1"/>
  <c r="BB84" i="1"/>
  <c r="T98" i="1"/>
  <c r="U98" i="1" s="1"/>
  <c r="AC233" i="1"/>
  <c r="AG233" i="1"/>
  <c r="AO233" i="1"/>
  <c r="AS233" i="1"/>
  <c r="T10" i="1"/>
  <c r="U10" i="1" s="1"/>
  <c r="Z233" i="1"/>
  <c r="AD233" i="1"/>
  <c r="AH233" i="1"/>
  <c r="AL233" i="1"/>
  <c r="AP233" i="1"/>
  <c r="AT233" i="1"/>
  <c r="AW13" i="1"/>
  <c r="AX19" i="1"/>
  <c r="AW26" i="1"/>
  <c r="AZ26" i="1"/>
  <c r="BB31" i="1"/>
  <c r="AZ32" i="1"/>
  <c r="T39" i="1"/>
  <c r="U39" i="1" s="1"/>
  <c r="AX55" i="1"/>
  <c r="T97" i="1"/>
  <c r="U97" i="1" s="1"/>
  <c r="AZ96" i="1"/>
  <c r="AX106" i="1"/>
  <c r="T106" i="1" s="1"/>
  <c r="U106" i="1" s="1"/>
  <c r="T108" i="1"/>
  <c r="U108" i="1" s="1"/>
  <c r="T114" i="1"/>
  <c r="U114" i="1" s="1"/>
  <c r="AX26" i="1"/>
  <c r="T26" i="1" s="1"/>
  <c r="U26" i="1" s="1"/>
  <c r="AW32" i="1"/>
  <c r="AZ55" i="1"/>
  <c r="AW68" i="1"/>
  <c r="T70" i="1"/>
  <c r="U70" i="1" s="1"/>
  <c r="T73" i="1"/>
  <c r="U73" i="1" s="1"/>
  <c r="AZ74" i="1"/>
  <c r="T75" i="1"/>
  <c r="U75" i="1" s="1"/>
  <c r="AZ101" i="1"/>
  <c r="AZ110" i="1"/>
  <c r="T111" i="1"/>
  <c r="U111" i="1" s="1"/>
  <c r="T130" i="1"/>
  <c r="U130" i="1" s="1"/>
  <c r="T147" i="1"/>
  <c r="U147" i="1" s="1"/>
  <c r="AW161" i="1"/>
  <c r="AZ171" i="1"/>
  <c r="AX175" i="1"/>
  <c r="AX177" i="1"/>
  <c r="AW183" i="1"/>
  <c r="T200" i="1"/>
  <c r="U200" i="1" s="1"/>
  <c r="T208" i="1"/>
  <c r="U208" i="1" s="1"/>
  <c r="AW210" i="1"/>
  <c r="T213" i="1"/>
  <c r="U213" i="1" s="1"/>
  <c r="T82" i="1"/>
  <c r="U82" i="1" s="1"/>
  <c r="T132" i="1"/>
  <c r="U132" i="1" s="1"/>
  <c r="T134" i="1"/>
  <c r="U134" i="1" s="1"/>
  <c r="AY134" i="1"/>
  <c r="T149" i="1"/>
  <c r="U149" i="1" s="1"/>
  <c r="T151" i="1"/>
  <c r="U151" i="1" s="1"/>
  <c r="T153" i="1"/>
  <c r="U153" i="1" s="1"/>
  <c r="AX161" i="1"/>
  <c r="AZ164" i="1"/>
  <c r="T178" i="1"/>
  <c r="U178" i="1" s="1"/>
  <c r="AX183" i="1"/>
  <c r="AW190" i="1"/>
  <c r="AZ196" i="1"/>
  <c r="T202" i="1"/>
  <c r="U202" i="1" s="1"/>
  <c r="AX210" i="1"/>
  <c r="T210" i="1" s="1"/>
  <c r="U210" i="1" s="1"/>
  <c r="T211" i="1"/>
  <c r="U211" i="1" s="1"/>
  <c r="AW214" i="1"/>
  <c r="T216" i="1"/>
  <c r="U216" i="1" s="1"/>
  <c r="T218" i="1"/>
  <c r="U218" i="1" s="1"/>
  <c r="AX85" i="1"/>
  <c r="AZ85" i="1"/>
  <c r="AW96" i="1"/>
  <c r="T99" i="1"/>
  <c r="U99" i="1" s="1"/>
  <c r="AW101" i="1"/>
  <c r="AX110" i="1"/>
  <c r="W233" i="1"/>
  <c r="AA233" i="1"/>
  <c r="AE233" i="1"/>
  <c r="AI233" i="1"/>
  <c r="AM233" i="1"/>
  <c r="AM234" i="1" s="1"/>
  <c r="AQ233" i="1"/>
  <c r="T9" i="1"/>
  <c r="U9" i="1" s="1"/>
  <c r="T11" i="1"/>
  <c r="U11" i="1" s="1"/>
  <c r="AW19" i="1"/>
  <c r="T19" i="1" s="1"/>
  <c r="U19" i="1" s="1"/>
  <c r="T21" i="1"/>
  <c r="U21" i="1" s="1"/>
  <c r="T23" i="1"/>
  <c r="U23" i="1" s="1"/>
  <c r="T25" i="1"/>
  <c r="U25" i="1" s="1"/>
  <c r="AW40" i="1"/>
  <c r="T42" i="1"/>
  <c r="U42" i="1" s="1"/>
  <c r="T44" i="1"/>
  <c r="U44" i="1" s="1"/>
  <c r="T46" i="1"/>
  <c r="U46" i="1" s="1"/>
  <c r="T48" i="1"/>
  <c r="U48" i="1" s="1"/>
  <c r="T50" i="1"/>
  <c r="U50" i="1" s="1"/>
  <c r="T52" i="1"/>
  <c r="U52" i="1" s="1"/>
  <c r="T63" i="1"/>
  <c r="U63" i="1" s="1"/>
  <c r="T65" i="1"/>
  <c r="U65" i="1" s="1"/>
  <c r="T67" i="1"/>
  <c r="U67" i="1" s="1"/>
  <c r="AX68" i="1"/>
  <c r="T68" i="1" s="1"/>
  <c r="U68" i="1" s="1"/>
  <c r="T69" i="1"/>
  <c r="U69" i="1" s="1"/>
  <c r="T71" i="1"/>
  <c r="U71" i="1" s="1"/>
  <c r="AX74" i="1"/>
  <c r="T74" i="1" s="1"/>
  <c r="U74" i="1" s="1"/>
  <c r="T76" i="1"/>
  <c r="U76" i="1" s="1"/>
  <c r="T86" i="1"/>
  <c r="U86" i="1" s="1"/>
  <c r="T88" i="1"/>
  <c r="U88" i="1" s="1"/>
  <c r="T90" i="1"/>
  <c r="U90" i="1" s="1"/>
  <c r="AX96" i="1"/>
  <c r="AX101" i="1"/>
  <c r="T101" i="1" s="1"/>
  <c r="U101" i="1" s="1"/>
  <c r="T103" i="1"/>
  <c r="U103" i="1" s="1"/>
  <c r="AZ106" i="1"/>
  <c r="AW118" i="1"/>
  <c r="AY122" i="1"/>
  <c r="T135" i="1"/>
  <c r="U135" i="1" s="1"/>
  <c r="T136" i="1"/>
  <c r="U136" i="1" s="1"/>
  <c r="T159" i="1"/>
  <c r="U159" i="1" s="1"/>
  <c r="T162" i="1"/>
  <c r="U162" i="1" s="1"/>
  <c r="AW164" i="1"/>
  <c r="T164" i="1" s="1"/>
  <c r="U164" i="1" s="1"/>
  <c r="T166" i="1"/>
  <c r="U166" i="1" s="1"/>
  <c r="AW171" i="1"/>
  <c r="AZ175" i="1"/>
  <c r="T180" i="1"/>
  <c r="U180" i="1" s="1"/>
  <c r="AZ183" i="1"/>
  <c r="T186" i="1"/>
  <c r="U186" i="1" s="1"/>
  <c r="AX190" i="1"/>
  <c r="T190" i="1" s="1"/>
  <c r="U190" i="1" s="1"/>
  <c r="BB189" i="1"/>
  <c r="AW196" i="1"/>
  <c r="T204" i="1"/>
  <c r="U204" i="1" s="1"/>
  <c r="T212" i="1"/>
  <c r="U212" i="1" s="1"/>
  <c r="AX214" i="1"/>
  <c r="T214" i="1" s="1"/>
  <c r="U214" i="1" s="1"/>
  <c r="AX164" i="1"/>
  <c r="AX171" i="1"/>
  <c r="AW175" i="1"/>
  <c r="T175" i="1" s="1"/>
  <c r="U175" i="1" s="1"/>
  <c r="AW177" i="1"/>
  <c r="T177" i="1" s="1"/>
  <c r="U177" i="1" s="1"/>
  <c r="AX196" i="1"/>
  <c r="AX13" i="1"/>
  <c r="T13" i="1" s="1"/>
  <c r="U13" i="1" s="1"/>
  <c r="AZ13" i="1"/>
  <c r="W234" i="1"/>
  <c r="AE234" i="1"/>
  <c r="T32" i="1"/>
  <c r="U32" i="1" s="1"/>
  <c r="T55" i="1"/>
  <c r="U55" i="1" s="1"/>
  <c r="T85" i="1"/>
  <c r="U85" i="1" s="1"/>
  <c r="T110" i="1"/>
  <c r="U110" i="1" s="1"/>
  <c r="T183" i="1"/>
  <c r="U183" i="1" s="1"/>
  <c r="AG234" i="1"/>
  <c r="AO234" i="1"/>
  <c r="T40" i="1"/>
  <c r="U40" i="1" s="1"/>
  <c r="Y234" i="1"/>
  <c r="AA234" i="1"/>
  <c r="AI234" i="1"/>
  <c r="AQ234" i="1"/>
  <c r="AC234" i="1"/>
  <c r="AK234" i="1"/>
  <c r="AS234" i="1"/>
  <c r="T118" i="1"/>
  <c r="U118" i="1" s="1"/>
  <c r="T171" i="1"/>
  <c r="U171" i="1" s="1"/>
  <c r="T196" i="1"/>
  <c r="U196" i="1" s="1"/>
  <c r="AY119" i="1"/>
  <c r="AW7" i="1"/>
  <c r="BB105" i="1"/>
  <c r="AZ19" i="1"/>
  <c r="AX7" i="1"/>
  <c r="T7" i="1" s="1"/>
  <c r="U7" i="1" s="1"/>
  <c r="AV233" i="1"/>
  <c r="AU234" i="1" s="1"/>
  <c r="AZ40" i="1"/>
  <c r="AZ118" i="1"/>
  <c r="AZ161" i="1"/>
  <c r="AZ177" i="1"/>
  <c r="AZ7" i="1"/>
  <c r="T119" i="1"/>
  <c r="U119" i="1" s="1"/>
  <c r="AY131" i="1"/>
  <c r="AY148" i="1"/>
  <c r="AZ214" i="1"/>
  <c r="BB6" i="1"/>
  <c r="BC5" i="1" s="1"/>
  <c r="AZ68" i="1"/>
  <c r="AY154" i="1"/>
  <c r="T191" i="1"/>
  <c r="U191" i="1" s="1"/>
  <c r="T96" i="1" l="1"/>
  <c r="U96" i="1" s="1"/>
  <c r="AZ119" i="1"/>
  <c r="BD6" i="1"/>
</calcChain>
</file>

<file path=xl/comments1.xml><?xml version="1.0" encoding="utf-8"?>
<comments xmlns="http://schemas.openxmlformats.org/spreadsheetml/2006/main">
  <authors>
    <author>Familia GC</author>
    <author>william Javier Cabrejo Garcia</author>
  </authors>
  <commentList>
    <comment ref="V3" authorId="0" shapeId="0">
      <text>
        <r>
          <rPr>
            <b/>
            <sz val="9"/>
            <color indexed="81"/>
            <rFont val="Tahoma"/>
            <family val="2"/>
          </rPr>
          <t>Todas las celdas de esta columna deben llevar el numero 1. 
Es con el fin de hacer los conteos, si esta vacia no la cuenta</t>
        </r>
        <r>
          <rPr>
            <sz val="9"/>
            <color indexed="81"/>
            <rFont val="Tahoma"/>
            <family val="2"/>
          </rPr>
          <t xml:space="preserve">
</t>
        </r>
      </text>
    </comment>
    <comment ref="C18" authorId="1" shapeId="0">
      <text>
        <r>
          <rPr>
            <b/>
            <sz val="9"/>
            <color indexed="81"/>
            <rFont val="Tahoma"/>
            <family val="2"/>
          </rPr>
          <t>william Javier Cabrejo Garcia:</t>
        </r>
        <r>
          <rPr>
            <sz val="9"/>
            <color indexed="81"/>
            <rFont val="Tahoma"/>
            <family val="2"/>
          </rPr>
          <t xml:space="preserve">
AQUÍ VOY</t>
        </r>
      </text>
    </comment>
  </commentList>
</comments>
</file>

<file path=xl/sharedStrings.xml><?xml version="1.0" encoding="utf-8"?>
<sst xmlns="http://schemas.openxmlformats.org/spreadsheetml/2006/main" count="1065" uniqueCount="702">
  <si>
    <t>PROGRAMA</t>
  </si>
  <si>
    <t>SUBPROGRAMA</t>
  </si>
  <si>
    <t>ACTIVIDAD</t>
  </si>
  <si>
    <t>ABREV</t>
  </si>
  <si>
    <t xml:space="preserve"> CUMPLIMIENTO LEGAL</t>
  </si>
  <si>
    <t>CAPACITACIÓN1 SENSIBILI2</t>
  </si>
  <si>
    <t>META DE LA ACTIVIDAD</t>
  </si>
  <si>
    <t>INDICADOR DE CUMPLIMIENTO DE LA ACTIVIDAD</t>
  </si>
  <si>
    <t>EVIDENCIA</t>
  </si>
  <si>
    <t>UBICACIÓN</t>
  </si>
  <si>
    <t>ORIGEN DE RECURSOS</t>
  </si>
  <si>
    <t>VALOR</t>
  </si>
  <si>
    <t xml:space="preserve">RESPONSABLE </t>
  </si>
  <si>
    <t>ACCION POR INCUMPLIMIENTO corte</t>
  </si>
  <si>
    <t>ACCION POR INCUMPLIMIENTO corte agto</t>
  </si>
  <si>
    <t>FECHA INICIO</t>
  </si>
  <si>
    <t>FECHA TERMINACIÓN</t>
  </si>
  <si>
    <t>% AVANCE</t>
  </si>
  <si>
    <t>TIEMPO RESTANTE</t>
  </si>
  <si>
    <t># ACT</t>
  </si>
  <si>
    <t>ENE</t>
  </si>
  <si>
    <t>FEB.</t>
  </si>
  <si>
    <t>MAR.</t>
  </si>
  <si>
    <t>ABR.</t>
  </si>
  <si>
    <t>MAY.</t>
  </si>
  <si>
    <t>JUN.</t>
  </si>
  <si>
    <t>JUL.</t>
  </si>
  <si>
    <t>AGO.</t>
  </si>
  <si>
    <t>SEP.</t>
  </si>
  <si>
    <t>OCT.</t>
  </si>
  <si>
    <t>NOV.</t>
  </si>
  <si>
    <t>DIC.</t>
  </si>
  <si>
    <t>TOTAL</t>
  </si>
  <si>
    <t>TOTAL SUBPROGRAMA</t>
  </si>
  <si>
    <t>No. ACTIVIDADES SUBPROGRAMA</t>
  </si>
  <si>
    <t>% AVANCE SUB PROGRAMA</t>
  </si>
  <si>
    <t>No. ACT. PROGRAM</t>
  </si>
  <si>
    <t>% AVANCE PROGRAMA</t>
  </si>
  <si>
    <t>% AVANCE AREA</t>
  </si>
  <si>
    <t>what should we be excellent about?</t>
  </si>
  <si>
    <t>P</t>
  </si>
  <si>
    <t>E</t>
  </si>
  <si>
    <t xml:space="preserve">1. </t>
  </si>
  <si>
    <r>
      <t xml:space="preserve">SEGURIDAD Y SALUD EN EL TRABAJO 
</t>
    </r>
    <r>
      <rPr>
        <i/>
        <sz val="9"/>
        <color theme="0" tint="-0.499984740745262"/>
        <rFont val="Calibri"/>
        <family val="2"/>
      </rPr>
      <t>Prevenir lesiones y enfermedades  en servidores y contratistas de la UAECOB, a través de la gestión de los riesgos laborales en procura de mantener su salud física y mental.</t>
    </r>
  </si>
  <si>
    <t>1.1</t>
  </si>
  <si>
    <r>
      <t xml:space="preserve">PROGRAMA PARA LA PREVENCIÓN DEL RIESGO PSICOSOCIAL
</t>
    </r>
    <r>
      <rPr>
        <i/>
        <sz val="9"/>
        <color theme="0" tint="-0.499984740745262"/>
        <rFont val="Calibri"/>
        <family val="2"/>
        <scheme val="minor"/>
      </rPr>
      <t>Prevenir enfermedades asociadas a factores de Riesgo Psicosocial</t>
    </r>
  </si>
  <si>
    <t>ARL ARL</t>
  </si>
  <si>
    <t>1.1.1</t>
  </si>
  <si>
    <r>
      <t xml:space="preserve">Psicología de la Emergencia- PE
</t>
    </r>
    <r>
      <rPr>
        <i/>
        <sz val="9"/>
        <color theme="0" tint="-0.499984740745262"/>
        <rFont val="Calibri"/>
        <family val="2"/>
        <scheme val="minor"/>
      </rPr>
      <t>Prevenir aparición de enfermedades por exposición a eventos de alto impacto emocional.</t>
    </r>
  </si>
  <si>
    <t>PSE</t>
  </si>
  <si>
    <t>UAECOB- PAA 2020</t>
  </si>
  <si>
    <t>Divulgar el documento PSE, haciendo énfasis en la responsabilidad  y rendición de cuentas.</t>
  </si>
  <si>
    <t>documento divulgado en las 17 sedes</t>
  </si>
  <si>
    <t>documento PSE publicado en la ruta</t>
  </si>
  <si>
    <t>UAECOB</t>
  </si>
  <si>
    <t xml:space="preserve">Establecer un  protocolo para la atención en situación de crisis.
</t>
  </si>
  <si>
    <t>protocolo documentado</t>
  </si>
  <si>
    <t>protocolo publicado en la ruta</t>
  </si>
  <si>
    <t>Guia para la atención  en situación de crisis</t>
  </si>
  <si>
    <t>Realizar atención a eventos de alto impacto emocional reportados por la SOP</t>
  </si>
  <si>
    <t>100% eventos atendidos</t>
  </si>
  <si>
    <t xml:space="preserve"># de eventos atendidos/# total de eventos reportados </t>
  </si>
  <si>
    <t>Actas de reunión
Registro BD seg psicología</t>
  </si>
  <si>
    <t>Seguimiento a personal identificado por pruebas periódicas CAQ en EMOS 2018 -2020</t>
  </si>
  <si>
    <t>60%  seguimiento casos con restricción por CAQ</t>
  </si>
  <si>
    <t># casos con seguimiento /# casos con restricción por CAQ</t>
  </si>
  <si>
    <t>Actas de reunióin
Informe de seguimiento pruebas  CAQ</t>
  </si>
  <si>
    <t>Realizar la identificación temprana de posibles casos de enfermedades por exposición a eventos de alto impacto emocional</t>
  </si>
  <si>
    <t>70%  seguimiento a casos por pruebas ICE BARON</t>
  </si>
  <si>
    <t># casos con seguimiento /# casos identificados por ICE BARON</t>
  </si>
  <si>
    <t>Informe Individual y General emitido despues de la aplicación de las pruebasPLICACIÓN E INFORME INDIVIDUAL Y GENERAL</t>
  </si>
  <si>
    <t>1.1.2</t>
  </si>
  <si>
    <t>Prevención del estrés laboral
Contar con un programa para el manejo del estrés que incluya acciones preventivas y actividades acordes con el Dx FRPS de abril 2020</t>
  </si>
  <si>
    <t>PEL</t>
  </si>
  <si>
    <t>UAECOB- PAA 2020/ ARL 2020</t>
  </si>
  <si>
    <t>Actualización del diagnóstico de factores de riesgo psicosocial</t>
  </si>
  <si>
    <t>400  evaluaciones FRPS realizadas</t>
  </si>
  <si>
    <t># de evaluaciones FRPS realizadas</t>
  </si>
  <si>
    <t>CAP-101</t>
  </si>
  <si>
    <t>Presentar al Al copasst el resultado del Dx FRPS y definir plan de intervención</t>
  </si>
  <si>
    <t>divulgación realizada</t>
  </si>
  <si>
    <t>taller realizado</t>
  </si>
  <si>
    <t>Invitación a la participación/  piezas de comunicación/ registro de asistencia</t>
  </si>
  <si>
    <t>POSITIVA</t>
  </si>
  <si>
    <t>Realizar la intervención de los factores identificados en el Dc FRPS</t>
  </si>
  <si>
    <t>50% sedes visitadas</t>
  </si>
  <si>
    <t># de sedes visitadas/# de sedes programadas *100</t>
  </si>
  <si>
    <t>listados de asistencia
registros fotográficos</t>
  </si>
  <si>
    <t>Celebración del DIA MUNDIAL DE LA SALUD MENTAL</t>
  </si>
  <si>
    <t>diseño y divulgación de piezas</t>
  </si>
  <si>
    <t>piezas diseñadas y divulgadas</t>
  </si>
  <si>
    <t>Actualización de la base de seguimiento de casos atendidos- apoyo psicológico por los diferentes programas, programación desarrollo de seguimientos</t>
  </si>
  <si>
    <t>Consollidación base seguimiento en R Psicosocial</t>
  </si>
  <si>
    <t>base seguimiento en R Psicosocial</t>
  </si>
  <si>
    <t>1.1.3</t>
  </si>
  <si>
    <r>
      <t xml:space="preserve">Política de  Prevención consumo de sustancias psicoactivas
</t>
    </r>
    <r>
      <rPr>
        <i/>
        <sz val="9"/>
        <color theme="0" tint="-0.499984740745262"/>
        <rFont val="Calibri"/>
        <family val="2"/>
        <scheme val="minor"/>
      </rPr>
      <t>Desarrollar estrategias para desmotivar el consumo de sustancias psicoactivas en la UAECOB</t>
    </r>
  </si>
  <si>
    <t>PSPA</t>
  </si>
  <si>
    <t>Calibración alcoholímetro evidencial</t>
  </si>
  <si>
    <t>alcohosensor calibrado</t>
  </si>
  <si>
    <t xml:space="preserve">Certificación de calibración </t>
  </si>
  <si>
    <t>JLT</t>
  </si>
  <si>
    <t>Calibración de los 17 alcoholímetros pasivos asignados a las estaciones</t>
  </si>
  <si>
    <t>17 alcohosensor calibrados</t>
  </si>
  <si>
    <t>( # de alcohosensores calibrados/ 17) *100</t>
  </si>
  <si>
    <t xml:space="preserve">certificados de calibración </t>
  </si>
  <si>
    <t>CAP-102</t>
  </si>
  <si>
    <t xml:space="preserve">Curso certificado para realizar alcoholimetrías para Comandantes, Tenientes, Sargentos y profesionales de apoyo a la Política SPA. 
</t>
  </si>
  <si>
    <t>15 personas con curso certificado para manejo alc evidencial</t>
  </si>
  <si>
    <t xml:space="preserve"># personas certificadas </t>
  </si>
  <si>
    <t>certificados de aprobación curso</t>
  </si>
  <si>
    <t>Actualizar la Política de Prevención y Control de consumo de sustancias psicoactivas.</t>
  </si>
  <si>
    <t>documento actualizado con normatividad y procedimientos</t>
  </si>
  <si>
    <t>documento publicado en la ruta</t>
  </si>
  <si>
    <t>Realizar alcoholimetría preventivas en las sedes</t>
  </si>
  <si>
    <t>60% de turnos- sedes visitados</t>
  </si>
  <si>
    <t>(# visitas realizadas por alcoholimetrias preventivas/ 51)*100</t>
  </si>
  <si>
    <t>Registros de asistencia, actas, registro fotográfico</t>
  </si>
  <si>
    <t>2.1</t>
  </si>
  <si>
    <t>Realizar sensibilización y refuerzo de la aplicación de la política SPA</t>
  </si>
  <si>
    <t>(# de sedes visitadas / 17)*100</t>
  </si>
  <si>
    <t>1.1.4</t>
  </si>
  <si>
    <r>
      <t xml:space="preserve">Programa De  Estilos De Vida Y Entornos Saludables
</t>
    </r>
    <r>
      <rPr>
        <i/>
        <sz val="9"/>
        <color theme="0" tint="-0.499984740745262"/>
        <rFont val="Calibri"/>
        <family val="2"/>
        <scheme val="minor"/>
      </rPr>
      <t>Mejorar las condiciones y prácticas de orden y aseo en las sedes</t>
    </r>
  </si>
  <si>
    <t>EVS</t>
  </si>
  <si>
    <t xml:space="preserve">Estructuración y definición del programa </t>
  </si>
  <si>
    <t>documento programa</t>
  </si>
  <si>
    <t>Programa de estilos de vida y entorno saludables</t>
  </si>
  <si>
    <t>Desarrollar Actividades para Promover la actividad física en personal operativo y administrativo</t>
  </si>
  <si>
    <t xml:space="preserve">Campaña actividad fisica </t>
  </si>
  <si>
    <t>actividades realizadas</t>
  </si>
  <si>
    <t>Registro fotografico dia de la SyST</t>
  </si>
  <si>
    <t>POSTIVA</t>
  </si>
  <si>
    <t>2.2</t>
  </si>
  <si>
    <t>Sensibilización en Hábitos de vida saludable</t>
  </si>
  <si>
    <t>Sensibilización por medios de comunicación</t>
  </si>
  <si>
    <t>Piezas de comunicación, evidencia divulgación</t>
  </si>
  <si>
    <t>2.3</t>
  </si>
  <si>
    <t>Sensibilizar en Normas de comportamiento en Oficinas abiertas en la Sede Administrativa</t>
  </si>
  <si>
    <t>Sensibilización en sede administrativa</t>
  </si>
  <si>
    <t>1.2</t>
  </si>
  <si>
    <r>
      <t xml:space="preserve">PROGRAMA PARA LA PREVENCIÓN EN RIESGO CARDIOVASCULAR
</t>
    </r>
    <r>
      <rPr>
        <i/>
        <sz val="9"/>
        <color theme="0" tint="-0.499984740745262"/>
        <rFont val="Calibri"/>
        <family val="2"/>
        <scheme val="minor"/>
      </rPr>
      <t>Prevenir la aparición de enfermedades asociadas a riesgo cardiovascular en funcionarios y contratistas</t>
    </r>
  </si>
  <si>
    <t>1.2.1</t>
  </si>
  <si>
    <r>
      <t xml:space="preserve">Programa acondicionamiento físico
</t>
    </r>
    <r>
      <rPr>
        <i/>
        <sz val="9"/>
        <color theme="0" tint="-0.499984740745262"/>
        <rFont val="Calibri"/>
        <family val="2"/>
        <scheme val="minor"/>
      </rPr>
      <t>Desarrollar acciones para promover la práctica de acondicionamiento físico en servidores y contratistas</t>
    </r>
  </si>
  <si>
    <t>PAF</t>
  </si>
  <si>
    <t>ARL 2020</t>
  </si>
  <si>
    <t>Realizar las valoraciones de seguimiento corporal para personal operativo</t>
  </si>
  <si>
    <t>50% personal con Valoraciones de composición ind.</t>
  </si>
  <si>
    <t>base de datos PAF</t>
  </si>
  <si>
    <t>Registros de asistencia</t>
  </si>
  <si>
    <t>ARL</t>
  </si>
  <si>
    <t>Divulgar resultados de evaluación antropometría de 2019 y el plan propuesto para 2020</t>
  </si>
  <si>
    <t>70% sedes  visitadas para Divulgación de resultados  PAF</t>
  </si>
  <si>
    <t># sedes  visitadas/ 17</t>
  </si>
  <si>
    <t>Informe Magnético: con registros de asistencia</t>
  </si>
  <si>
    <t>Elaboración  y Entrega del Plan indivudual de Acondicionamiento Físico</t>
  </si>
  <si>
    <t>50% personal valorado con PIA</t>
  </si>
  <si>
    <t xml:space="preserve"> personal valorado con PIA/ personal valorado</t>
  </si>
  <si>
    <t>Listados de asistencia
Planes indivuduales</t>
  </si>
  <si>
    <t>Actualización diagnóstico de condición física (DxCF) de acuerdo a los 9 factores (según evaluaciones vigentes)</t>
  </si>
  <si>
    <t>Actualización de DXCF</t>
  </si>
  <si>
    <t>Base EXCEL ANEXO 5 actualizada</t>
  </si>
  <si>
    <t>Base EXCEL ANEXO 6</t>
  </si>
  <si>
    <t>Adquirir Elementos para fortalcer la práctica de acondicionamiento físico</t>
  </si>
  <si>
    <t>Elementos adquiridos</t>
  </si>
  <si>
    <t>Acta de inicio firmada el 24/07/2017, registros de entrega en las sedes</t>
  </si>
  <si>
    <t>Promover la actividad física en personal administrativo, estrategia de uso de escaleras sede COMANDO y otras.- - participación carrera de la mujer</t>
  </si>
  <si>
    <t>Escaleras con marcas de consumo/ Piezas gráficas. Se incentivo el uso de las escaleras dia de SYST</t>
  </si>
  <si>
    <t>ARL/ JLT</t>
  </si>
  <si>
    <t>Implementación salas Amigas de la Familia Lactante  en el entorno laboral. resolución 2423 de 2018.</t>
  </si>
  <si>
    <t>Implementar una sala de lactancia en el edificio comando</t>
  </si>
  <si>
    <t>1.2.2</t>
  </si>
  <si>
    <r>
      <t xml:space="preserve">Medicina Preventiva y Reintegro Laboral
</t>
    </r>
    <r>
      <rPr>
        <i/>
        <sz val="9"/>
        <color theme="0" tint="-0.499984740745262"/>
        <rFont val="Calibri"/>
        <family val="2"/>
        <scheme val="minor"/>
      </rPr>
      <t>Hacer seguimiento a la condición de salud de los servidores de la UAECOB</t>
    </r>
  </si>
  <si>
    <t>MP-RILAB</t>
  </si>
  <si>
    <t>Adquirir  Realizar exámenes ocupacionales para el personal de la UAECOB vigencia 2020</t>
  </si>
  <si>
    <t>Contrato ejecutado al 70%</t>
  </si>
  <si>
    <t>Realizar exámenes ocupacionales de permanencia y retiro (rubro 2018 y 2020)</t>
  </si>
  <si>
    <t>50% personal planta con examen ocupacional actualizado</t>
  </si>
  <si>
    <t xml:space="preserve"> (personal con EMO &lt;= 12 meses / total personal planta)</t>
  </si>
  <si>
    <t>base consolidada emos/ certficados de aptitud</t>
  </si>
  <si>
    <t>Implementación de la estrategia VALE LA PENA PRESENTAR MIS EMOS )- acciones de intervención</t>
  </si>
  <si>
    <t>Plan de intervención por EMOS formulado (acciones de intervención y cronograma)</t>
  </si>
  <si>
    <t>Información de asistencia EMOS Vs programado actualizada y realizar reporte para evaluación desempeño) 1feb2018  a 31 enero 2020</t>
  </si>
  <si>
    <t>Informe consolidado y enviado</t>
  </si>
  <si>
    <t>Historias laborales actualizadas con el certificado de aptitud según EMOS</t>
  </si>
  <si>
    <t>100% de historias laborales actualizadas</t>
  </si>
  <si>
    <t>Historias laborales actualizadas/ Total personal con emo</t>
  </si>
  <si>
    <t>Certificados de aptitud enviados para historia laboral</t>
  </si>
  <si>
    <t>Actualizar priorización de RCV y realizar acciones de prevención, según escala de framingham de acuerdo a EMOS - 2020/2020 (MUY ALTO, ALTO, MODERADO, BAJO)</t>
  </si>
  <si>
    <t>50% avance en el Plan intervención definido para Personal en RCV identificado según EMOS 2018-2020</t>
  </si>
  <si>
    <t>acciones formuladas/ acciones desarrolladas</t>
  </si>
  <si>
    <t>Base RCV donde se identificarón 39 personas derivados de los EMOS 2017-2018-2020</t>
  </si>
  <si>
    <t>Hacer seguimiento a personal identificado en RCV para valoración individual</t>
  </si>
  <si>
    <t>50% personal con seguimiento individual.</t>
  </si>
  <si>
    <t>(Personal con seguimiento RCV/ Total personal identificado en RCV )*100</t>
  </si>
  <si>
    <t>Actividades de prevención para la Conservación auditiva-  Adquirir protectores auditivos para nuevos ingresos y casos de reposición.</t>
  </si>
  <si>
    <t>90% personal operativo recién ingresado dotado con protectores auditivos</t>
  </si>
  <si>
    <t>(personal dotado con protectores auditivos/ personal operativo recién ingresado) *100</t>
  </si>
  <si>
    <t>CTO 378-2020 / registros entrega protectores auditvos</t>
  </si>
  <si>
    <t>Actividades de prevención para la Conservación auditiva- Sensibilización en conservación auditiva personal administrativo y operativo.</t>
  </si>
  <si>
    <t>piezas de comunicación, evidencia divulgación</t>
  </si>
  <si>
    <t>Jornada de Salud Toma de Tensión, IMC, Peso, en sedes de la UAECOB</t>
  </si>
  <si>
    <t>5 sedes visitadas con Jornada de Salud</t>
  </si>
  <si>
    <t xml:space="preserve"># sedes visitadas </t>
  </si>
  <si>
    <t>Registros de asistencia Actividad con el apoyo de la Sec Salud</t>
  </si>
  <si>
    <t>UAECOB/SDS</t>
  </si>
  <si>
    <t xml:space="preserve">Reintegro Laboral- Definir y comunicar las recomendaciones ocupacionales para personal con novedades de salud  </t>
  </si>
  <si>
    <t>80% ALEL &amp; 60% EG Personal con incapacidad &gt; 30 d con certificado de reintegro</t>
  </si>
  <si>
    <t>Base actualizada</t>
  </si>
  <si>
    <t>Base de Personal con restricciones actualizada; certificados de reintegro laboral</t>
  </si>
  <si>
    <t xml:space="preserve">Tramitar solicitudes de pruebas de ARL para calificar origen </t>
  </si>
  <si>
    <t>80% solicitudes respondidas</t>
  </si>
  <si>
    <t>solicitudes para calificación de origen respondidas/ solicitudes para calificar origen recibidas)*100</t>
  </si>
  <si>
    <t>Base de seguimiento respuestas solicitud de pruebas</t>
  </si>
  <si>
    <t>Reintegro Laboral- realizar seguimientos programados y los requeridos para cerrar recomendaciones</t>
  </si>
  <si>
    <t>60% de personal en base restricciones con seguimiento</t>
  </si>
  <si>
    <t>personal con seguimiento/ personal en base restricciones) *101</t>
  </si>
  <si>
    <t>Base de restricciones, formatos de reintegro laboral</t>
  </si>
  <si>
    <t>1.3</t>
  </si>
  <si>
    <t>SEGURIDAD INDUSTRIAL</t>
  </si>
  <si>
    <t>1.3.1</t>
  </si>
  <si>
    <r>
      <t xml:space="preserve">PROGRAMA INSPECCIONES PLANEADAS
</t>
    </r>
    <r>
      <rPr>
        <i/>
        <sz val="9"/>
        <color theme="0" tint="-0.499984740745262"/>
        <rFont val="Calibri"/>
        <family val="2"/>
        <scheme val="minor"/>
      </rPr>
      <t>Identificar e intervenir  condiciones inseguras y actos inseguros, con el fin de prevenir lesiones por accidentes de trabajo.</t>
    </r>
  </si>
  <si>
    <t>INSP</t>
  </si>
  <si>
    <t>Actualización del procedimiento INSPECCIONES PLANEADAS, de acuerdo a la normatividad vigente con sus respectivos formatos</t>
  </si>
  <si>
    <t>Procedimiento actualizado</t>
  </si>
  <si>
    <t>Procedimiento actualizado y subido en la ruta de la calidad</t>
  </si>
  <si>
    <t>Realizar seguimiento a las acciones de intervención necesarias para mitigar los riesgos identificados en las inspecciones planeadas 2018-2020</t>
  </si>
  <si>
    <t>seguimiento al 70% sedes</t>
  </si>
  <si>
    <t>seguimientos realizados</t>
  </si>
  <si>
    <t>actas de reunión avances programa RINO de infraestructura , reportes de condiciones inseguras envidas a infraestructura</t>
  </si>
  <si>
    <t>Realizar Inspecciones planeadas en  los centros de trabajo, con el apoyo de representantes COPASST.</t>
  </si>
  <si>
    <t>70% sedes con Inspecciones Planeadas de seguridad realizadas</t>
  </si>
  <si>
    <t>(# de inspecciones realizadas / #  sedes) *100</t>
  </si>
  <si>
    <t>Informes de inspección firmados por representantes COPASST</t>
  </si>
  <si>
    <t>Realizar consolidación de información, valoración y priorización de riesgos según inspecciones realizadas en 2020</t>
  </si>
  <si>
    <t>Informe de resultados inspecciones consolidado</t>
  </si>
  <si>
    <t>Comunicar a las partes interesadas el resultado de inspecciones planeadas realizadas</t>
  </si>
  <si>
    <t>Informe divulgado</t>
  </si>
  <si>
    <t>Actualizar el procedimiento Identificación de Peligros y  la Matriz de Identificación de Peligros y Valoración (documento controlado, incluyendo control de cambios y evidenciar la Gestión del Cambio)</t>
  </si>
  <si>
    <t>Procedimiento actualizado en la ruta de la calidad</t>
  </si>
  <si>
    <t>Evidenciar la participación de los trabajadores en la actualización de la matriz IPVR</t>
  </si>
  <si>
    <t>comunicar a 6 grupos de interés- SOP la MIPVR</t>
  </si>
  <si>
    <t>Comunicaciones enviadas/ 5 grupos de interés</t>
  </si>
  <si>
    <t>correos electrónicos enviados</t>
  </si>
  <si>
    <t>Realizar mediciones higiénicas en ruido y gases para el 50% de las Estaciones según avance en la vigencia 2020</t>
  </si>
  <si>
    <t>80% sedes con mediciones higiénicas Ruido y Gases</t>
  </si>
  <si>
    <t>(# de Estaciones con mediciones higiénicas R y G/# Sedes) *100</t>
  </si>
  <si>
    <t>Informes mediciones higiénicas R y G</t>
  </si>
  <si>
    <t>Actualizar  MIPVR según los resultados de mediciones higiénicas en ruido y gases y Formular ACPM si aplica, tomando en cuenta el avance en la vigencia 2020.</t>
  </si>
  <si>
    <t>MIPVR actualizada por mediciones higiénicas</t>
  </si>
  <si>
    <t xml:space="preserve">Divulgar información mediciones higiénicas al COPASST y otras partes interesadas </t>
  </si>
  <si>
    <t>Informes divulgados</t>
  </si>
  <si>
    <t>Realizar el lavado de tanques aéreos y subterráneos</t>
  </si>
  <si>
    <t>60% de sedes con tanques lavados</t>
  </si>
  <si>
    <t>(sedes con tanques lavados/ 17)*100</t>
  </si>
  <si>
    <t>certificados de lavado de tanques</t>
  </si>
  <si>
    <t>Realizar el control de vectores en  las sedes de la UAECOB</t>
  </si>
  <si>
    <t>60% de sedes con control de vectores</t>
  </si>
  <si>
    <t>sedes con control de vectores/ 17</t>
  </si>
  <si>
    <t>certificados de desinsectación</t>
  </si>
  <si>
    <t>1.3.2</t>
  </si>
  <si>
    <r>
      <t xml:space="preserve">ADMINISTRACIÓN DE ELEMENTOS DE PROTECCION PERSONAL
</t>
    </r>
    <r>
      <rPr>
        <i/>
        <sz val="9"/>
        <color theme="0" tint="-0.499984740745262"/>
        <rFont val="Calibri"/>
        <family val="2"/>
        <scheme val="minor"/>
      </rPr>
      <t>Contar con un procedimiento que permita evidenciar el seguimiento a la dotación, reposición, uso y mantenimiento de EPP, cumpliendo la noramtividad vigente</t>
    </r>
  </si>
  <si>
    <t>ADEPP</t>
  </si>
  <si>
    <t>2.4</t>
  </si>
  <si>
    <t>Sensibilización por los medios de comunicación de la entidad sobre buenas prácticas en el uso, aseo, mantenimiento de  EPP</t>
  </si>
  <si>
    <t xml:space="preserve">pieazas de comunicación divulgadas </t>
  </si>
  <si>
    <t>Actualizar matriz de EPP incluyendo los factores que hacen que queden fuera de servicio.</t>
  </si>
  <si>
    <t>Actualizacion de matriz</t>
  </si>
  <si>
    <t>2.5</t>
  </si>
  <si>
    <t>Sensibilización en cuidado de manos según AT 2018-2020</t>
  </si>
  <si>
    <r>
      <t>Mesas de trabajo para documentar un procedimiento para la Gestión Integral de EPP (</t>
    </r>
    <r>
      <rPr>
        <i/>
        <sz val="9"/>
        <color theme="0" tint="-0.499984740745262"/>
        <rFont val="Calibri"/>
        <family val="2"/>
        <scheme val="minor"/>
      </rPr>
      <t>que evidencie 1. Responsabilidades, 2. Mantenimiento, limpieza y desinfección, 3. Reposición, 4. Capacitación como requisito prev</t>
    </r>
    <r>
      <rPr>
        <sz val="9"/>
        <rFont val="Calibri"/>
        <family val="2"/>
        <scheme val="minor"/>
      </rPr>
      <t>io)</t>
    </r>
  </si>
  <si>
    <t>Procedimiento GI EPP documentado</t>
  </si>
  <si>
    <t xml:space="preserve">Incluir en el procedimiento la aprobación de la evaluación en la capacitación en el uso, mantenimiento y desinfección como requisito para recibir el EPP </t>
  </si>
  <si>
    <t>Incluir campos en el procedimiento</t>
  </si>
  <si>
    <t>1.3.3</t>
  </si>
  <si>
    <r>
      <t xml:space="preserve">BRIGADA DE EMERGENCIAS SEDE COMANDO Y PLANES DE EMERGENCIA
</t>
    </r>
    <r>
      <rPr>
        <i/>
        <sz val="9"/>
        <color theme="0" tint="-0.499984740745262"/>
        <rFont val="Calibri"/>
        <family val="2"/>
        <scheme val="minor"/>
      </rPr>
      <t>Contar con una brigada dotada y capacitada en cumplimiento de la normatividad vigente</t>
    </r>
  </si>
  <si>
    <t>BRIG</t>
  </si>
  <si>
    <t>UAECOB/ ARL/ JLT</t>
  </si>
  <si>
    <t>Actualizar la conformación de la Brigada</t>
  </si>
  <si>
    <t>Brigada sede comando conformada</t>
  </si>
  <si>
    <t>Plan de emergencias, documento constitución brigada</t>
  </si>
  <si>
    <t>CAP-103</t>
  </si>
  <si>
    <t>Capacitar la brigada de emergencia de la Sede Comando</t>
  </si>
  <si>
    <t>75% ejecución del Plan de capacitación brigada</t>
  </si>
  <si>
    <t>capacitaciones programadas/ capacitaciones ejecutadas)*100</t>
  </si>
  <si>
    <t>Plan de capacitación concertado con profesinal JLT, cartilla de brigadistas/ listados de asistencia</t>
  </si>
  <si>
    <t>Desarrollo Plan de Capacitación y Reentrenamiento Brigada</t>
  </si>
  <si>
    <t>75% de la Capacitacion de brigadistas programada</t>
  </si>
  <si>
    <t># de capacitaciones programadas/ # de programaciones realizadas *100</t>
  </si>
  <si>
    <t>Cronograma de seguimiento a las capacitaciones</t>
  </si>
  <si>
    <t>Actualizar el plan de emergencias de las sede comando y las sedes con novedades en 2020</t>
  </si>
  <si>
    <t>5 sedes con PEC actualizado</t>
  </si>
  <si>
    <t>(# de PEC actualizados/ 5) *100</t>
  </si>
  <si>
    <t>Plan de emergencias actualizado</t>
  </si>
  <si>
    <t>Divulgar Plan de Emergencias Sede Comando</t>
  </si>
  <si>
    <t>Divulgacion del PEC</t>
  </si>
  <si>
    <t>Participar en el Simulacro Distrital de Evacuación</t>
  </si>
  <si>
    <t>Participación en simulacro distrital</t>
  </si>
  <si>
    <t xml:space="preserve">Adquisición de Desfibribilador automático  para la sede Comando </t>
  </si>
  <si>
    <t>compra del desfribrilador automático</t>
  </si>
  <si>
    <t>UAECOB- PAA 2020- SALDOS</t>
  </si>
  <si>
    <t>Capacitación en el uso de desfibrilador automático</t>
  </si>
  <si>
    <t>Capacitación del desfibrilador</t>
  </si>
  <si>
    <t>Adquirir una silla de ruedas para el Edificio Comando</t>
  </si>
  <si>
    <t>Compra de silla de ruedas</t>
  </si>
  <si>
    <t>1.4</t>
  </si>
  <si>
    <r>
      <t xml:space="preserve">PROGRAMA PARA LA PREVENCIÓN DE ACCIDENTES LABORALES
</t>
    </r>
    <r>
      <rPr>
        <i/>
        <sz val="9"/>
        <color theme="0" tint="-0.499984740745262"/>
        <rFont val="Calibri"/>
        <family val="2"/>
        <scheme val="minor"/>
      </rPr>
      <t>Implementar medidas para la prevención de lesiones por accidentes laborales en servidores y contratistas</t>
    </r>
  </si>
  <si>
    <t>1.4.1</t>
  </si>
  <si>
    <r>
      <t xml:space="preserve">REPORTE E INVESTIGACIÓN DE ACCIDENTES LABORALES
</t>
    </r>
    <r>
      <rPr>
        <i/>
        <sz val="9"/>
        <color theme="0" tint="-0.499984740745262"/>
        <rFont val="Calibri"/>
        <family val="2"/>
        <scheme val="minor"/>
      </rPr>
      <t>Investigación oportuna de AT con implementación efectiva de lecciones aprendidas, que permitan disminuir el IF y la TA</t>
    </r>
  </si>
  <si>
    <t>INVAL</t>
  </si>
  <si>
    <t>Actualizar Procedimiento Reporte e Investigación de accidentes en cumplimiento de la normatividad vigente, incluyendo la investigación de EL</t>
  </si>
  <si>
    <t>Implementar las acciones formuladas a partir de la investigación de AT-2020</t>
  </si>
  <si>
    <t>50% de acciones implementadas</t>
  </si>
  <si>
    <t>(acciones formuladas/ acciones implementadas)*100</t>
  </si>
  <si>
    <t>Matriz de reportes de accidentalidad UAECOB/ ISOTOOLS</t>
  </si>
  <si>
    <t>Realizar investigación de accidentes laborales reportados según su categoría (1,2 ó 3)</t>
  </si>
  <si>
    <t>80% AT investigados</t>
  </si>
  <si>
    <t>#de inv N 1,2,3 realizadas/ Total de AT N 1,2,3 presentados</t>
  </si>
  <si>
    <t>Base acercamientos</t>
  </si>
  <si>
    <t>2.6</t>
  </si>
  <si>
    <r>
      <t>Realizar la divulgación- sensibilización de lecciones aprendidas según la investigación de accidentes laborales (</t>
    </r>
    <r>
      <rPr>
        <i/>
        <sz val="9"/>
        <color theme="0" tint="-0.499984740745262"/>
        <rFont val="Calibri"/>
        <family val="2"/>
        <scheme val="minor"/>
      </rPr>
      <t>estrategia virtual, reinducción por acumulación de incidentes</t>
    </r>
    <r>
      <rPr>
        <sz val="9"/>
        <color rgb="FF000000"/>
        <rFont val="Calibri"/>
        <family val="2"/>
        <scheme val="minor"/>
      </rPr>
      <t xml:space="preserve">) </t>
    </r>
  </si>
  <si>
    <t>Lecciones Aprendidas por AL divulgadas</t>
  </si>
  <si>
    <t>(Lecciones aprendidas divulgadas/ Lecciones aprendidas formuladas)</t>
  </si>
  <si>
    <t>Actas de reunion de lecciones aprendidas</t>
  </si>
  <si>
    <t>Implementar las recomendaciones técnicas emitidas por ARL para AT GRAVES y solicitar certificaciones de cumplimiento</t>
  </si>
  <si>
    <t>85% AT GRAVES con carta de cierre por ARL</t>
  </si>
  <si>
    <t>AT GRAVES con carta de cierre/ Toal AT GRAVES 2018- 2020</t>
  </si>
  <si>
    <t>Cartas de cierre AT GRAVES</t>
  </si>
  <si>
    <t>Realizar cuatrimestralmente  análisis de AYCI frecuentes con el COPASST definiendo medidas de intervención.</t>
  </si>
  <si>
    <t>3 análisis de eventos frecuentes</t>
  </si>
  <si>
    <t># de análisis de eventos frecuentes</t>
  </si>
  <si>
    <t>Reuniones, información enviada, reunión COPASST AT ABEJAS Y PROCED ARBOLES</t>
  </si>
  <si>
    <t>Acciones de prevención PROCEDIMIENTO CORTE DE ARBOL</t>
  </si>
  <si>
    <t>80% acciones de prevención desarrolladas</t>
  </si>
  <si>
    <t>(ACPYM desarrolladas/ ACPYM formuladas)*100</t>
  </si>
  <si>
    <t xml:space="preserve">1. Acciones documentadas
</t>
  </si>
  <si>
    <t>Acciones de prevención CONTROL Y RECOLECCIÓN ABEJAS</t>
  </si>
  <si>
    <t>Fortalecer el reporte de actos y condiciones inseguras generando un código QR</t>
  </si>
  <si>
    <t>código QR para reporte AYCI</t>
  </si>
  <si>
    <t>instructivo SYST</t>
  </si>
  <si>
    <t>CAP-105</t>
  </si>
  <si>
    <t>Capacitar a los representantes COPASST en inv AT.</t>
  </si>
  <si>
    <t>50% Representantes COPASST capaciados en inv AT</t>
  </si>
  <si>
    <t>Representantes COPASST capaciados en inv AT/ Total rep COPASST</t>
  </si>
  <si>
    <t>1.4.2</t>
  </si>
  <si>
    <r>
      <t xml:space="preserve">REPORTE E INVESTIGACIÓN DE ENFERMEDAD LABORAL
</t>
    </r>
    <r>
      <rPr>
        <i/>
        <sz val="9"/>
        <color theme="0" tint="-0.499984740745262"/>
        <rFont val="Calibri"/>
        <family val="2"/>
        <scheme val="minor"/>
      </rPr>
      <t>Investigación oportuna de EL con implementación efectiva de lecciones aprendidas, que permitan prevenir eventos similares</t>
    </r>
  </si>
  <si>
    <t>INVEL</t>
  </si>
  <si>
    <t>Definiry documentar procedimiento para el reporte e investigación de EL</t>
  </si>
  <si>
    <t>Procedimiento documentado</t>
  </si>
  <si>
    <t>Plan de acción para manejo a personal identificado con restricción para trabajo en alturas según EMOS</t>
  </si>
  <si>
    <t>Plan de medicina preventiva restricción para alturas</t>
  </si>
  <si>
    <t>Consolidar el registro de EL calificadas</t>
  </si>
  <si>
    <t>Información consolidada</t>
  </si>
  <si>
    <t>Realizar investigación de Enfermadads laborales calificdas en 2020 (verificar la decisión de invetigar las anteriores)</t>
  </si>
  <si>
    <t>60%  base AT migrada a ISOTOOLS</t>
  </si>
  <si>
    <t xml:space="preserve">información AT 2020 migrada ISOTOOLS/ información AT 2020 </t>
  </si>
  <si>
    <t>HERRAMIENTA ISOTOOLS</t>
  </si>
  <si>
    <t>1.4.3</t>
  </si>
  <si>
    <r>
      <t xml:space="preserve">TRABAJO SEGURO EN ALTURAS
</t>
    </r>
    <r>
      <rPr>
        <i/>
        <sz val="9"/>
        <color theme="0" tint="-0.499984740745262"/>
        <rFont val="Calibri"/>
        <family val="2"/>
        <scheme val="minor"/>
      </rPr>
      <t>Realizar control sobre  todas las actividades que impliquen trabajo en alturas en la UAECOB, cumpliendo con la normatividad vigente</t>
    </r>
  </si>
  <si>
    <t>TSA</t>
  </si>
  <si>
    <t>Completar diagnóstico de actividades en las cuales aplica Trabajo Seguro en Alturas con apoyo de los referentes de especialidades operativas</t>
  </si>
  <si>
    <t>100% de labores de trabajo en alturas identificadas en los procedimientos</t>
  </si>
  <si>
    <t>Procedimientos de la MIPVR evaluados/ total proced MIPVR</t>
  </si>
  <si>
    <t>Identificación de activiades que comprometen TSA</t>
  </si>
  <si>
    <t>Definir y documentar los requisitos para realizar labores de trabajo en alturas en las sedes de la UAECOB, por contratistas y trabajadores en misión</t>
  </si>
  <si>
    <t>Documento elaborado</t>
  </si>
  <si>
    <t>1.5</t>
  </si>
  <si>
    <t>HIGIENE INDUSTRIAL</t>
  </si>
  <si>
    <t>1.5.1</t>
  </si>
  <si>
    <t>PREVENCIÓN EN RIESGO BIOLÓGICO</t>
  </si>
  <si>
    <t>PRB</t>
  </si>
  <si>
    <t>UAECOB- PAA SYST 2020</t>
  </si>
  <si>
    <t>Realizar Jornada de  vacunación contra Fiebre Tifoidea para personal operativo</t>
  </si>
  <si>
    <t>40% personal operativo vacunado cotra Fiebre tifoidea</t>
  </si>
  <si>
    <t>Personal operativo vacunado cotra Fiebe tifoidea/ Total personal operativo</t>
  </si>
  <si>
    <t>Realizar Vacunación en Hepatitis B y Tétanos para  nuevos ingresos de personal operativo</t>
  </si>
  <si>
    <t>80% personal recién vinculado con vacuna HB  y Tetanos</t>
  </si>
  <si>
    <t>Personal operativo vacunado HB y T/ Total personal operativo ingresado 2020</t>
  </si>
  <si>
    <t>Jornada de vacunación sede comando, listados de vacunación</t>
  </si>
  <si>
    <t>Realizar sensibilización por los medios de la entidad de prevención del riesgo biológico</t>
  </si>
  <si>
    <t>piezas de prevención del riesgo Biológico comunicadas</t>
  </si>
  <si>
    <t>1.5.2</t>
  </si>
  <si>
    <t>PROGRAMA DE PREVENCIÓN DESÓRDENES MUSCULOESQUELÉTICOS (DME)</t>
  </si>
  <si>
    <t>PDME</t>
  </si>
  <si>
    <t>Publicar guías biomecánicas desarrolladas en la ruta de la calidad</t>
  </si>
  <si>
    <t>100% Guías biomecánicas desarrolladas publicadas</t>
  </si>
  <si>
    <t>Guías biomecánicas desarrolladas/ G B publicadas</t>
  </si>
  <si>
    <t>Guias: Estándares de seguridad, manejo de escaleras, manejo de cargas y subir y bajar de la maquina</t>
  </si>
  <si>
    <t>Capacitación: en higiene postural personal administrativo y operativo (central de comunicaciones)</t>
  </si>
  <si>
    <t>60% población objetivo sensibilizado</t>
  </si>
  <si>
    <t>personal sensibilizado/ total personal administrativo y CC</t>
  </si>
  <si>
    <t>Registros de asistencia, registros fotográficos</t>
  </si>
  <si>
    <t>Desarrollo de Pausas Activas SEDE COMANDO</t>
  </si>
  <si>
    <t>Realizar Pausas activas dirigidas</t>
  </si>
  <si>
    <t>Pausas activas realizadas</t>
  </si>
  <si>
    <t>Fotografias y listados de asistencia del desarrollo de pausas los días 30/04/2020, 17/07/2020</t>
  </si>
  <si>
    <t>Comunicar resultado diagnóstico de estado de sillas en la Sede Comando realizado en 2020.</t>
  </si>
  <si>
    <t>Comunicación realizada</t>
  </si>
  <si>
    <t>Memorando solicitud intervención condiciones inseguras riesgo biomécanico 25/02/2020</t>
  </si>
  <si>
    <t>Publicar por los medios de comunicación temas de prevención en DME</t>
  </si>
  <si>
    <t>Publicación realizada</t>
  </si>
  <si>
    <t>Nota HIDRANTE</t>
  </si>
  <si>
    <t>Realizar  inspecciones de puestos de trabajo programa teletrabajo</t>
  </si>
  <si>
    <t>100% teletrabajadores con visita inspección puesto de trabajo casa</t>
  </si>
  <si>
    <t>Inspecciones realizadas/·Teletrabajadores)(*100%</t>
  </si>
  <si>
    <t>Informes de inspección</t>
  </si>
  <si>
    <t>1.6</t>
  </si>
  <si>
    <t>SISTEMA DE GESTIÓN</t>
  </si>
  <si>
    <t>1.6.1</t>
  </si>
  <si>
    <r>
      <t xml:space="preserve">Implementación Decreto 1072- R1111
</t>
    </r>
    <r>
      <rPr>
        <i/>
        <sz val="9"/>
        <color theme="0" tint="-0.499984740745262"/>
        <rFont val="Calibri"/>
        <family val="2"/>
        <scheme val="minor"/>
      </rPr>
      <t>Obtener la acreditación del SGSYST de la UAECOB por el Ministerio de Trabajo Garantizar el cumplimiento legal</t>
    </r>
  </si>
  <si>
    <t>ID1072</t>
  </si>
  <si>
    <t>1.6.1.1</t>
  </si>
  <si>
    <t>POLÍTICA DE SYST</t>
  </si>
  <si>
    <t>Política  de SYST aprobada, fechada y  firmada por la Dirección</t>
  </si>
  <si>
    <t>Política SYST actualizada, firmada y fechada Dirección</t>
  </si>
  <si>
    <t>Política SYST divulgada por los medios de la entidad empezando por el copasst</t>
  </si>
  <si>
    <t>Política SYST divulgada</t>
  </si>
  <si>
    <t>1.6.1.2</t>
  </si>
  <si>
    <t xml:space="preserve">Objetivos,  Metas e Indicadores para la vigencia 2020, </t>
  </si>
  <si>
    <t>Objetivos,  Metas e Indicadores para la vigencia 2020, aprobados por el COPASST</t>
  </si>
  <si>
    <t>O,M. I en SYST aprobados por el copasst</t>
  </si>
  <si>
    <t>Acta de COPASST fecha</t>
  </si>
  <si>
    <t>Objetivos,  Metas e Indicadores para la vigencia 2020, divulgados por los medios de la entidad</t>
  </si>
  <si>
    <t>O,M. I en SYST divulgados</t>
  </si>
  <si>
    <t>Definir Indicadores con base en la política y los objetivos, cumpliendo con el D1072 y diseñar plantilla</t>
  </si>
  <si>
    <t>100% Objetivos con Indicadores definidos y con información actualizada</t>
  </si>
  <si>
    <t>Objetivos con indicador asociado/Objetivos SYST)*100</t>
  </si>
  <si>
    <t>Ficha de indicadores actualizada</t>
  </si>
  <si>
    <t>Objetivos,  Metas e Indicadores para la vigencia 2020 firmado por la Dirección</t>
  </si>
  <si>
    <t>documento firmado por Dirección</t>
  </si>
  <si>
    <t>1.6.1.3</t>
  </si>
  <si>
    <t>Plan de Trabajo anual 2020</t>
  </si>
  <si>
    <t xml:space="preserve">Plan de Trabajo anual del SGSYST formulado  con lo requerido por el D1072/R312  el cual identifica metas, responsabilidades, recursos, cronograma de actividades)
</t>
  </si>
  <si>
    <t>100% formulación acorde con el D1072/R312</t>
  </si>
  <si>
    <t>Requisitos del plan de trabajo cumplidos/5</t>
  </si>
  <si>
    <t>Plan de trabajo SYST</t>
  </si>
  <si>
    <r>
      <t xml:space="preserve">Plan de Trabajo anual del SGSYST  firmado por el empleador y el responsable del SGSYST </t>
    </r>
    <r>
      <rPr>
        <sz val="9"/>
        <color theme="0" tint="-0.499984740745262"/>
        <rFont val="Calibri"/>
        <family val="2"/>
        <scheme val="minor"/>
      </rPr>
      <t xml:space="preserve">(Actualizado modificación actividades)
</t>
    </r>
  </si>
  <si>
    <t>plan SYST actualizado y firmado</t>
  </si>
  <si>
    <t>Plan de Trabajo anual del SGSYST 2020 consolidar evidencias en  la carpeta compartida</t>
  </si>
  <si>
    <t xml:space="preserve">85% actividades ejecutadas </t>
  </si>
  <si>
    <t>1.6.1.4</t>
  </si>
  <si>
    <t>Auditoría al SGSST</t>
  </si>
  <si>
    <r>
      <t xml:space="preserve">Planeación de la auditoría al SGSST, verificando el cumplimiento de según actividades y obligaciones establecidas en los </t>
    </r>
    <r>
      <rPr>
        <b/>
        <sz val="9"/>
        <color rgb="FF000000"/>
        <rFont val="Calibri"/>
        <family val="2"/>
        <scheme val="minor"/>
      </rPr>
      <t>trece numerales del articulo 2.2.4.6.30 del Decreto 1072/2015.</t>
    </r>
  </si>
  <si>
    <t>Requisitos del plan auditoría cumplidos/13</t>
  </si>
  <si>
    <t>Plan de auditoría formulado</t>
  </si>
  <si>
    <t>Desarrollo de la auditoría al SGSYST tomando en cuenta el  artículo 2.2.4.6.30 del Decreto 1072/2015</t>
  </si>
  <si>
    <t>auditoría realizada</t>
  </si>
  <si>
    <t>1.6.1.5</t>
  </si>
  <si>
    <t>Responsabilidad y rendición de cuentas frente al SGSYST</t>
  </si>
  <si>
    <t>Responsabilidad y rendición de cuentas frente al SGSYST, definida por medio de Resolución interna</t>
  </si>
  <si>
    <t>Resolución firmada por la Dirección</t>
  </si>
  <si>
    <t>resolución firmada por la Dirección</t>
  </si>
  <si>
    <t>Divulgar la responsabilidad y rendición de cuentas frente al SGSYST, según la Resolución interna</t>
  </si>
  <si>
    <t>RyRC divulgada</t>
  </si>
  <si>
    <t>1.6.1.6</t>
  </si>
  <si>
    <t xml:space="preserve">Revisión por la Dirección artículo 2.2.4.6.30  Decreto  1072 de 2015 </t>
  </si>
  <si>
    <t xml:space="preserve">Consolidar información para la Revisión por la Dirección, incluyendo los 24 items requeridos por artículo 2.2.4.6.30 del Decreto número 1072 de 2015 </t>
  </si>
  <si>
    <t>100% Requisitos  art 2.2.4.6.30 D1072 documentados</t>
  </si>
  <si>
    <t>acta revisión por la dirección</t>
  </si>
  <si>
    <t xml:space="preserve">Realizar la Revisión por la Dirección, incluyendo los 24 items requeridos por artículo 2.2.4.6.30 del Decreto número 1072 de 2015 </t>
  </si>
  <si>
    <t xml:space="preserve">Divulgar los resultados de la revisión de la alta dirección al Copasst </t>
  </si>
  <si>
    <t>100% Requisitos  art 2.2.4.6.30 D1072 cumplidos</t>
  </si>
  <si>
    <t>Requisitos  art 2.2.4.6.30 D1072 cumplidos/24</t>
  </si>
  <si>
    <t xml:space="preserve"> Definir acciones preventivas, correctivas y de mejora a que hubiere lugar por la RXD</t>
  </si>
  <si>
    <t>plan de mejoramiento formulado</t>
  </si>
  <si>
    <t>Plan de Mejoramiento Institucional</t>
  </si>
  <si>
    <t>Enviar para revisión de la Dirección el programa de capacitación en SYST</t>
  </si>
  <si>
    <t>Programa capacitación revisado por la Dirección</t>
  </si>
  <si>
    <t xml:space="preserve">personal sensibilizado/ total personal </t>
  </si>
  <si>
    <t>1.6.1.7</t>
  </si>
  <si>
    <t xml:space="preserve">GESTIÓN DE CONTRATISTAS Y CONTRATACIÓN- 
</t>
  </si>
  <si>
    <t>Criterios en SYST Formulados para procesos contractuales</t>
  </si>
  <si>
    <t>Criterios en SYST Formulados para procesos contractuales- OAJ estudios previos</t>
  </si>
  <si>
    <t>Definición de los criterios en SYST para la contratación</t>
  </si>
  <si>
    <t>Comunicar a las partes interesdas (iniciando con OAJ) la Definición de los criterios en SYST para la contratación</t>
  </si>
  <si>
    <t>CAP-106</t>
  </si>
  <si>
    <t>Capacitación trabajadores en misión: Capacitación personal servicios generales normas de higiene</t>
  </si>
  <si>
    <t>60% personal sensibilizado</t>
  </si>
  <si>
    <t>CAP-107</t>
  </si>
  <si>
    <t>Capacitación trabajadores en misión: Capacitación personal servicios generales uso de productos de aseo</t>
  </si>
  <si>
    <t>1.6.1.8</t>
  </si>
  <si>
    <t>Plan de capacitación en SYST</t>
  </si>
  <si>
    <t>Programa Capacitación en SYST formulado con base en la  identificación de peligros y control de los riesgos relacionados con el trabajo</t>
  </si>
  <si>
    <t>Programa capacitación aprobado por COPASST</t>
  </si>
  <si>
    <t>CAP-108</t>
  </si>
  <si>
    <t>Realizar la Inducción y Reinducción en S SG-SST, para contratistas por medio de PPT Drive</t>
  </si>
  <si>
    <t>50% personal contratista con inducción reinducción</t>
  </si>
  <si>
    <t>CAP-109</t>
  </si>
  <si>
    <t>Desarrollar una estrategia lúdica para Realizar la Inducción y Reinducción en  SG-SST, para personal de planta</t>
  </si>
  <si>
    <t>estrategia definida</t>
  </si>
  <si>
    <t>CAP-110</t>
  </si>
  <si>
    <t>1.2.3 Responsables del Sistema de Gestión de Seguridad y Salud en el Trabajo SG-SST con curso virtual de 50 horas</t>
  </si>
  <si>
    <t>60% personal con responsabiolidad critica en SYST curso 50 h</t>
  </si>
  <si>
    <t>personal con responsabiolidad critica en SYST curso 50 h/ personal identificado crítico en syst</t>
  </si>
  <si>
    <t>1.6.1.9</t>
  </si>
  <si>
    <t>Requisitos complementarios</t>
  </si>
  <si>
    <t>Aplicar al final del año la autoevaluación con base a la tabla de valores y calificación de los Estándares Mínimos del SGSYST, diligenciando el formulario de la R312/2020, firmada por la Dirección</t>
  </si>
  <si>
    <t>Autoevaluación de estándares mínimos realizada y firmada por Dirección</t>
  </si>
  <si>
    <t>Documento Autoevaluación de estándares mínimos realizada y firmada por Dirección</t>
  </si>
  <si>
    <t>Formulación del Plan de mejora conforme al resultado de la autoevaluación de los Estándares Mínimos</t>
  </si>
  <si>
    <t>PM formulado y aprobado, remitido a la OCI</t>
  </si>
  <si>
    <t>Controldoc del PM formulado y aprobado, remitido a la OCI</t>
  </si>
  <si>
    <t>Formular el Plan Anual de SGSYST para la vigencia 2020- con apoyo COPASST</t>
  </si>
  <si>
    <t>Plan formulado firmado por la Direccióin</t>
  </si>
  <si>
    <t>Enviar a la Administradora de Riesgos Laborales (ARL) reporte de los avances en la implementación deL D1072 y R312/2020 según la autoevaluación más reciente (Admás: autoevaluacióin, plan mejoramiento)</t>
  </si>
  <si>
    <t>100% documentos remitidos a la ARL según lo dispuestos por del D1072</t>
  </si>
  <si>
    <t>(documentos a remitir/ documentos remitidos a la ARL según lo dispuestos por del D1073)*100</t>
  </si>
  <si>
    <t>100% documentos remitidos a la ARL según lo dispuestos por del D1074</t>
  </si>
  <si>
    <t>Actualizar y Realizar seguimiento al cumplimiento de la Matriz Legal</t>
  </si>
  <si>
    <t>Matriz legal actualizada</t>
  </si>
  <si>
    <t>1.6.2</t>
  </si>
  <si>
    <t>Cumplimiento Plan de Mejoramiento y plan de acción</t>
  </si>
  <si>
    <t>PMI</t>
  </si>
  <si>
    <t>cumplimiento con las ACPM definidas en el  Plan de mejoramiento Institucional (PMI) formuladas en la auditoría al SGSUYST D1072 R312 por OCI</t>
  </si>
  <si>
    <t>80% acciones cerradas respecto a la auditoría D1072</t>
  </si>
  <si>
    <t>(ACPM formuladas/ acciones implementadas- cerradas)</t>
  </si>
  <si>
    <t>Seguimiento al cumplimiento del Plan de Acción Institucional (no tener acciones vencidas)</t>
  </si>
  <si>
    <t>100%  acciones  del periodo cumplidas</t>
  </si>
  <si>
    <t>Documentos</t>
  </si>
  <si>
    <t>1.6.3</t>
  </si>
  <si>
    <t>PLAN ESTRATÉGICO SEGURIDAD VIAL- PILAR DEL COMPORTAMIENTO HUMANO</t>
  </si>
  <si>
    <t>PESV</t>
  </si>
  <si>
    <t xml:space="preserve"> pruebas psicosensométricas para personal operativo</t>
  </si>
  <si>
    <t xml:space="preserve"> 60% maquinistas con Pruebas Psicosensométricas</t>
  </si>
  <si>
    <t>Maquinistas con pruebas psicosensometricas/ total maquinistas</t>
  </si>
  <si>
    <t>Listado personal con prueba/ exámenes psicosensométricos</t>
  </si>
  <si>
    <t xml:space="preserve">Realizar pruebas psicotécnicas para conductores propios como parte del EMO </t>
  </si>
  <si>
    <t>40% conductores con Pruebas Psicosensométricas</t>
  </si>
  <si>
    <t>conductores con Pruebas Psicosensométricas/ total conductores</t>
  </si>
  <si>
    <t>pruebas psicosensométricas EMOS</t>
  </si>
  <si>
    <t>Dotar de instrumentos para el control de alcohol en las sedes y hacer seguimiento a la implementación de la política de prevención de consumo de sustancias psicoactivas</t>
  </si>
  <si>
    <t>100% de estaciones dotadas con equipo para detección de alcohol</t>
  </si>
  <si>
    <t>estaciones con alcohosensor/ total estaciones)*100</t>
  </si>
  <si>
    <t>actas de entrega
certificados de calibración</t>
  </si>
  <si>
    <t xml:space="preserve">Incluir dentro de las políticas de operación el control de velocidad, uso del cinturón de seguridad y equipos bidireccionales </t>
  </si>
  <si>
    <t>100% acciones incluidas en las políticas de operación</t>
  </si>
  <si>
    <t>acciones incluidas en las políticas de operación</t>
  </si>
  <si>
    <t>procedimientos operativos movilización</t>
  </si>
  <si>
    <t>Realizar sensibilización de prevención haciendo énfasis en el control de la velocidad, uso del cinturón de seguridad y equipos bidireccionales</t>
  </si>
  <si>
    <t>material diseñado y divulgado</t>
  </si>
  <si>
    <t>Definir política para conductores tercerizados</t>
  </si>
  <si>
    <t>política definida</t>
  </si>
  <si>
    <t>1.6.4</t>
  </si>
  <si>
    <t>Gestión documental  y actualización de procedimientos del SGSYST</t>
  </si>
  <si>
    <t>GDYPROD</t>
  </si>
  <si>
    <t>Actualizar los procedimientos del SGSYST</t>
  </si>
  <si>
    <t>80%  de procedimientos del SGSYST actualizados</t>
  </si>
  <si>
    <t>Procedimientos actualizados/ Total procedimientos del SGSYST)*100</t>
  </si>
  <si>
    <t>Procedimientos actualizados en la ruta de la calidad</t>
  </si>
  <si>
    <t>Consolidación y actualización del archivo documental del SGSYST con base en la TRD</t>
  </si>
  <si>
    <t>80% de carpetas según TRD SYST en archivo documental</t>
  </si>
  <si>
    <t>(series con carpeta y rotulo en el archivo/ total series documentales SYST)*100</t>
  </si>
  <si>
    <t>Acta de reunión 20/06/2020 ACTUALIZACION DE TRD</t>
  </si>
  <si>
    <t>Asegurar la documentación exigida por el D1072 y la R312/2020</t>
  </si>
  <si>
    <t>100% documentos exigidos por D1072 y R312 inlcuidos en TRD y en archivo documental</t>
  </si>
  <si>
    <t>(documentos exigidos por D1072 y R312 / documentos exigidos por D1072 y R312 inlcuidos en TRD y en archivo documental)*100</t>
  </si>
  <si>
    <t>TRD ACTUALIZADA/ archivo documental SYST</t>
  </si>
  <si>
    <t>1.6.5</t>
  </si>
  <si>
    <r>
      <t xml:space="preserve">Responsabilidad Social Empresarial
</t>
    </r>
    <r>
      <rPr>
        <i/>
        <sz val="9"/>
        <color theme="0" tint="-0.499984740745262"/>
        <rFont val="Calibri"/>
        <family val="2"/>
        <scheme val="minor"/>
      </rPr>
      <t>Asegurar la práctica de responsabilidad social en la UAECOB</t>
    </r>
  </si>
  <si>
    <t>RSE</t>
  </si>
  <si>
    <t>Establecer plan de trabajo para el cumplimiento del estándar</t>
  </si>
  <si>
    <t>1.6.7</t>
  </si>
  <si>
    <r>
      <t xml:space="preserve">Teletrabajo
</t>
    </r>
    <r>
      <rPr>
        <i/>
        <sz val="9"/>
        <color theme="0" tint="-0.499984740745262"/>
        <rFont val="Calibri"/>
        <family val="2"/>
        <scheme val="minor"/>
      </rPr>
      <t>Implementar la estrategia de Teletrabajo según los lineamientos dados por la Alcaldía Mayor</t>
    </r>
  </si>
  <si>
    <t>TELETRAB</t>
  </si>
  <si>
    <t xml:space="preserve">Fase Uno: Compromiso Institucional
</t>
  </si>
  <si>
    <t>Fase uno 100%</t>
  </si>
  <si>
    <t>Actas de reunión</t>
  </si>
  <si>
    <t xml:space="preserve">Fase Dos: Planeación
</t>
  </si>
  <si>
    <t>Fase dos 100%</t>
  </si>
  <si>
    <t>Encuesta Anexo 1 solicitud por parte del teletrabajador para incorporarse en la modalidad de teletrabajo
Resolución 577 de 2020 Implementación al teletrabajo.</t>
  </si>
  <si>
    <t xml:space="preserve">Fase Tres: Autoevaluación
</t>
  </si>
  <si>
    <t>Fase tres 100%</t>
  </si>
  <si>
    <t>Formato proceso de selección y evaluación del jefe</t>
  </si>
  <si>
    <t>Fase Cuatro: Piloto</t>
  </si>
  <si>
    <t>Fase cuatro 100%</t>
  </si>
  <si>
    <t>CAP-111</t>
  </si>
  <si>
    <t>Realizar capacitación para teletrabajadores</t>
  </si>
  <si>
    <t>60% de teletrabajaodres realizan curso virtual</t>
  </si>
  <si>
    <t>(Teletrabajadores que realizaron curso virtual/Teletrabajadores )*100</t>
  </si>
  <si>
    <t>1.6.8</t>
  </si>
  <si>
    <r>
      <t xml:space="preserve">Gestión de Recursos  en SYST
</t>
    </r>
    <r>
      <rPr>
        <i/>
        <sz val="9"/>
        <color theme="0" tint="-0.499984740745262"/>
        <rFont val="Calibri"/>
        <family val="2"/>
        <scheme val="minor"/>
      </rPr>
      <t>Gestionar efectivamente los recursos asignados</t>
    </r>
  </si>
  <si>
    <t>GR</t>
  </si>
  <si>
    <t>Ejecución de Recursos  PAA rubro salud ocupacional 2020</t>
  </si>
  <si>
    <t>60% PAA 2020 EJECUTADO</t>
  </si>
  <si>
    <t>(Total ejecutado PAA 2020/ Total PAA 2020 contratado)*100</t>
  </si>
  <si>
    <t>Infomres Ejecución PAA financiera</t>
  </si>
  <si>
    <t>Trámite de pasivos exigibles configurados (4)</t>
  </si>
  <si>
    <t>100%  Facturas de PE tramitadas</t>
  </si>
  <si>
    <t>Facturas de PE tramitadas/ PE constituidos)*101</t>
  </si>
  <si>
    <t>Proceso de pago</t>
  </si>
  <si>
    <t>Liquidación de contratos registrados vigencias 2019</t>
  </si>
  <si>
    <t>100% contratos con documento de liquidación proyectada</t>
  </si>
  <si>
    <t>(actas liquidación proyectadas/ contratos 2020 para liquidar)</t>
  </si>
  <si>
    <t>Borradores actas de liquidación</t>
  </si>
  <si>
    <t>Actualización periódica del aplicativo de PLANEACIÓN</t>
  </si>
  <si>
    <t>100% contratos 2020 en apliactivo PLANEACIÓN</t>
  </si>
  <si>
    <t>(contratos 2020 en apliactivo PLANEACIÓN/ contratos 2020 )*100</t>
  </si>
  <si>
    <t xml:space="preserve">aplicativo actualizado </t>
  </si>
  <si>
    <t>Enviar información para actualizar SECOP</t>
  </si>
  <si>
    <t>100% información de contratos 2020 enviada</t>
  </si>
  <si>
    <t>(contratos 2020 en SECOP/ contratos 2020 )*100</t>
  </si>
  <si>
    <t>SECOP actualizado</t>
  </si>
  <si>
    <t>1.7</t>
  </si>
  <si>
    <r>
      <t xml:space="preserve">COMUNICACIÓN INTERNA Y EXTERNA - ESCENARIOS DE PARTICIPACIÓN
</t>
    </r>
    <r>
      <rPr>
        <i/>
        <sz val="9"/>
        <color theme="0" tint="-0.499984740745262"/>
        <rFont val="Calibri"/>
        <family val="2"/>
        <scheme val="minor"/>
      </rPr>
      <t>(Divulgar los aspectos relevantes del SGSYST y garantizar los espacios de participación de los trabajdores en SYST)</t>
    </r>
  </si>
  <si>
    <t>1.7.1</t>
  </si>
  <si>
    <r>
      <t xml:space="preserve">COMUNICACIÓN INTERNA, EXTERNA Y RENDICION CUENTAS
</t>
    </r>
    <r>
      <rPr>
        <i/>
        <sz val="9"/>
        <color theme="0" tint="-0.499984740745262"/>
        <rFont val="Calibri"/>
        <family val="2"/>
        <scheme val="minor"/>
      </rPr>
      <t>Divulgar los aspectos relevantes del SGSYST y responder las peticiones, inquietudes, quejas y reclamos</t>
    </r>
  </si>
  <si>
    <t>CYRDC</t>
  </si>
  <si>
    <t>Enviar 1 comunicación Bimensual alusiva a temas de prevención de AL-EL por los medios de difusión de la Entidad</t>
  </si>
  <si>
    <t>1 comunicación enviada</t>
  </si>
  <si>
    <t>comunicaciones enviadas en el periodo</t>
  </si>
  <si>
    <t>piezas de comunicación/ correos electrónicos</t>
  </si>
  <si>
    <t>Elaborar agenda para reforzar la interiozación de conceptos en SYST</t>
  </si>
  <si>
    <t>instructivo de bolsillo SYST</t>
  </si>
  <si>
    <t>Formular una estrategia lúdica para divulgar AT GRAVES Y NIVEL 2</t>
  </si>
  <si>
    <t>Definir los canales y tiempos para  la rendición de cuentas en SYST para cada parte interesada</t>
  </si>
  <si>
    <t>Rendición de cuentas definida</t>
  </si>
  <si>
    <t>Proyectar para firma la resolución interna Responsabilidad, Autoridad y Rendición de Cuentas</t>
  </si>
  <si>
    <t>Resolución enviada para  firma por la Dirección</t>
  </si>
  <si>
    <t>1.7.2</t>
  </si>
  <si>
    <t>COPASST</t>
  </si>
  <si>
    <t>Realizar Reuniones mensuales del COPASST</t>
  </si>
  <si>
    <t>80%  reuniones mensuales realizadas</t>
  </si>
  <si>
    <t>(# de reuniones realizadas/ # de reuniones anuales porgramadas) *100</t>
  </si>
  <si>
    <t>Actas de reunión mensual COPASST</t>
  </si>
  <si>
    <t>CAP-112</t>
  </si>
  <si>
    <t>Capacitación a representantes COPASST - ACTUALIZACIÓN NORMATIVA responsabilidades y normatividad</t>
  </si>
  <si>
    <t>50 % de representantes capacitados</t>
  </si>
  <si>
    <t>(Representantes COPASST capaciados en actualización normativoa/ Total rep COPASST)*100</t>
  </si>
  <si>
    <t>Registro de asistencia, capacitación actualización legal 20/02/2020</t>
  </si>
  <si>
    <t>CAP-113</t>
  </si>
  <si>
    <t>Capacitación a representantes COPASST  procedimientos internos SYST</t>
  </si>
  <si>
    <t>(Representantes COPASST capaciados en actualización normativoa/ Total rep COPASST)*101</t>
  </si>
  <si>
    <t>CAP-114</t>
  </si>
  <si>
    <t>Capacitación a representantes COPASST   curso virtual 50 horas)</t>
  </si>
  <si>
    <t xml:space="preserve">Participación del COPASST en la investigación de accidentes laborales </t>
  </si>
  <si>
    <t>80% Investigaciones realizadas con personal COPASST</t>
  </si>
  <si>
    <t>(# AT investigados con COPASST/ AT investigados)</t>
  </si>
  <si>
    <t>Informes investigación AT</t>
  </si>
  <si>
    <t>Participación del COPASST en el desarrollo de inspecciones planeadas</t>
  </si>
  <si>
    <t>100 % Inspecciones realizadas con COPASST</t>
  </si>
  <si>
    <t>(Inspecciones realizadas con COPASST/ Total inspecciones)*100</t>
  </si>
  <si>
    <t>Cronograma de inspecciones planeadas</t>
  </si>
  <si>
    <t>Participación del COPASST en la revisión anual del plan de capacitación en SYST</t>
  </si>
  <si>
    <t>Revisión del plan anual capcitación con COPASST</t>
  </si>
  <si>
    <t>Acta de reunión 28/02/2020 y aporbado en el acta de marzo 28/03/2020</t>
  </si>
  <si>
    <t>Comunicar al COPASST la actualización de la Política de SYST, Objetivos y metas</t>
  </si>
  <si>
    <t>Divulgación de la politica obejtivos y metas</t>
  </si>
  <si>
    <t>Acta de reunión 28/02/2020 y aprobación en el acta de marzo 28/03/2020</t>
  </si>
  <si>
    <t>Comunicar los resultados de las mediciones ambientales realizadas al COPASST (2018 y 2020)</t>
  </si>
  <si>
    <t>100% Resultados mediciones ambientales comunicadas</t>
  </si>
  <si>
    <t>Mediciones higiénicas comunicadas/ Mediciones higiénicas divulgadas)*100</t>
  </si>
  <si>
    <t>Participación en la planificación de la auditoría al SGSYST- 2020</t>
  </si>
  <si>
    <t>Participación en la planificación de la auditoría al SGSYST</t>
  </si>
  <si>
    <t>Comunicación al COPASST de los resultados de la revisión anual por la dirección  al SG-SST.</t>
  </si>
  <si>
    <t>Informar al COPASST sobre el desarrollo del Sistema de Gestión de Seguridad de la Salud en el Trabajo SG-SST  y recibir las recomendaciones emanadas de estos para el mejoramiento del SG-SST</t>
  </si>
  <si>
    <t>Socializar desarrollo del SGSST</t>
  </si>
  <si>
    <t>informe cumplimiento SYST 2020</t>
  </si>
  <si>
    <t>Rendición de cuentas por parte del COPASST  de lo realizado en 2020</t>
  </si>
  <si>
    <t>Informe rendición de cuentas COPASST divulgado</t>
  </si>
  <si>
    <t>1.7.3</t>
  </si>
  <si>
    <t>COMITÉ DE CONVIVENCIA</t>
  </si>
  <si>
    <t>CCV</t>
  </si>
  <si>
    <t>CAP-115</t>
  </si>
  <si>
    <t>Capacitación a los integrantes del Comité de Conviencia  en Resolución de conflictos, Deberes y Normatividad</t>
  </si>
  <si>
    <t xml:space="preserve">50% representantes capacitados </t>
  </si>
  <si>
    <t>(Representantes  capaciados / Total representantes)*100</t>
  </si>
  <si>
    <t>Atender las Solicitudes presentadas al Comité (seguimiento bimensual)</t>
  </si>
  <si>
    <t>100% de seguimiento</t>
  </si>
  <si>
    <t>Informe de gestión 11/07/2020, 29/03/2020</t>
  </si>
  <si>
    <t>Desarrollo de Reuniones bimensuales del Comité de Conviencia</t>
  </si>
  <si>
    <t>100% de las reuniones</t>
  </si>
  <si>
    <t># de reuniones realizadas/ # de reuniones anuales porgramadas *100</t>
  </si>
  <si>
    <t>Actas de reunión  11/07/2020, 29/03/2020</t>
  </si>
  <si>
    <t>1.7.4</t>
  </si>
  <si>
    <t>GESTIÓN Y PAGO DE INCAPACIDADES</t>
  </si>
  <si>
    <t>GYPINC</t>
  </si>
  <si>
    <t>Actualizar procedimiento recobro de incapacidades (con responsabilidades claras y firmado por SGH y SGC)</t>
  </si>
  <si>
    <t>Realizar la gestión y cobro de incapacidades por ARL</t>
  </si>
  <si>
    <t>Realizar la gestión y cobro de incapacidades por EPS</t>
  </si>
  <si>
    <t>perfil sociodemográfico personal contratista UAECOB</t>
  </si>
  <si>
    <t>DIEGO ANDRÉS MORENO BEDOYA</t>
  </si>
  <si>
    <t>ANA MARÍA MEJÍA MEJÍA</t>
  </si>
  <si>
    <t>Director</t>
  </si>
  <si>
    <t>Subdirectora de Gestión Humana</t>
  </si>
  <si>
    <t>UAE CUERPO OFICIAL DE BOMBEROS</t>
  </si>
  <si>
    <t>Representante de la Dirección del SGSYST</t>
  </si>
  <si>
    <t>WILLIAM JAVIER CABREJO GARCÍA</t>
  </si>
  <si>
    <t>Profesional Especializado</t>
  </si>
  <si>
    <t>Responsable de la Ejecución del SGSYST</t>
  </si>
  <si>
    <t>licencia SYST: Resol. 15113 de 03/12/2018</t>
  </si>
  <si>
    <t>EJECUCIÓN MES</t>
  </si>
  <si>
    <t>EN</t>
  </si>
  <si>
    <t>FEB</t>
  </si>
  <si>
    <t>MAR</t>
  </si>
  <si>
    <t>APR</t>
  </si>
  <si>
    <t>MAY</t>
  </si>
  <si>
    <t>JUN</t>
  </si>
  <si>
    <t>JUL</t>
  </si>
  <si>
    <t>AUG</t>
  </si>
  <si>
    <t>SEP</t>
  </si>
  <si>
    <t>OCT</t>
  </si>
  <si>
    <t>NOV</t>
  </si>
  <si>
    <t>DEC</t>
  </si>
  <si>
    <t>UNIDAD ADMINISTRATIVA ESPECIAL CUERPO OFICIAL BOMBEROS DE BOGOTA
PLAN DE TRABAJO SGSYST UAECOB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</si>
</sst>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1"/>
      <color theme="1"/>
      <name val="Calibri"/>
      <family val="2"/>
      <scheme val="minor"/>
    </font>
    <font>
      <sz val="11"/>
      <color theme="1"/>
      <name val="Calibri"/>
      <family val="2"/>
      <scheme val="minor"/>
    </font>
    <font>
      <sz val="10"/>
      <color rgb="FF000000"/>
      <name val="Arial"/>
      <family val="2"/>
    </font>
    <font>
      <sz val="8"/>
      <color rgb="FF000000"/>
      <name val="Arial"/>
      <family val="2"/>
    </font>
    <font>
      <sz val="9"/>
      <color rgb="FF000000"/>
      <name val="Calibri"/>
      <family val="2"/>
    </font>
    <font>
      <sz val="9"/>
      <color rgb="FF000000"/>
      <name val="Calibri"/>
      <family val="2"/>
      <scheme val="minor"/>
    </font>
    <font>
      <b/>
      <sz val="9"/>
      <color theme="0"/>
      <name val="Calibri"/>
      <family val="2"/>
    </font>
    <font>
      <b/>
      <sz val="8"/>
      <color theme="0"/>
      <name val="Calibri"/>
      <family val="2"/>
    </font>
    <font>
      <b/>
      <sz val="8"/>
      <color rgb="FF000000"/>
      <name val="Calibri"/>
      <family val="2"/>
    </font>
    <font>
      <b/>
      <sz val="9"/>
      <color rgb="FF000000"/>
      <name val="Calibri"/>
      <family val="2"/>
    </font>
    <font>
      <b/>
      <sz val="9"/>
      <name val="Calibri"/>
      <family val="2"/>
      <scheme val="minor"/>
    </font>
    <font>
      <b/>
      <sz val="11"/>
      <name val="Calibri"/>
      <family val="2"/>
      <scheme val="minor"/>
    </font>
    <font>
      <b/>
      <sz val="6"/>
      <name val="Calibri"/>
      <family val="2"/>
      <scheme val="minor"/>
    </font>
    <font>
      <b/>
      <sz val="8"/>
      <color rgb="FF000000"/>
      <name val="Calibri"/>
      <family val="2"/>
      <scheme val="minor"/>
    </font>
    <font>
      <b/>
      <sz val="9"/>
      <color rgb="FF000000"/>
      <name val="Calibri"/>
      <family val="2"/>
      <scheme val="minor"/>
    </font>
    <font>
      <b/>
      <sz val="10"/>
      <name val="Calibri"/>
      <family val="2"/>
      <scheme val="minor"/>
    </font>
    <font>
      <i/>
      <sz val="9"/>
      <color theme="0" tint="-0.499984740745262"/>
      <name val="Calibri"/>
      <family val="2"/>
    </font>
    <font>
      <b/>
      <sz val="11"/>
      <color rgb="FF000000"/>
      <name val="Calibri"/>
      <family val="2"/>
      <scheme val="minor"/>
    </font>
    <font>
      <sz val="8"/>
      <color rgb="FF000000"/>
      <name val="Calibri"/>
      <family val="2"/>
      <scheme val="minor"/>
    </font>
    <font>
      <b/>
      <sz val="6"/>
      <color rgb="FF000000"/>
      <name val="Calibri"/>
      <family val="2"/>
      <scheme val="minor"/>
    </font>
    <font>
      <i/>
      <sz val="9"/>
      <color theme="0" tint="-0.499984740745262"/>
      <name val="Calibri"/>
      <family val="2"/>
      <scheme val="minor"/>
    </font>
    <font>
      <b/>
      <sz val="9"/>
      <color theme="8"/>
      <name val="Calibri"/>
      <family val="2"/>
      <scheme val="minor"/>
    </font>
    <font>
      <sz val="7"/>
      <color rgb="FF000000"/>
      <name val="Calibri"/>
      <family val="2"/>
      <scheme val="minor"/>
    </font>
    <font>
      <b/>
      <sz val="6"/>
      <color theme="1"/>
      <name val="Calibri"/>
      <family val="2"/>
      <scheme val="minor"/>
    </font>
    <font>
      <sz val="9"/>
      <name val="Calibri"/>
      <family val="2"/>
      <scheme val="minor"/>
    </font>
    <font>
      <sz val="8"/>
      <name val="Calibri"/>
      <family val="2"/>
      <scheme val="minor"/>
    </font>
    <font>
      <sz val="6"/>
      <color theme="1"/>
      <name val="Calibri"/>
      <family val="2"/>
      <scheme val="minor"/>
    </font>
    <font>
      <b/>
      <sz val="7"/>
      <color rgb="FF000000"/>
      <name val="Calibri"/>
      <family val="2"/>
      <scheme val="minor"/>
    </font>
    <font>
      <b/>
      <sz val="7"/>
      <color theme="8"/>
      <name val="Calibri"/>
      <family val="2"/>
      <scheme val="minor"/>
    </font>
    <font>
      <b/>
      <sz val="8"/>
      <name val="Calibri"/>
      <family val="2"/>
      <scheme val="minor"/>
    </font>
    <font>
      <sz val="9"/>
      <color theme="1"/>
      <name val="Calibri"/>
      <family val="2"/>
      <scheme val="minor"/>
    </font>
    <font>
      <sz val="6"/>
      <color theme="0" tint="-0.34998626667073579"/>
      <name val="Calibri"/>
      <family val="2"/>
      <scheme val="minor"/>
    </font>
    <font>
      <sz val="7"/>
      <color theme="0" tint="-0.34998626667073579"/>
      <name val="Calibri"/>
      <family val="2"/>
      <scheme val="minor"/>
    </font>
    <font>
      <i/>
      <sz val="9"/>
      <color rgb="FF000000"/>
      <name val="Calibri"/>
      <family val="2"/>
      <scheme val="minor"/>
    </font>
    <font>
      <b/>
      <i/>
      <sz val="9"/>
      <color theme="8"/>
      <name val="Calibri"/>
      <family val="2"/>
      <scheme val="minor"/>
    </font>
    <font>
      <b/>
      <sz val="10"/>
      <color rgb="FF000000"/>
      <name val="Calibri"/>
      <family val="2"/>
      <scheme val="minor"/>
    </font>
    <font>
      <b/>
      <sz val="10"/>
      <color theme="8"/>
      <name val="Calibri"/>
      <family val="2"/>
      <scheme val="minor"/>
    </font>
    <font>
      <b/>
      <sz val="10"/>
      <color theme="1"/>
      <name val="Calibri"/>
      <family val="2"/>
      <scheme val="minor"/>
    </font>
    <font>
      <sz val="10"/>
      <color rgb="FF000000"/>
      <name val="Calibri"/>
      <family val="2"/>
      <scheme val="minor"/>
    </font>
    <font>
      <sz val="7"/>
      <name val="Calibri"/>
      <family val="2"/>
      <scheme val="minor"/>
    </font>
    <font>
      <u/>
      <sz val="6.05"/>
      <color theme="10"/>
      <name val="Calibri"/>
      <family val="2"/>
    </font>
    <font>
      <u/>
      <sz val="7"/>
      <color theme="10"/>
      <name val="Calibri"/>
      <family val="2"/>
    </font>
    <font>
      <sz val="8"/>
      <color rgb="FFFF0000"/>
      <name val="Calibri"/>
      <family val="2"/>
      <scheme val="minor"/>
    </font>
    <font>
      <b/>
      <sz val="7"/>
      <color theme="0" tint="-0.34998626667073579"/>
      <name val="Calibri"/>
      <family val="2"/>
      <scheme val="minor"/>
    </font>
    <font>
      <sz val="9"/>
      <color theme="0" tint="-0.499984740745262"/>
      <name val="Calibri"/>
      <family val="2"/>
      <scheme val="minor"/>
    </font>
    <font>
      <sz val="8"/>
      <color theme="0" tint="-0.34998626667073579"/>
      <name val="Calibri"/>
      <family val="2"/>
      <scheme val="minor"/>
    </font>
    <font>
      <sz val="9"/>
      <color rgb="FFFF0000"/>
      <name val="Calibri"/>
      <family val="2"/>
      <scheme val="minor"/>
    </font>
    <font>
      <sz val="9"/>
      <color rgb="FF000000"/>
      <name val="Arial"/>
      <family val="2"/>
    </font>
    <font>
      <sz val="7"/>
      <color rgb="FF000000"/>
      <name val="Arial"/>
      <family val="2"/>
    </font>
    <font>
      <b/>
      <sz val="10"/>
      <color theme="8"/>
      <name val="Arial"/>
      <family val="2"/>
    </font>
    <font>
      <sz val="6"/>
      <color theme="1"/>
      <name val="Arial"/>
      <family val="2"/>
    </font>
    <font>
      <sz val="7"/>
      <color rgb="FF000000"/>
      <name val="Calibri"/>
      <family val="2"/>
    </font>
    <font>
      <b/>
      <sz val="9"/>
      <color indexed="81"/>
      <name val="Tahoma"/>
      <family val="2"/>
    </font>
    <font>
      <sz val="9"/>
      <color indexed="81"/>
      <name val="Tahoma"/>
      <family val="2"/>
    </font>
    <font>
      <b/>
      <sz val="20"/>
      <color rgb="FF000000"/>
      <name val="Arial"/>
      <family val="2"/>
    </font>
  </fonts>
  <fills count="17">
    <fill>
      <patternFill patternType="none"/>
    </fill>
    <fill>
      <patternFill patternType="gray125"/>
    </fill>
    <fill>
      <patternFill patternType="solid">
        <fgColor theme="8" tint="-0.499984740745262"/>
        <bgColor indexed="64"/>
      </patternFill>
    </fill>
    <fill>
      <patternFill patternType="solid">
        <fgColor rgb="FFDDEBF7"/>
        <bgColor indexed="64"/>
      </patternFill>
    </fill>
    <fill>
      <patternFill patternType="solid">
        <fgColor theme="0" tint="-0.14999847407452621"/>
        <bgColor indexed="64"/>
      </patternFill>
    </fill>
    <fill>
      <patternFill patternType="solid">
        <fgColor rgb="FFD6FEF4"/>
        <bgColor indexed="64"/>
      </patternFill>
    </fill>
    <fill>
      <patternFill patternType="solid">
        <fgColor theme="6" tint="0.59999389629810485"/>
        <bgColor rgb="FFC6E0B4"/>
      </patternFill>
    </fill>
    <fill>
      <patternFill patternType="solid">
        <fgColor rgb="FF66FF3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74EFFC"/>
        <bgColor indexed="64"/>
      </patternFill>
    </fill>
    <fill>
      <patternFill patternType="solid">
        <fgColor theme="0" tint="-0.14999847407452621"/>
        <bgColor rgb="FFC6E0B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DDEBF7"/>
        <bgColor rgb="FF000000"/>
      </patternFill>
    </fill>
    <fill>
      <patternFill patternType="solid">
        <fgColor rgb="FFDCF5FE"/>
        <bgColor indexed="64"/>
      </patternFill>
    </fill>
  </fills>
  <borders count="39">
    <border>
      <left/>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dotted">
        <color auto="1"/>
      </right>
      <top style="dotted">
        <color auto="1"/>
      </top>
      <bottom style="hair">
        <color auto="1"/>
      </bottom>
      <diagonal/>
    </border>
    <border>
      <left style="dotted">
        <color auto="1"/>
      </left>
      <right/>
      <top style="dotted">
        <color auto="1"/>
      </top>
      <bottom style="hair">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top/>
      <bottom/>
      <diagonal/>
    </border>
    <border>
      <left/>
      <right/>
      <top style="hair">
        <color auto="1"/>
      </top>
      <bottom style="hair">
        <color auto="1"/>
      </bottom>
      <diagonal/>
    </border>
    <border>
      <left/>
      <right style="thin">
        <color auto="1"/>
      </right>
      <top/>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bottom/>
      <diagonal/>
    </border>
    <border>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diagonal/>
    </border>
    <border>
      <left/>
      <right style="thin">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0" fontId="40" fillId="0" borderId="0" applyNumberFormat="0" applyFill="0" applyBorder="0" applyAlignment="0" applyProtection="0">
      <alignment vertical="top"/>
      <protection locked="0"/>
    </xf>
  </cellStyleXfs>
  <cellXfs count="320">
    <xf numFmtId="0" fontId="0" fillId="0" borderId="0" xfId="0"/>
    <xf numFmtId="0" fontId="2" fillId="0" borderId="0" xfId="2" applyFont="1" applyAlignment="1"/>
    <xf numFmtId="2" fontId="2" fillId="0" borderId="0" xfId="2" applyNumberFormat="1" applyFont="1" applyAlignment="1"/>
    <xf numFmtId="0" fontId="3" fillId="0" borderId="0" xfId="2" applyFont="1" applyAlignment="1"/>
    <xf numFmtId="9" fontId="4" fillId="0" borderId="0" xfId="1" applyFont="1" applyFill="1" applyAlignment="1">
      <alignment horizontal="center" vertical="center"/>
    </xf>
    <xf numFmtId="1" fontId="4" fillId="0" borderId="0" xfId="2" applyNumberFormat="1" applyFont="1" applyFill="1" applyAlignment="1">
      <alignment horizontal="center" vertical="center"/>
    </xf>
    <xf numFmtId="0" fontId="5" fillId="0" borderId="0" xfId="2" applyFont="1" applyAlignment="1" applyProtection="1">
      <protection locked="0"/>
    </xf>
    <xf numFmtId="0" fontId="5" fillId="0" borderId="0" xfId="2" applyFont="1" applyAlignment="1"/>
    <xf numFmtId="10" fontId="5" fillId="0" borderId="0" xfId="1" applyNumberFormat="1" applyFont="1" applyAlignment="1">
      <alignment horizontal="center" vertical="center"/>
    </xf>
    <xf numFmtId="0" fontId="5" fillId="0" borderId="0" xfId="2" applyFont="1" applyAlignment="1">
      <alignment horizontal="center" vertical="center"/>
    </xf>
    <xf numFmtId="9" fontId="5" fillId="0" borderId="0" xfId="1" applyNumberFormat="1" applyFont="1" applyAlignment="1">
      <alignment horizontal="center" vertical="center"/>
    </xf>
    <xf numFmtId="0" fontId="14" fillId="7" borderId="0" xfId="2" applyFont="1" applyFill="1" applyAlignment="1">
      <alignment vertical="top" wrapText="1"/>
    </xf>
    <xf numFmtId="0" fontId="2" fillId="0" borderId="0" xfId="2" applyFont="1" applyAlignment="1">
      <alignment vertical="top"/>
    </xf>
    <xf numFmtId="0" fontId="6" fillId="2" borderId="6" xfId="2" applyFont="1" applyFill="1" applyBorder="1" applyAlignment="1">
      <alignment horizontal="center" vertical="top" wrapText="1"/>
    </xf>
    <xf numFmtId="0" fontId="10" fillId="8" borderId="7" xfId="0" applyFont="1" applyFill="1" applyBorder="1" applyAlignment="1" applyProtection="1">
      <alignment horizontal="center" vertical="center" wrapText="1"/>
      <protection locked="0"/>
    </xf>
    <xf numFmtId="0" fontId="10" fillId="9" borderId="7" xfId="0" applyFont="1" applyFill="1" applyBorder="1" applyAlignment="1" applyProtection="1">
      <alignment horizontal="center" vertical="center" wrapText="1"/>
      <protection locked="0"/>
    </xf>
    <xf numFmtId="0" fontId="15" fillId="9" borderId="8"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5" fillId="0" borderId="0" xfId="2" applyFont="1" applyAlignment="1">
      <alignment vertical="top"/>
    </xf>
    <xf numFmtId="0" fontId="9" fillId="10" borderId="14" xfId="2" applyFont="1" applyFill="1" applyBorder="1" applyAlignment="1">
      <alignment vertical="top"/>
    </xf>
    <xf numFmtId="0" fontId="9" fillId="10" borderId="0" xfId="2" applyFont="1" applyFill="1" applyBorder="1" applyAlignment="1">
      <alignment vertical="top"/>
    </xf>
    <xf numFmtId="0" fontId="9" fillId="10" borderId="16" xfId="2" applyFont="1" applyFill="1" applyBorder="1" applyAlignment="1">
      <alignment vertical="top"/>
    </xf>
    <xf numFmtId="9" fontId="17" fillId="5" borderId="17" xfId="2" applyNumberFormat="1" applyFont="1" applyFill="1" applyBorder="1" applyAlignment="1" applyProtection="1">
      <alignment horizontal="center" vertical="center"/>
    </xf>
    <xf numFmtId="16" fontId="18" fillId="0" borderId="0" xfId="2" applyNumberFormat="1" applyFont="1" applyAlignment="1">
      <alignment horizontal="center" vertical="center" textRotation="90"/>
    </xf>
    <xf numFmtId="0" fontId="19" fillId="4" borderId="18" xfId="2" applyFont="1" applyFill="1" applyBorder="1" applyAlignment="1">
      <alignment horizontal="right" vertical="top"/>
    </xf>
    <xf numFmtId="0" fontId="14" fillId="11" borderId="7" xfId="2" applyFont="1" applyFill="1" applyBorder="1" applyAlignment="1">
      <alignment horizontal="left" vertical="top"/>
    </xf>
    <xf numFmtId="0" fontId="14" fillId="11" borderId="7" xfId="2" applyFont="1" applyFill="1" applyBorder="1" applyAlignment="1">
      <alignment horizontal="left" vertical="top" wrapText="1"/>
    </xf>
    <xf numFmtId="0" fontId="21" fillId="11" borderId="7" xfId="2" applyFont="1" applyFill="1" applyBorder="1" applyAlignment="1">
      <alignment horizontal="center" vertical="top" wrapText="1"/>
    </xf>
    <xf numFmtId="0" fontId="22" fillId="4" borderId="7" xfId="2" applyFont="1" applyFill="1" applyBorder="1" applyAlignment="1">
      <alignment horizontal="center" vertical="top" wrapText="1"/>
    </xf>
    <xf numFmtId="0" fontId="14" fillId="4" borderId="7" xfId="2" applyFont="1" applyFill="1" applyBorder="1" applyAlignment="1">
      <alignment horizontal="center" vertical="top" wrapText="1"/>
    </xf>
    <xf numFmtId="0" fontId="23" fillId="4" borderId="7" xfId="2" applyFont="1" applyFill="1" applyBorder="1" applyAlignment="1">
      <alignment horizontal="center" vertical="top"/>
    </xf>
    <xf numFmtId="0" fontId="22" fillId="4" borderId="7" xfId="2" applyFont="1" applyFill="1" applyBorder="1" applyAlignment="1">
      <alignment horizontal="center" vertical="top"/>
    </xf>
    <xf numFmtId="0" fontId="5" fillId="4" borderId="7" xfId="2" applyFont="1" applyFill="1" applyBorder="1" applyAlignment="1">
      <alignment horizontal="center" vertical="top"/>
    </xf>
    <xf numFmtId="9" fontId="5" fillId="4" borderId="7" xfId="1" applyFont="1" applyFill="1" applyBorder="1" applyAlignment="1">
      <alignment horizontal="center" vertical="top"/>
    </xf>
    <xf numFmtId="1" fontId="5" fillId="4" borderId="7" xfId="2" applyNumberFormat="1" applyFont="1" applyFill="1" applyBorder="1" applyAlignment="1">
      <alignment horizontal="center" vertical="top"/>
    </xf>
    <xf numFmtId="0" fontId="5" fillId="4" borderId="7" xfId="2" applyFont="1" applyFill="1" applyBorder="1" applyAlignment="1" applyProtection="1">
      <alignment horizontal="center" vertical="top"/>
      <protection locked="0"/>
    </xf>
    <xf numFmtId="0" fontId="5" fillId="4" borderId="3" xfId="2" applyFont="1" applyFill="1" applyBorder="1" applyAlignment="1" applyProtection="1">
      <alignment horizontal="center" vertical="top"/>
      <protection locked="0"/>
    </xf>
    <xf numFmtId="0" fontId="24" fillId="4" borderId="15" xfId="0" applyFont="1" applyFill="1" applyBorder="1" applyAlignment="1">
      <alignment horizontal="center" vertical="top" wrapText="1"/>
    </xf>
    <xf numFmtId="10" fontId="5" fillId="4" borderId="19" xfId="1" applyNumberFormat="1" applyFont="1" applyFill="1" applyBorder="1" applyAlignment="1">
      <alignment horizontal="center" vertical="top"/>
    </xf>
    <xf numFmtId="0" fontId="5" fillId="4" borderId="19" xfId="2" applyFont="1" applyFill="1" applyBorder="1" applyAlignment="1">
      <alignment horizontal="center" vertical="top"/>
    </xf>
    <xf numFmtId="10" fontId="5" fillId="4" borderId="20" xfId="1" applyNumberFormat="1" applyFont="1" applyFill="1" applyBorder="1" applyAlignment="1">
      <alignment horizontal="center" vertical="top"/>
    </xf>
    <xf numFmtId="0" fontId="14" fillId="4" borderId="21" xfId="2" applyFont="1" applyFill="1" applyBorder="1" applyAlignment="1">
      <alignment horizontal="center" vertical="center"/>
    </xf>
    <xf numFmtId="9" fontId="14" fillId="5" borderId="17" xfId="2" applyNumberFormat="1" applyFont="1" applyFill="1" applyBorder="1" applyAlignment="1" applyProtection="1">
      <alignment horizontal="center" vertical="center"/>
    </xf>
    <xf numFmtId="9" fontId="14" fillId="4" borderId="0" xfId="1" applyNumberFormat="1" applyFont="1" applyFill="1" applyBorder="1" applyAlignment="1">
      <alignment horizontal="center" vertical="center"/>
    </xf>
    <xf numFmtId="10" fontId="14" fillId="7" borderId="0" xfId="2" applyNumberFormat="1" applyFont="1" applyFill="1" applyAlignment="1">
      <alignment horizontal="center" vertical="top"/>
    </xf>
    <xf numFmtId="0" fontId="5" fillId="0" borderId="18" xfId="2" applyFont="1" applyBorder="1" applyAlignment="1"/>
    <xf numFmtId="164" fontId="14" fillId="0" borderId="7" xfId="2" applyNumberFormat="1" applyFont="1" applyBorder="1" applyAlignment="1">
      <alignment horizontal="left" wrapText="1"/>
    </xf>
    <xf numFmtId="164" fontId="19" fillId="5" borderId="7" xfId="2" applyNumberFormat="1" applyFont="1" applyFill="1" applyBorder="1" applyAlignment="1">
      <alignment horizontal="left" vertical="top" wrapText="1"/>
    </xf>
    <xf numFmtId="0" fontId="14" fillId="5" borderId="7" xfId="2" applyFont="1" applyFill="1" applyBorder="1" applyAlignment="1">
      <alignment vertical="top" wrapText="1"/>
    </xf>
    <xf numFmtId="0" fontId="21" fillId="5" borderId="7" xfId="2" applyFont="1" applyFill="1" applyBorder="1" applyAlignment="1">
      <alignment horizontal="center" vertical="top" wrapText="1"/>
    </xf>
    <xf numFmtId="0" fontId="22" fillId="5" borderId="7" xfId="2" applyFont="1" applyFill="1" applyBorder="1" applyAlignment="1">
      <alignment horizontal="center" vertical="center" wrapText="1"/>
    </xf>
    <xf numFmtId="0" fontId="14" fillId="5" borderId="7" xfId="2" applyFont="1" applyFill="1" applyBorder="1" applyAlignment="1">
      <alignment horizontal="center" vertical="center" wrapText="1"/>
    </xf>
    <xf numFmtId="0" fontId="23" fillId="5" borderId="7" xfId="2" applyFont="1" applyFill="1" applyBorder="1" applyAlignment="1">
      <alignment horizontal="center" vertical="center" wrapText="1"/>
    </xf>
    <xf numFmtId="0" fontId="22" fillId="5" borderId="7" xfId="2" applyFont="1" applyFill="1" applyBorder="1" applyAlignment="1">
      <alignment horizontal="center" vertical="center"/>
    </xf>
    <xf numFmtId="14" fontId="5" fillId="5" borderId="7" xfId="2" applyNumberFormat="1" applyFont="1" applyFill="1" applyBorder="1" applyAlignment="1">
      <alignment horizontal="center" vertical="center"/>
    </xf>
    <xf numFmtId="14" fontId="5" fillId="5" borderId="7" xfId="2" applyNumberFormat="1" applyFont="1" applyFill="1" applyBorder="1" applyAlignment="1" applyProtection="1">
      <alignment horizontal="center" vertical="center"/>
    </xf>
    <xf numFmtId="9" fontId="5" fillId="5" borderId="7" xfId="1" applyFont="1" applyFill="1" applyBorder="1" applyAlignment="1" applyProtection="1">
      <alignment horizontal="center" vertical="center"/>
    </xf>
    <xf numFmtId="1" fontId="5" fillId="5" borderId="7" xfId="2" applyNumberFormat="1" applyFont="1" applyFill="1" applyBorder="1" applyAlignment="1" applyProtection="1">
      <alignment horizontal="center" vertical="center"/>
    </xf>
    <xf numFmtId="0" fontId="25" fillId="5" borderId="7" xfId="0" applyFont="1" applyFill="1" applyBorder="1" applyAlignment="1" applyProtection="1">
      <alignment horizontal="center" vertical="center"/>
    </xf>
    <xf numFmtId="0" fontId="25" fillId="5" borderId="7"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wrapText="1"/>
    </xf>
    <xf numFmtId="1" fontId="14" fillId="5" borderId="7" xfId="2" applyNumberFormat="1" applyFont="1" applyFill="1" applyBorder="1" applyAlignment="1" applyProtection="1">
      <alignment horizontal="center" vertical="center"/>
    </xf>
    <xf numFmtId="0" fontId="5" fillId="5" borderId="18" xfId="2" applyFont="1" applyFill="1" applyBorder="1" applyAlignment="1" applyProtection="1">
      <alignment horizontal="center" vertical="center"/>
    </xf>
    <xf numFmtId="10" fontId="5" fillId="5" borderId="7" xfId="1" applyNumberFormat="1" applyFont="1" applyFill="1" applyBorder="1" applyAlignment="1" applyProtection="1">
      <alignment horizontal="center" vertical="center"/>
    </xf>
    <xf numFmtId="10" fontId="5" fillId="5" borderId="0" xfId="1" applyNumberFormat="1" applyFont="1" applyFill="1" applyBorder="1" applyAlignment="1" applyProtection="1">
      <alignment horizontal="center" vertical="center"/>
    </xf>
    <xf numFmtId="0" fontId="5" fillId="0" borderId="7" xfId="2" applyFont="1" applyBorder="1" applyAlignment="1">
      <alignment wrapText="1"/>
    </xf>
    <xf numFmtId="0" fontId="5" fillId="0" borderId="7" xfId="2" applyFont="1" applyFill="1" applyBorder="1" applyAlignment="1">
      <alignment horizontal="left" vertical="top" wrapText="1"/>
    </xf>
    <xf numFmtId="0" fontId="21"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5" fillId="0" borderId="7" xfId="2" applyFont="1" applyFill="1" applyBorder="1" applyAlignment="1">
      <alignment horizontal="center" vertical="center" wrapText="1"/>
    </xf>
    <xf numFmtId="0" fontId="26" fillId="0" borderId="7" xfId="2" applyFont="1" applyFill="1" applyBorder="1" applyAlignment="1">
      <alignment horizontal="center" vertical="center" wrapText="1"/>
    </xf>
    <xf numFmtId="14" fontId="5" fillId="0" borderId="7" xfId="2" applyNumberFormat="1" applyFont="1" applyFill="1" applyBorder="1" applyAlignment="1">
      <alignment horizontal="center" vertical="center"/>
    </xf>
    <xf numFmtId="9" fontId="5" fillId="0" borderId="7" xfId="1" applyFont="1" applyFill="1" applyBorder="1" applyAlignment="1">
      <alignment horizontal="center" vertical="center"/>
    </xf>
    <xf numFmtId="1" fontId="5" fillId="0" borderId="7" xfId="2" applyNumberFormat="1" applyFont="1" applyFill="1" applyBorder="1" applyAlignment="1">
      <alignment horizontal="center" vertical="center"/>
    </xf>
    <xf numFmtId="1" fontId="5" fillId="12" borderId="3" xfId="2" applyNumberFormat="1" applyFont="1" applyFill="1" applyBorder="1" applyAlignment="1">
      <alignment horizontal="center" vertical="center"/>
    </xf>
    <xf numFmtId="0" fontId="24" fillId="0" borderId="7" xfId="0" applyFont="1" applyFill="1" applyBorder="1" applyAlignment="1" applyProtection="1">
      <alignment horizontal="center" vertical="center"/>
      <protection locked="0"/>
    </xf>
    <xf numFmtId="0" fontId="10" fillId="0" borderId="15" xfId="0" applyFont="1" applyFill="1" applyBorder="1" applyAlignment="1">
      <alignment horizontal="center" vertical="center" wrapText="1"/>
    </xf>
    <xf numFmtId="10" fontId="5" fillId="0" borderId="7" xfId="1" applyNumberFormat="1" applyFont="1" applyBorder="1" applyAlignment="1">
      <alignment horizontal="center" vertical="center"/>
    </xf>
    <xf numFmtId="0" fontId="5" fillId="0" borderId="7" xfId="2" applyFont="1" applyBorder="1" applyAlignment="1">
      <alignment horizontal="center" vertical="center"/>
    </xf>
    <xf numFmtId="9" fontId="5" fillId="0" borderId="17" xfId="1" applyNumberFormat="1" applyFont="1" applyBorder="1" applyAlignment="1">
      <alignment horizontal="center" vertical="center"/>
    </xf>
    <xf numFmtId="0" fontId="5" fillId="0" borderId="18" xfId="2" applyFont="1" applyBorder="1" applyAlignment="1">
      <alignment horizontal="center" vertical="center"/>
    </xf>
    <xf numFmtId="10" fontId="5" fillId="0" borderId="0" xfId="1" applyNumberFormat="1" applyFont="1" applyBorder="1" applyAlignment="1">
      <alignment horizontal="center" vertical="center"/>
    </xf>
    <xf numFmtId="0" fontId="22" fillId="0" borderId="7" xfId="2" applyFont="1" applyFill="1" applyBorder="1" applyAlignment="1">
      <alignment horizontal="center" vertical="center" wrapText="1"/>
    </xf>
    <xf numFmtId="2" fontId="14" fillId="0" borderId="7" xfId="2" applyNumberFormat="1" applyFont="1" applyBorder="1" applyAlignment="1">
      <alignment horizontal="left" wrapText="1"/>
    </xf>
    <xf numFmtId="0" fontId="27" fillId="5" borderId="7" xfId="2" applyFont="1" applyFill="1" applyBorder="1" applyAlignment="1">
      <alignment horizontal="center" vertical="center" wrapText="1"/>
    </xf>
    <xf numFmtId="0" fontId="5" fillId="5" borderId="0" xfId="2" applyFont="1" applyFill="1" applyBorder="1" applyAlignment="1"/>
    <xf numFmtId="0" fontId="5" fillId="0" borderId="7" xfId="2" applyFont="1" applyBorder="1" applyAlignment="1">
      <alignment horizontal="left" vertical="center" wrapText="1"/>
    </xf>
    <xf numFmtId="0" fontId="21" fillId="0" borderId="7" xfId="2" applyFont="1" applyBorder="1" applyAlignment="1">
      <alignment horizontal="center" vertical="center" wrapText="1"/>
    </xf>
    <xf numFmtId="1" fontId="5" fillId="12" borderId="7" xfId="2" applyNumberFormat="1" applyFont="1" applyFill="1" applyBorder="1" applyAlignment="1">
      <alignment horizontal="center" vertical="center"/>
    </xf>
    <xf numFmtId="0" fontId="28" fillId="0" borderId="7" xfId="2" applyFont="1" applyBorder="1" applyAlignment="1">
      <alignment horizontal="center" vertical="top" wrapText="1"/>
    </xf>
    <xf numFmtId="0" fontId="5" fillId="0" borderId="7" xfId="2" applyFont="1" applyBorder="1" applyAlignment="1">
      <alignment horizontal="left" vertical="top" wrapText="1"/>
    </xf>
    <xf numFmtId="0" fontId="21" fillId="0" borderId="7" xfId="2" applyFont="1" applyBorder="1" applyAlignment="1">
      <alignment horizontal="center" vertical="top" wrapText="1"/>
    </xf>
    <xf numFmtId="0" fontId="5" fillId="0" borderId="18" xfId="2" applyFont="1" applyFill="1" applyBorder="1" applyAlignment="1">
      <alignment horizontal="right"/>
    </xf>
    <xf numFmtId="2" fontId="5" fillId="0" borderId="7" xfId="2" applyNumberFormat="1" applyFont="1" applyFill="1" applyBorder="1" applyAlignment="1">
      <alignment horizontal="left"/>
    </xf>
    <xf numFmtId="0" fontId="5" fillId="0" borderId="7" xfId="2" applyFont="1" applyFill="1" applyBorder="1" applyAlignment="1">
      <alignment horizontal="left"/>
    </xf>
    <xf numFmtId="0" fontId="29" fillId="5" borderId="15" xfId="0" applyFont="1" applyFill="1" applyBorder="1" applyAlignment="1" applyProtection="1">
      <alignment horizontal="center" vertical="center" wrapText="1"/>
    </xf>
    <xf numFmtId="0" fontId="22" fillId="0" borderId="7" xfId="2" applyFont="1" applyFill="1" applyBorder="1" applyAlignment="1">
      <alignment horizontal="center" vertical="center"/>
    </xf>
    <xf numFmtId="14" fontId="30" fillId="0" borderId="7" xfId="2" applyNumberFormat="1" applyFont="1" applyFill="1" applyBorder="1" applyAlignment="1">
      <alignment horizontal="center" vertical="center"/>
    </xf>
    <xf numFmtId="0" fontId="25" fillId="0" borderId="7" xfId="0" applyFont="1" applyFill="1" applyBorder="1" applyAlignment="1" applyProtection="1">
      <alignment horizontal="center" vertical="center"/>
      <protection locked="0"/>
    </xf>
    <xf numFmtId="0" fontId="31" fillId="0" borderId="7" xfId="2" applyFont="1" applyFill="1" applyBorder="1" applyAlignment="1">
      <alignment horizontal="center" vertical="center" wrapText="1"/>
    </xf>
    <xf numFmtId="0" fontId="21" fillId="0" borderId="7" xfId="2" applyFont="1" applyFill="1" applyBorder="1" applyAlignment="1">
      <alignment horizontal="center" vertical="center"/>
    </xf>
    <xf numFmtId="0" fontId="10" fillId="0" borderId="18" xfId="2" applyFont="1" applyFill="1" applyBorder="1" applyAlignment="1"/>
    <xf numFmtId="2" fontId="10" fillId="0" borderId="7" xfId="2" applyNumberFormat="1" applyFont="1" applyFill="1" applyBorder="1" applyAlignment="1"/>
    <xf numFmtId="0" fontId="27" fillId="5" borderId="7" xfId="2" applyFont="1" applyFill="1" applyBorder="1" applyAlignment="1">
      <alignment horizontal="center" vertical="top" wrapText="1"/>
    </xf>
    <xf numFmtId="0" fontId="22" fillId="13" borderId="7" xfId="2" applyFont="1" applyFill="1" applyBorder="1" applyAlignment="1">
      <alignment horizontal="center" vertical="center"/>
    </xf>
    <xf numFmtId="0" fontId="5" fillId="13" borderId="18" xfId="2" applyFont="1" applyFill="1" applyBorder="1" applyAlignment="1" applyProtection="1">
      <alignment horizontal="center" vertical="center"/>
    </xf>
    <xf numFmtId="10" fontId="5" fillId="13" borderId="7" xfId="1" applyNumberFormat="1" applyFont="1" applyFill="1" applyBorder="1" applyAlignment="1" applyProtection="1">
      <alignment horizontal="center" vertical="center"/>
    </xf>
    <xf numFmtId="10" fontId="5" fillId="13" borderId="0" xfId="1" applyNumberFormat="1" applyFont="1" applyFill="1" applyBorder="1" applyAlignment="1" applyProtection="1">
      <alignment horizontal="center" vertical="center"/>
    </xf>
    <xf numFmtId="0" fontId="5" fillId="0" borderId="7" xfId="2" applyFont="1" applyFill="1" applyBorder="1" applyAlignment="1">
      <alignment horizontal="left" vertical="top"/>
    </xf>
    <xf numFmtId="0" fontId="21" fillId="0" borderId="7" xfId="2" applyFont="1" applyFill="1" applyBorder="1" applyAlignment="1">
      <alignment horizontal="center" vertical="top"/>
    </xf>
    <xf numFmtId="0" fontId="14" fillId="4" borderId="18" xfId="2" applyFont="1" applyFill="1" applyBorder="1" applyAlignment="1">
      <alignment horizontal="right"/>
    </xf>
    <xf numFmtId="0" fontId="14" fillId="11" borderId="7" xfId="2" applyFont="1" applyFill="1" applyBorder="1" applyAlignment="1">
      <alignment horizontal="left"/>
    </xf>
    <xf numFmtId="0" fontId="14" fillId="4" borderId="7" xfId="2" applyFont="1" applyFill="1" applyBorder="1" applyAlignment="1">
      <alignment horizontal="center" vertical="center" wrapText="1"/>
    </xf>
    <xf numFmtId="0" fontId="27" fillId="4" borderId="7"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2" fillId="4" borderId="7" xfId="2" applyFont="1" applyFill="1" applyBorder="1" applyAlignment="1">
      <alignment horizontal="center" vertical="center"/>
    </xf>
    <xf numFmtId="0" fontId="5" fillId="4" borderId="7" xfId="2" applyFont="1" applyFill="1" applyBorder="1" applyAlignment="1">
      <alignment horizontal="center" vertical="center"/>
    </xf>
    <xf numFmtId="9" fontId="5" fillId="4" borderId="7" xfId="1" applyFont="1" applyFill="1" applyBorder="1" applyAlignment="1">
      <alignment horizontal="center" vertical="center"/>
    </xf>
    <xf numFmtId="1" fontId="5" fillId="4" borderId="7" xfId="2" applyNumberFormat="1" applyFont="1" applyFill="1" applyBorder="1" applyAlignment="1">
      <alignment horizontal="center" vertical="center"/>
    </xf>
    <xf numFmtId="0" fontId="5" fillId="14" borderId="7" xfId="2" applyFont="1" applyFill="1" applyBorder="1" applyAlignment="1" applyProtection="1">
      <alignment horizontal="center" vertical="center"/>
      <protection locked="0"/>
    </xf>
    <xf numFmtId="0" fontId="5" fillId="14" borderId="3" xfId="2" applyFont="1" applyFill="1" applyBorder="1" applyAlignment="1" applyProtection="1">
      <alignment horizontal="center" vertical="center"/>
      <protection locked="0"/>
    </xf>
    <xf numFmtId="0" fontId="5" fillId="4" borderId="7" xfId="2" applyFont="1" applyFill="1" applyBorder="1" applyAlignment="1" applyProtection="1">
      <alignment horizontal="center" vertical="center"/>
      <protection locked="0"/>
    </xf>
    <xf numFmtId="0" fontId="10" fillId="4" borderId="15" xfId="0" applyFont="1" applyFill="1" applyBorder="1" applyAlignment="1">
      <alignment horizontal="center" vertical="center" wrapText="1"/>
    </xf>
    <xf numFmtId="10" fontId="5" fillId="4" borderId="7" xfId="1" applyNumberFormat="1" applyFont="1" applyFill="1" applyBorder="1" applyAlignment="1">
      <alignment horizontal="center" vertical="center"/>
    </xf>
    <xf numFmtId="9" fontId="5" fillId="4" borderId="17" xfId="1" applyNumberFormat="1" applyFont="1" applyFill="1" applyBorder="1" applyAlignment="1">
      <alignment horizontal="center" vertical="center"/>
    </xf>
    <xf numFmtId="1" fontId="14" fillId="4" borderId="18" xfId="2" applyNumberFormat="1" applyFont="1" applyFill="1" applyBorder="1" applyAlignment="1">
      <alignment horizontal="center" vertical="center"/>
    </xf>
    <xf numFmtId="0" fontId="14" fillId="0" borderId="18" xfId="2" applyFont="1" applyFill="1" applyBorder="1" applyAlignment="1">
      <alignment horizontal="right" vertical="center"/>
    </xf>
    <xf numFmtId="2" fontId="14" fillId="0" borderId="7" xfId="2" applyNumberFormat="1" applyFont="1" applyFill="1" applyBorder="1" applyAlignment="1">
      <alignment horizontal="left" vertical="center"/>
    </xf>
    <xf numFmtId="0" fontId="5" fillId="5" borderId="0" xfId="2" applyFont="1" applyFill="1" applyBorder="1" applyAlignment="1">
      <alignment vertical="center"/>
    </xf>
    <xf numFmtId="0" fontId="5" fillId="0" borderId="0" xfId="2" applyFont="1" applyAlignment="1">
      <alignment vertical="center"/>
    </xf>
    <xf numFmtId="0" fontId="14" fillId="0" borderId="18" xfId="2" applyFont="1" applyFill="1" applyBorder="1" applyAlignment="1">
      <alignment horizontal="right"/>
    </xf>
    <xf numFmtId="2" fontId="14" fillId="0" borderId="7" xfId="2" applyNumberFormat="1" applyFont="1" applyFill="1" applyBorder="1" applyAlignment="1">
      <alignment horizontal="left"/>
    </xf>
    <xf numFmtId="0" fontId="5" fillId="0" borderId="18" xfId="2" applyFont="1" applyFill="1" applyBorder="1" applyAlignment="1">
      <alignment horizontal="right" vertical="center"/>
    </xf>
    <xf numFmtId="2" fontId="5" fillId="0" borderId="7" xfId="2" applyNumberFormat="1" applyFont="1" applyFill="1" applyBorder="1" applyAlignment="1">
      <alignment horizontal="left" vertical="center"/>
    </xf>
    <xf numFmtId="0" fontId="5" fillId="0" borderId="7" xfId="2" applyFont="1" applyFill="1" applyBorder="1" applyAlignment="1">
      <alignment horizontal="left" vertical="center"/>
    </xf>
    <xf numFmtId="0" fontId="32" fillId="0" borderId="7" xfId="2" applyFont="1" applyFill="1" applyBorder="1" applyAlignment="1">
      <alignment horizontal="center" vertical="center" wrapText="1"/>
    </xf>
    <xf numFmtId="0" fontId="33" fillId="0" borderId="7" xfId="2" applyFont="1" applyFill="1" applyBorder="1" applyAlignment="1">
      <alignment horizontal="right" vertical="top" wrapText="1"/>
    </xf>
    <xf numFmtId="0" fontId="34" fillId="0" borderId="7" xfId="2" applyFont="1" applyFill="1" applyBorder="1" applyAlignment="1">
      <alignment horizontal="center" vertical="top" wrapText="1"/>
    </xf>
    <xf numFmtId="0" fontId="22" fillId="0" borderId="7" xfId="2" applyFont="1" applyFill="1" applyBorder="1" applyAlignment="1">
      <alignment horizontal="left"/>
    </xf>
    <xf numFmtId="2" fontId="5" fillId="0" borderId="0" xfId="2" applyNumberFormat="1" applyFont="1" applyAlignment="1"/>
    <xf numFmtId="0" fontId="5" fillId="0" borderId="7" xfId="2" applyFont="1" applyFill="1" applyBorder="1" applyAlignment="1">
      <alignment horizontal="left" vertical="center" wrapText="1"/>
    </xf>
    <xf numFmtId="0" fontId="21" fillId="0" borderId="7" xfId="2" applyFont="1" applyFill="1" applyBorder="1" applyAlignment="1">
      <alignment horizontal="center" vertical="center" wrapText="1"/>
    </xf>
    <xf numFmtId="0" fontId="24" fillId="15" borderId="7" xfId="0" applyFont="1" applyFill="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35" fillId="4" borderId="18" xfId="2" applyFont="1" applyFill="1" applyBorder="1" applyAlignment="1">
      <alignment horizontal="right"/>
    </xf>
    <xf numFmtId="0" fontId="35" fillId="4" borderId="18" xfId="2" applyFont="1" applyFill="1" applyBorder="1" applyAlignment="1">
      <alignment horizontal="right" vertical="top"/>
    </xf>
    <xf numFmtId="0" fontId="35" fillId="11" borderId="7" xfId="2" applyFont="1" applyFill="1" applyBorder="1" applyAlignment="1">
      <alignment horizontal="left"/>
    </xf>
    <xf numFmtId="0" fontId="35" fillId="11" borderId="7" xfId="2" applyFont="1" applyFill="1" applyBorder="1" applyAlignment="1">
      <alignment horizontal="left" vertical="center"/>
    </xf>
    <xf numFmtId="0" fontId="36" fillId="11" borderId="7" xfId="2" applyFont="1" applyFill="1" applyBorder="1" applyAlignment="1">
      <alignment horizontal="center"/>
    </xf>
    <xf numFmtId="0" fontId="35" fillId="4" borderId="7" xfId="2" applyFont="1" applyFill="1" applyBorder="1" applyAlignment="1">
      <alignment horizontal="center" vertical="center" wrapText="1"/>
    </xf>
    <xf numFmtId="0" fontId="37" fillId="4" borderId="7" xfId="2" applyFont="1" applyFill="1" applyBorder="1" applyAlignment="1">
      <alignment horizontal="center" vertical="center" wrapText="1"/>
    </xf>
    <xf numFmtId="0" fontId="38" fillId="4" borderId="7" xfId="2" applyFont="1" applyFill="1" applyBorder="1" applyAlignment="1">
      <alignment horizontal="center" vertical="center"/>
    </xf>
    <xf numFmtId="9" fontId="38" fillId="4" borderId="7" xfId="1" applyFont="1" applyFill="1" applyBorder="1" applyAlignment="1">
      <alignment horizontal="center" vertical="center"/>
    </xf>
    <xf numFmtId="1" fontId="38" fillId="4" borderId="7" xfId="2" applyNumberFormat="1" applyFont="1" applyFill="1" applyBorder="1" applyAlignment="1">
      <alignment horizontal="center" vertical="center"/>
    </xf>
    <xf numFmtId="0" fontId="38" fillId="4" borderId="7" xfId="2" applyFont="1" applyFill="1" applyBorder="1" applyAlignment="1" applyProtection="1">
      <alignment horizontal="center" vertical="center"/>
      <protection locked="0"/>
    </xf>
    <xf numFmtId="0" fontId="38" fillId="4" borderId="3" xfId="2" applyFont="1" applyFill="1" applyBorder="1" applyAlignment="1" applyProtection="1">
      <alignment horizontal="center" vertical="center"/>
      <protection locked="0"/>
    </xf>
    <xf numFmtId="0" fontId="15" fillId="4" borderId="15" xfId="0" applyFont="1" applyFill="1" applyBorder="1" applyAlignment="1">
      <alignment horizontal="center" vertical="center" wrapText="1"/>
    </xf>
    <xf numFmtId="10" fontId="38" fillId="4" borderId="7" xfId="1" applyNumberFormat="1" applyFont="1" applyFill="1" applyBorder="1" applyAlignment="1">
      <alignment horizontal="center" vertical="center"/>
    </xf>
    <xf numFmtId="9" fontId="38" fillId="4" borderId="17" xfId="1" applyNumberFormat="1" applyFont="1" applyFill="1" applyBorder="1" applyAlignment="1">
      <alignment horizontal="center" vertical="center"/>
    </xf>
    <xf numFmtId="1" fontId="35" fillId="4" borderId="18" xfId="2" applyNumberFormat="1" applyFont="1" applyFill="1" applyBorder="1" applyAlignment="1">
      <alignment horizontal="center" vertical="center"/>
    </xf>
    <xf numFmtId="10" fontId="35" fillId="4" borderId="0" xfId="1" applyNumberFormat="1" applyFont="1" applyFill="1" applyBorder="1" applyAlignment="1">
      <alignment horizontal="center" vertical="center"/>
    </xf>
    <xf numFmtId="0" fontId="38" fillId="0" borderId="0" xfId="2" applyFont="1" applyAlignment="1"/>
    <xf numFmtId="0" fontId="38" fillId="0" borderId="0" xfId="2" applyFont="1" applyAlignment="1">
      <alignment horizontal="center" vertical="center"/>
    </xf>
    <xf numFmtId="1" fontId="18" fillId="5" borderId="7" xfId="2" applyNumberFormat="1" applyFont="1" applyFill="1" applyBorder="1" applyAlignment="1" applyProtection="1">
      <alignment horizontal="center" vertical="center"/>
    </xf>
    <xf numFmtId="0" fontId="39" fillId="5" borderId="7" xfId="0" applyFont="1" applyFill="1" applyBorder="1" applyAlignment="1" applyProtection="1">
      <alignment horizontal="center" vertical="center"/>
      <protection locked="0"/>
    </xf>
    <xf numFmtId="0" fontId="40" fillId="0" borderId="7" xfId="3" applyFill="1" applyBorder="1" applyAlignment="1" applyProtection="1">
      <alignment horizontal="center" vertical="top" wrapText="1"/>
    </xf>
    <xf numFmtId="0" fontId="24" fillId="0" borderId="7" xfId="2" applyFont="1" applyFill="1" applyBorder="1" applyAlignment="1">
      <alignment horizontal="left" vertical="center" wrapText="1"/>
    </xf>
    <xf numFmtId="0" fontId="18" fillId="0" borderId="7" xfId="2" applyFont="1" applyFill="1" applyBorder="1" applyAlignment="1">
      <alignment horizontal="center" vertical="center" wrapText="1"/>
    </xf>
    <xf numFmtId="0" fontId="24" fillId="0" borderId="7" xfId="2" applyFont="1" applyFill="1" applyBorder="1" applyAlignment="1">
      <alignment horizontal="left" vertical="top" wrapText="1"/>
    </xf>
    <xf numFmtId="1" fontId="5" fillId="12" borderId="7" xfId="2" applyNumberFormat="1" applyFont="1" applyFill="1" applyBorder="1" applyAlignment="1" applyProtection="1">
      <alignment horizontal="center" vertical="center"/>
    </xf>
    <xf numFmtId="0" fontId="5" fillId="0" borderId="0" xfId="2" applyFont="1" applyBorder="1" applyAlignment="1"/>
    <xf numFmtId="0" fontId="21" fillId="0" borderId="7" xfId="2" applyFont="1" applyFill="1" applyBorder="1" applyAlignment="1">
      <alignment horizontal="center"/>
    </xf>
    <xf numFmtId="0" fontId="41" fillId="0" borderId="7" xfId="3" applyFont="1" applyFill="1" applyBorder="1" applyAlignment="1" applyProtection="1">
      <alignment horizontal="center" vertical="center" wrapText="1"/>
    </xf>
    <xf numFmtId="0" fontId="14" fillId="14" borderId="18" xfId="2" applyFont="1" applyFill="1" applyBorder="1" applyAlignment="1">
      <alignment horizontal="right"/>
    </xf>
    <xf numFmtId="0" fontId="5" fillId="4" borderId="7" xfId="2" applyFont="1" applyFill="1" applyBorder="1" applyAlignment="1">
      <alignment horizontal="center" vertical="center" wrapText="1"/>
    </xf>
    <xf numFmtId="14" fontId="5" fillId="4" borderId="7" xfId="2" applyNumberFormat="1" applyFont="1" applyFill="1" applyBorder="1" applyAlignment="1">
      <alignment horizontal="center" vertical="center"/>
    </xf>
    <xf numFmtId="0" fontId="5" fillId="4" borderId="3" xfId="2" applyFont="1" applyFill="1" applyBorder="1" applyAlignment="1" applyProtection="1">
      <alignment horizontal="center" vertical="center"/>
      <protection locked="0"/>
    </xf>
    <xf numFmtId="1" fontId="5" fillId="4" borderId="18" xfId="2" applyNumberFormat="1" applyFont="1" applyFill="1" applyBorder="1" applyAlignment="1">
      <alignment horizontal="center" vertical="center"/>
    </xf>
    <xf numFmtId="10" fontId="5" fillId="4" borderId="0" xfId="1" applyNumberFormat="1" applyFont="1" applyFill="1" applyBorder="1" applyAlignment="1">
      <alignment horizontal="center" vertical="center"/>
    </xf>
    <xf numFmtId="0" fontId="26" fillId="5" borderId="7" xfId="2" applyFont="1" applyFill="1" applyBorder="1" applyAlignment="1">
      <alignment horizontal="center" vertical="center" wrapText="1"/>
    </xf>
    <xf numFmtId="0" fontId="14" fillId="5" borderId="2" xfId="2" applyFont="1" applyFill="1" applyBorder="1" applyAlignment="1">
      <alignment vertical="top" wrapText="1"/>
    </xf>
    <xf numFmtId="0" fontId="21" fillId="5" borderId="2" xfId="2" applyFont="1" applyFill="1" applyBorder="1" applyAlignment="1">
      <alignment horizontal="center" vertical="top" wrapText="1"/>
    </xf>
    <xf numFmtId="0" fontId="5" fillId="0" borderId="0" xfId="2" applyFont="1" applyFill="1" applyBorder="1" applyAlignment="1">
      <alignment horizontal="left"/>
    </xf>
    <xf numFmtId="0" fontId="5" fillId="0" borderId="0" xfId="2" applyFont="1" applyBorder="1" applyAlignment="1">
      <alignment vertical="center" wrapText="1"/>
    </xf>
    <xf numFmtId="0" fontId="5" fillId="0" borderId="7" xfId="2" applyFont="1" applyBorder="1" applyAlignment="1">
      <alignment vertical="center" wrapText="1"/>
    </xf>
    <xf numFmtId="0" fontId="5" fillId="0" borderId="22" xfId="2" applyFont="1" applyFill="1" applyBorder="1" applyAlignment="1">
      <alignment horizontal="left" vertical="center" wrapText="1"/>
    </xf>
    <xf numFmtId="0" fontId="21" fillId="0" borderId="6" xfId="2" applyFont="1" applyFill="1" applyBorder="1" applyAlignment="1">
      <alignment horizontal="center" vertical="center" wrapText="1"/>
    </xf>
    <xf numFmtId="0" fontId="14" fillId="11" borderId="6" xfId="2" applyFont="1" applyFill="1" applyBorder="1" applyAlignment="1">
      <alignment horizontal="left" vertical="top" wrapText="1"/>
    </xf>
    <xf numFmtId="0" fontId="21" fillId="11" borderId="6" xfId="2" applyFont="1" applyFill="1" applyBorder="1" applyAlignment="1">
      <alignment horizontal="center" vertical="top" wrapText="1"/>
    </xf>
    <xf numFmtId="0" fontId="13" fillId="5" borderId="7" xfId="2" applyFont="1" applyFill="1" applyBorder="1" applyAlignment="1">
      <alignment horizontal="center" vertical="center" wrapText="1"/>
    </xf>
    <xf numFmtId="0" fontId="18" fillId="0" borderId="7" xfId="2" applyFont="1" applyFill="1" applyBorder="1" applyAlignment="1">
      <alignment horizontal="left"/>
    </xf>
    <xf numFmtId="0" fontId="18" fillId="0" borderId="7" xfId="2" applyFont="1" applyFill="1" applyBorder="1" applyAlignment="1">
      <alignment horizontal="center" vertical="top" wrapText="1"/>
    </xf>
    <xf numFmtId="14" fontId="30" fillId="5" borderId="7" xfId="2" applyNumberFormat="1" applyFont="1" applyFill="1" applyBorder="1" applyAlignment="1">
      <alignment horizontal="center" vertical="center"/>
    </xf>
    <xf numFmtId="14" fontId="30" fillId="5" borderId="7" xfId="2" applyNumberFormat="1" applyFont="1" applyFill="1" applyBorder="1" applyAlignment="1" applyProtection="1">
      <alignment horizontal="center" vertical="center"/>
    </xf>
    <xf numFmtId="0" fontId="42" fillId="0" borderId="7" xfId="2" applyFont="1" applyFill="1" applyBorder="1" applyAlignment="1">
      <alignment horizontal="center" vertical="center" wrapText="1"/>
    </xf>
    <xf numFmtId="0" fontId="10" fillId="5" borderId="15" xfId="0" applyFont="1" applyFill="1" applyBorder="1" applyAlignment="1">
      <alignment horizontal="center" vertical="center" wrapText="1"/>
    </xf>
    <xf numFmtId="0" fontId="32" fillId="0" borderId="7" xfId="2" applyFont="1" applyFill="1" applyBorder="1" applyAlignment="1">
      <alignment horizontal="center" vertical="top" wrapText="1"/>
    </xf>
    <xf numFmtId="0" fontId="43" fillId="0" borderId="7" xfId="2" applyFont="1" applyFill="1" applyBorder="1" applyAlignment="1">
      <alignment horizontal="center" vertical="top" wrapText="1"/>
    </xf>
    <xf numFmtId="0" fontId="14" fillId="16" borderId="7" xfId="2" applyFont="1" applyFill="1" applyBorder="1" applyAlignment="1">
      <alignment horizontal="center" vertical="top" wrapText="1"/>
    </xf>
    <xf numFmtId="0" fontId="21" fillId="16" borderId="7" xfId="2" applyFont="1" applyFill="1" applyBorder="1" applyAlignment="1">
      <alignment horizontal="center" vertical="center" wrapText="1"/>
    </xf>
    <xf numFmtId="0" fontId="5" fillId="16" borderId="7" xfId="2" applyFont="1" applyFill="1" applyBorder="1" applyAlignment="1">
      <alignment horizontal="center" vertical="center" wrapText="1"/>
    </xf>
    <xf numFmtId="0" fontId="22" fillId="16" borderId="7" xfId="2" applyFont="1" applyFill="1" applyBorder="1" applyAlignment="1">
      <alignment horizontal="center" vertical="center" wrapText="1"/>
    </xf>
    <xf numFmtId="0" fontId="26" fillId="16" borderId="7" xfId="2" applyFont="1" applyFill="1" applyBorder="1" applyAlignment="1">
      <alignment horizontal="center" vertical="center" wrapText="1"/>
    </xf>
    <xf numFmtId="0" fontId="22" fillId="16" borderId="7" xfId="2" applyFont="1" applyFill="1" applyBorder="1" applyAlignment="1">
      <alignment horizontal="center" vertical="center"/>
    </xf>
    <xf numFmtId="14" fontId="5" fillId="16" borderId="7" xfId="2" applyNumberFormat="1" applyFont="1" applyFill="1" applyBorder="1" applyAlignment="1">
      <alignment horizontal="center" vertical="center"/>
    </xf>
    <xf numFmtId="9" fontId="5" fillId="16" borderId="7" xfId="1" applyFont="1" applyFill="1" applyBorder="1" applyAlignment="1">
      <alignment horizontal="center" vertical="center"/>
    </xf>
    <xf numFmtId="1" fontId="5" fillId="16" borderId="7" xfId="2" applyNumberFormat="1" applyFont="1" applyFill="1" applyBorder="1" applyAlignment="1">
      <alignment horizontal="center" vertical="center"/>
    </xf>
    <xf numFmtId="0" fontId="24" fillId="16" borderId="7" xfId="0" applyFont="1" applyFill="1" applyBorder="1" applyAlignment="1" applyProtection="1">
      <alignment horizontal="center" vertical="center"/>
      <protection locked="0"/>
    </xf>
    <xf numFmtId="0" fontId="10" fillId="16" borderId="15" xfId="0" applyFont="1" applyFill="1" applyBorder="1" applyAlignment="1">
      <alignment horizontal="center" vertical="center" wrapText="1"/>
    </xf>
    <xf numFmtId="10" fontId="5" fillId="16" borderId="7" xfId="1" applyNumberFormat="1" applyFont="1" applyFill="1" applyBorder="1" applyAlignment="1">
      <alignment horizontal="center" vertical="center"/>
    </xf>
    <xf numFmtId="0" fontId="14" fillId="16" borderId="7" xfId="2" applyFont="1" applyFill="1" applyBorder="1" applyAlignment="1">
      <alignment horizontal="center" vertical="center" wrapText="1"/>
    </xf>
    <xf numFmtId="0" fontId="21" fillId="16" borderId="7" xfId="2" applyFont="1" applyFill="1" applyBorder="1" applyAlignment="1">
      <alignment horizontal="center" vertical="top" wrapText="1"/>
    </xf>
    <xf numFmtId="0" fontId="22" fillId="16" borderId="7" xfId="2" applyFont="1" applyFill="1" applyBorder="1" applyAlignment="1">
      <alignment horizontal="center" vertical="top" wrapText="1"/>
    </xf>
    <xf numFmtId="9" fontId="22" fillId="16" borderId="7" xfId="2" applyNumberFormat="1" applyFont="1" applyFill="1" applyBorder="1" applyAlignment="1">
      <alignment horizontal="center" vertical="top" wrapText="1"/>
    </xf>
    <xf numFmtId="9" fontId="22" fillId="0" borderId="7" xfId="2" applyNumberFormat="1" applyFont="1" applyFill="1" applyBorder="1" applyAlignment="1">
      <alignment horizontal="center" vertical="top" wrapText="1"/>
    </xf>
    <xf numFmtId="0" fontId="24" fillId="0" borderId="18" xfId="2" applyFont="1" applyFill="1" applyBorder="1"/>
    <xf numFmtId="0" fontId="24" fillId="0" borderId="7" xfId="2" applyFont="1" applyFill="1" applyBorder="1"/>
    <xf numFmtId="0" fontId="25" fillId="0" borderId="7" xfId="2" applyFont="1" applyFill="1" applyBorder="1"/>
    <xf numFmtId="0" fontId="24" fillId="0" borderId="7" xfId="2" applyFont="1" applyFill="1" applyBorder="1" applyAlignment="1">
      <alignment vertical="top" wrapText="1"/>
    </xf>
    <xf numFmtId="0" fontId="24" fillId="0" borderId="7" xfId="2" applyFont="1" applyFill="1" applyBorder="1" applyAlignment="1">
      <alignment vertical="center" wrapText="1"/>
    </xf>
    <xf numFmtId="0" fontId="22" fillId="5" borderId="7" xfId="2" applyFont="1" applyFill="1" applyBorder="1" applyAlignment="1">
      <alignment horizontal="center" vertical="top" wrapText="1"/>
    </xf>
    <xf numFmtId="0" fontId="24" fillId="0" borderId="18" xfId="2" applyFont="1" applyFill="1" applyBorder="1" applyAlignment="1"/>
    <xf numFmtId="9" fontId="22" fillId="0" borderId="7" xfId="2" applyNumberFormat="1" applyFont="1" applyFill="1" applyBorder="1" applyAlignment="1">
      <alignment horizontal="center" vertical="center" wrapText="1"/>
    </xf>
    <xf numFmtId="10" fontId="14" fillId="4" borderId="0" xfId="1" applyNumberFormat="1" applyFont="1" applyFill="1" applyBorder="1" applyAlignment="1">
      <alignment horizontal="center" vertical="center"/>
    </xf>
    <xf numFmtId="164" fontId="13" fillId="5" borderId="7" xfId="2" applyNumberFormat="1" applyFont="1" applyFill="1" applyBorder="1" applyAlignment="1">
      <alignment horizontal="left" vertical="top" wrapText="1"/>
    </xf>
    <xf numFmtId="0" fontId="5" fillId="0" borderId="7" xfId="2" applyFont="1" applyFill="1" applyBorder="1" applyAlignment="1">
      <alignment horizontal="center" vertical="top" wrapText="1"/>
    </xf>
    <xf numFmtId="0" fontId="45" fillId="0" borderId="7" xfId="2" applyFont="1" applyFill="1" applyBorder="1" applyAlignment="1">
      <alignment horizontal="center" vertical="top" wrapText="1"/>
    </xf>
    <xf numFmtId="0" fontId="46" fillId="0" borderId="7" xfId="2" applyFont="1" applyFill="1" applyBorder="1" applyAlignment="1">
      <alignment vertical="center" wrapText="1"/>
    </xf>
    <xf numFmtId="0" fontId="24" fillId="0" borderId="0" xfId="2" applyFont="1" applyFill="1" applyBorder="1"/>
    <xf numFmtId="0" fontId="25" fillId="0" borderId="0" xfId="2" applyFont="1" applyFill="1" applyBorder="1"/>
    <xf numFmtId="0" fontId="24" fillId="0" borderId="0" xfId="2" applyFont="1" applyFill="1" applyBorder="1" applyAlignment="1">
      <alignment vertical="center" wrapText="1"/>
    </xf>
    <xf numFmtId="0" fontId="21"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2" fillId="0" borderId="0" xfId="2" applyFont="1" applyFill="1" applyBorder="1" applyAlignment="1">
      <alignment horizontal="center" vertical="center"/>
    </xf>
    <xf numFmtId="14" fontId="5" fillId="0" borderId="0" xfId="2" applyNumberFormat="1" applyFont="1" applyFill="1" applyBorder="1" applyAlignment="1">
      <alignment horizontal="center" vertical="center"/>
    </xf>
    <xf numFmtId="9" fontId="5" fillId="0" borderId="4" xfId="1" applyFont="1" applyFill="1" applyBorder="1" applyAlignment="1">
      <alignment horizontal="center" vertical="center"/>
    </xf>
    <xf numFmtId="0" fontId="35" fillId="0" borderId="23" xfId="2" applyFont="1" applyBorder="1" applyAlignment="1">
      <alignment horizontal="center"/>
    </xf>
    <xf numFmtId="0" fontId="36" fillId="0" borderId="23" xfId="2" applyFont="1" applyBorder="1" applyAlignment="1">
      <alignment horizontal="center"/>
    </xf>
    <xf numFmtId="0" fontId="35" fillId="0" borderId="23" xfId="2" applyFont="1" applyBorder="1" applyAlignment="1"/>
    <xf numFmtId="0" fontId="2" fillId="0" borderId="0" xfId="2" applyFont="1" applyFill="1" applyAlignment="1"/>
    <xf numFmtId="0" fontId="5" fillId="0" borderId="0" xfId="2" applyFont="1" applyFill="1" applyAlignment="1"/>
    <xf numFmtId="0" fontId="5" fillId="0" borderId="0" xfId="2" applyFont="1" applyAlignment="1">
      <alignment horizontal="center"/>
    </xf>
    <xf numFmtId="0" fontId="21" fillId="0" borderId="0" xfId="2" applyFont="1" applyAlignment="1">
      <alignment horizontal="center"/>
    </xf>
    <xf numFmtId="0" fontId="14" fillId="0" borderId="7" xfId="2" applyFont="1" applyFill="1" applyBorder="1" applyAlignment="1">
      <alignment horizontal="center" vertical="center" wrapText="1"/>
    </xf>
    <xf numFmtId="9" fontId="5" fillId="0" borderId="7" xfId="1" applyFont="1" applyFill="1" applyBorder="1" applyAlignment="1" applyProtection="1">
      <alignment horizontal="center" vertical="center"/>
    </xf>
    <xf numFmtId="1" fontId="5" fillId="0" borderId="7" xfId="2" applyNumberFormat="1" applyFont="1" applyFill="1" applyBorder="1" applyAlignment="1" applyProtection="1">
      <alignment horizontal="center" vertical="center"/>
    </xf>
    <xf numFmtId="10" fontId="5" fillId="0" borderId="7" xfId="1" applyNumberFormat="1" applyFont="1" applyFill="1" applyBorder="1" applyAlignment="1">
      <alignment horizontal="center" vertical="center"/>
    </xf>
    <xf numFmtId="0" fontId="5" fillId="0" borderId="7" xfId="2" applyFont="1" applyFill="1" applyBorder="1" applyAlignment="1">
      <alignment horizontal="center" vertical="center"/>
    </xf>
    <xf numFmtId="9" fontId="5" fillId="0" borderId="17" xfId="1" applyNumberFormat="1" applyFont="1" applyFill="1" applyBorder="1" applyAlignment="1">
      <alignment horizontal="center" vertical="center"/>
    </xf>
    <xf numFmtId="0" fontId="5" fillId="0" borderId="18" xfId="2" applyFont="1" applyFill="1" applyBorder="1" applyAlignment="1">
      <alignment horizontal="center" vertical="center"/>
    </xf>
    <xf numFmtId="10" fontId="5" fillId="0" borderId="0" xfId="1" applyNumberFormat="1" applyFont="1" applyFill="1" applyBorder="1" applyAlignment="1">
      <alignment horizontal="center" vertical="center"/>
    </xf>
    <xf numFmtId="0" fontId="5" fillId="0" borderId="0" xfId="2" applyFont="1" applyFill="1" applyAlignment="1">
      <alignment horizontal="center" vertical="center"/>
    </xf>
    <xf numFmtId="0" fontId="2" fillId="0" borderId="0" xfId="2" applyFont="1" applyFill="1" applyAlignment="1">
      <alignment vertical="center"/>
    </xf>
    <xf numFmtId="0" fontId="36" fillId="0" borderId="0" xfId="2" applyFont="1" applyAlignment="1">
      <alignment horizontal="center"/>
    </xf>
    <xf numFmtId="0" fontId="22" fillId="0" borderId="0" xfId="2" applyFont="1" applyFill="1" applyAlignment="1">
      <alignment vertical="center"/>
    </xf>
    <xf numFmtId="0" fontId="38" fillId="0" borderId="0" xfId="2" applyFont="1" applyFill="1" applyAlignment="1">
      <alignment vertical="center"/>
    </xf>
    <xf numFmtId="0" fontId="26" fillId="0" borderId="0" xfId="2" applyFont="1" applyFill="1" applyAlignment="1">
      <alignment horizontal="center" vertical="center"/>
    </xf>
    <xf numFmtId="0" fontId="22" fillId="0" borderId="0" xfId="2" applyFont="1" applyFill="1" applyAlignment="1">
      <alignment horizontal="center" vertical="center"/>
    </xf>
    <xf numFmtId="0" fontId="35" fillId="0" borderId="0" xfId="2" applyFont="1" applyAlignment="1">
      <alignment horizontal="center"/>
    </xf>
    <xf numFmtId="0" fontId="38" fillId="0" borderId="0" xfId="2" applyFont="1" applyAlignment="1">
      <alignment horizontal="center"/>
    </xf>
    <xf numFmtId="0" fontId="48" fillId="0" borderId="0" xfId="2" applyFont="1" applyAlignment="1"/>
    <xf numFmtId="9" fontId="9" fillId="0" borderId="0" xfId="1" applyFont="1" applyFill="1" applyAlignment="1">
      <alignment horizontal="center" vertical="center"/>
    </xf>
    <xf numFmtId="0" fontId="49" fillId="0" borderId="0" xfId="2" applyFont="1" applyAlignment="1">
      <alignment horizontal="center"/>
    </xf>
    <xf numFmtId="0" fontId="48" fillId="0" borderId="0" xfId="2" applyFont="1" applyFill="1" applyAlignment="1">
      <alignment vertical="center"/>
    </xf>
    <xf numFmtId="0" fontId="50" fillId="0" borderId="0" xfId="2" applyFont="1" applyFill="1" applyAlignment="1">
      <alignment horizontal="center" vertical="center"/>
    </xf>
    <xf numFmtId="0" fontId="51" fillId="0" borderId="0" xfId="2" applyFont="1" applyFill="1" applyAlignment="1">
      <alignment horizontal="center" vertical="center"/>
    </xf>
    <xf numFmtId="0" fontId="4" fillId="0" borderId="0" xfId="2" applyFont="1" applyFill="1" applyAlignment="1">
      <alignment horizontal="center" vertical="center"/>
    </xf>
    <xf numFmtId="0" fontId="14" fillId="0" borderId="27" xfId="2" applyFont="1" applyBorder="1" applyAlignment="1" applyProtection="1">
      <alignment horizontal="center"/>
      <protection locked="0"/>
    </xf>
    <xf numFmtId="9" fontId="14" fillId="5" borderId="3" xfId="2" applyNumberFormat="1" applyFont="1" applyFill="1" applyBorder="1" applyAlignment="1" applyProtection="1">
      <alignment horizontal="center" vertical="center"/>
    </xf>
    <xf numFmtId="9" fontId="14" fillId="5" borderId="28" xfId="2" applyNumberFormat="1" applyFont="1" applyFill="1" applyBorder="1" applyAlignment="1" applyProtection="1">
      <alignment horizontal="center" vertical="center"/>
    </xf>
    <xf numFmtId="0" fontId="5" fillId="0" borderId="0" xfId="2" applyFont="1" applyAlignment="1">
      <alignment horizontal="center"/>
    </xf>
    <xf numFmtId="0" fontId="47" fillId="0" borderId="27" xfId="2" applyFont="1" applyFill="1" applyBorder="1" applyAlignment="1">
      <alignment horizontal="center" vertical="center"/>
    </xf>
    <xf numFmtId="0" fontId="35" fillId="0" borderId="23" xfId="2" applyFont="1" applyFill="1" applyBorder="1" applyAlignment="1">
      <alignment horizontal="center" vertical="center"/>
    </xf>
    <xf numFmtId="0" fontId="5" fillId="0" borderId="0" xfId="2" applyFont="1" applyFill="1" applyAlignment="1">
      <alignment horizontal="center" vertical="center"/>
    </xf>
    <xf numFmtId="0" fontId="13" fillId="6" borderId="13" xfId="2" applyFont="1" applyFill="1" applyBorder="1" applyAlignment="1">
      <alignment horizontal="center" vertical="center" wrapText="1"/>
    </xf>
    <xf numFmtId="0" fontId="9" fillId="10" borderId="15" xfId="2" applyFont="1" applyFill="1" applyBorder="1" applyAlignment="1">
      <alignment horizontal="left" vertical="top" wrapText="1"/>
    </xf>
    <xf numFmtId="0" fontId="35" fillId="0" borderId="23" xfId="2" applyFont="1" applyBorder="1" applyAlignment="1">
      <alignment horizontal="center"/>
    </xf>
    <xf numFmtId="0" fontId="35" fillId="0" borderId="24" xfId="2" applyFont="1" applyFill="1" applyBorder="1" applyAlignment="1">
      <alignment horizontal="center"/>
    </xf>
    <xf numFmtId="0" fontId="35" fillId="0" borderId="25" xfId="2" applyFont="1" applyFill="1" applyBorder="1" applyAlignment="1">
      <alignment horizontal="center"/>
    </xf>
    <xf numFmtId="0" fontId="35" fillId="0" borderId="26" xfId="2" applyFont="1" applyFill="1" applyBorder="1" applyAlignment="1">
      <alignment horizontal="center"/>
    </xf>
    <xf numFmtId="0" fontId="5" fillId="0" borderId="3"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4" xfId="2" applyFont="1" applyFill="1" applyBorder="1" applyAlignment="1">
      <alignment horizontal="center" vertical="center"/>
    </xf>
    <xf numFmtId="0" fontId="13" fillId="5" borderId="10" xfId="2" applyFont="1" applyFill="1" applyBorder="1" applyAlignment="1">
      <alignment horizontal="center" vertical="top" wrapText="1"/>
    </xf>
    <xf numFmtId="10" fontId="8" fillId="5" borderId="11" xfId="1" applyNumberFormat="1" applyFont="1" applyFill="1" applyBorder="1" applyAlignment="1">
      <alignment horizontal="center" vertical="top" wrapText="1"/>
    </xf>
    <xf numFmtId="0" fontId="13" fillId="4" borderId="12" xfId="2" applyFont="1" applyFill="1" applyBorder="1" applyAlignment="1">
      <alignment horizontal="center" vertical="center" wrapText="1"/>
    </xf>
    <xf numFmtId="1" fontId="9" fillId="3" borderId="6" xfId="2" applyNumberFormat="1" applyFont="1" applyFill="1" applyBorder="1" applyAlignment="1">
      <alignment horizontal="center" vertical="top" wrapText="1"/>
    </xf>
    <xf numFmtId="0" fontId="8" fillId="3" borderId="6" xfId="2" applyFont="1" applyFill="1" applyBorder="1" applyAlignment="1">
      <alignment horizontal="center" vertical="center" wrapText="1"/>
    </xf>
    <xf numFmtId="9" fontId="9" fillId="3" borderId="6" xfId="1" applyFont="1" applyFill="1" applyBorder="1" applyAlignment="1">
      <alignment horizontal="center" vertical="center" wrapText="1"/>
    </xf>
    <xf numFmtId="1" fontId="9" fillId="3" borderId="6" xfId="2" applyNumberFormat="1" applyFont="1" applyFill="1" applyBorder="1" applyAlignment="1">
      <alignment horizontal="center" vertical="center" wrapText="1"/>
    </xf>
    <xf numFmtId="0" fontId="4" fillId="0" borderId="1" xfId="2" applyFont="1" applyBorder="1" applyAlignment="1">
      <alignment horizontal="center" vertical="top"/>
    </xf>
    <xf numFmtId="0" fontId="4" fillId="0" borderId="5" xfId="2" applyFont="1" applyBorder="1" applyAlignment="1">
      <alignment horizontal="center" vertical="top"/>
    </xf>
    <xf numFmtId="2" fontId="6" fillId="2" borderId="6" xfId="2" applyNumberFormat="1" applyFont="1" applyFill="1" applyBorder="1" applyAlignment="1">
      <alignment horizontal="center" vertical="top" wrapText="1"/>
    </xf>
    <xf numFmtId="0" fontId="6" fillId="2" borderId="6" xfId="2" applyFont="1" applyFill="1" applyBorder="1" applyAlignment="1">
      <alignment horizontal="center" vertical="top" wrapText="1"/>
    </xf>
    <xf numFmtId="0" fontId="6" fillId="2" borderId="6" xfId="2" applyFont="1" applyFill="1" applyBorder="1" applyAlignment="1">
      <alignment horizontal="center" vertical="top"/>
    </xf>
    <xf numFmtId="2" fontId="6" fillId="2" borderId="22" xfId="2" applyNumberFormat="1" applyFont="1" applyFill="1" applyBorder="1" applyAlignment="1">
      <alignment horizontal="center" vertical="top" wrapText="1"/>
    </xf>
    <xf numFmtId="0" fontId="7" fillId="2" borderId="22" xfId="2" applyFont="1" applyFill="1" applyBorder="1" applyAlignment="1">
      <alignment horizontal="center" vertical="top" wrapText="1"/>
    </xf>
    <xf numFmtId="0" fontId="7" fillId="2" borderId="22" xfId="2" applyFont="1" applyFill="1" applyBorder="1" applyAlignment="1">
      <alignment horizontal="center" vertical="top" wrapText="1"/>
    </xf>
    <xf numFmtId="0" fontId="6" fillId="2" borderId="22" xfId="2" applyFont="1" applyFill="1" applyBorder="1" applyAlignment="1">
      <alignment horizontal="center" vertical="top"/>
    </xf>
    <xf numFmtId="0" fontId="8" fillId="3" borderId="22" xfId="2" applyFont="1" applyFill="1" applyBorder="1" applyAlignment="1">
      <alignment horizontal="center" vertical="center" wrapText="1"/>
    </xf>
    <xf numFmtId="9" fontId="9" fillId="3" borderId="22" xfId="1" applyFont="1" applyFill="1" applyBorder="1" applyAlignment="1">
      <alignment horizontal="center" vertical="center" wrapText="1"/>
    </xf>
    <xf numFmtId="1" fontId="9" fillId="3" borderId="22" xfId="2" applyNumberFormat="1" applyFont="1" applyFill="1" applyBorder="1" applyAlignment="1">
      <alignment horizontal="center" vertical="center" wrapText="1"/>
    </xf>
    <xf numFmtId="1" fontId="9" fillId="3" borderId="22" xfId="2" applyNumberFormat="1" applyFont="1" applyFill="1" applyBorder="1" applyAlignment="1">
      <alignment horizontal="center" vertical="top" wrapText="1"/>
    </xf>
    <xf numFmtId="49" fontId="10" fillId="3" borderId="29" xfId="0" applyNumberFormat="1" applyFont="1" applyFill="1" applyBorder="1" applyAlignment="1" applyProtection="1">
      <alignment horizontal="center" vertical="top" wrapText="1"/>
      <protection locked="0"/>
    </xf>
    <xf numFmtId="49" fontId="10" fillId="3" borderId="30" xfId="0" applyNumberFormat="1" applyFont="1" applyFill="1" applyBorder="1" applyAlignment="1" applyProtection="1">
      <alignment horizontal="center" vertical="top" wrapText="1"/>
      <protection locked="0"/>
    </xf>
    <xf numFmtId="49" fontId="11" fillId="4" borderId="31" xfId="0" applyNumberFormat="1" applyFont="1" applyFill="1" applyBorder="1" applyAlignment="1">
      <alignment horizontal="center" vertical="center" wrapText="1"/>
    </xf>
    <xf numFmtId="49" fontId="11" fillId="4" borderId="32" xfId="0" applyNumberFormat="1" applyFont="1" applyFill="1" applyBorder="1" applyAlignment="1">
      <alignment horizontal="center" vertical="center" wrapText="1"/>
    </xf>
    <xf numFmtId="49" fontId="12" fillId="5" borderId="29" xfId="0" applyNumberFormat="1" applyFont="1" applyFill="1" applyBorder="1" applyAlignment="1">
      <alignment horizontal="center" vertical="top" wrapText="1"/>
    </xf>
    <xf numFmtId="49" fontId="12" fillId="5" borderId="30" xfId="0" applyNumberFormat="1" applyFont="1" applyFill="1" applyBorder="1" applyAlignment="1">
      <alignment horizontal="center" vertical="top" wrapText="1"/>
    </xf>
    <xf numFmtId="0" fontId="13" fillId="5" borderId="33" xfId="2" applyFont="1" applyFill="1" applyBorder="1" applyAlignment="1">
      <alignment horizontal="center" vertical="top" wrapText="1"/>
    </xf>
    <xf numFmtId="10" fontId="8" fillId="5" borderId="34" xfId="1" applyNumberFormat="1" applyFont="1" applyFill="1" applyBorder="1" applyAlignment="1">
      <alignment horizontal="center" vertical="top" wrapText="1"/>
    </xf>
    <xf numFmtId="0" fontId="13" fillId="4" borderId="35" xfId="2" applyFont="1" applyFill="1" applyBorder="1" applyAlignment="1">
      <alignment horizontal="center" vertical="center" wrapText="1"/>
    </xf>
    <xf numFmtId="0" fontId="13" fillId="6" borderId="22" xfId="2" applyFont="1" applyFill="1" applyBorder="1" applyAlignment="1">
      <alignment horizontal="center" vertical="center" wrapText="1"/>
    </xf>
    <xf numFmtId="0" fontId="54" fillId="0" borderId="36" xfId="2" applyFont="1" applyBorder="1" applyAlignment="1">
      <alignment horizontal="center" vertical="center" wrapText="1"/>
    </xf>
    <xf numFmtId="0" fontId="54" fillId="0" borderId="37" xfId="2" applyFont="1" applyBorder="1" applyAlignment="1">
      <alignment horizontal="center" vertical="center"/>
    </xf>
    <xf numFmtId="0" fontId="54" fillId="0" borderId="38" xfId="2" applyFont="1" applyBorder="1" applyAlignment="1">
      <alignment horizontal="center" vertical="center"/>
    </xf>
  </cellXfs>
  <cellStyles count="4">
    <cellStyle name="Hipervínculo" xfId="3" builtinId="8"/>
    <cellStyle name="Normal" xfId="0" builtinId="0"/>
    <cellStyle name="Normal 12" xfId="2"/>
    <cellStyle name="Porcentaje" xfId="1" builtinId="5"/>
  </cellStyles>
  <dxfs count="15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0DFF8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0" tint="-0.24994659260841701"/>
        </patternFill>
      </fill>
    </dxf>
    <dxf>
      <fill>
        <patternFill>
          <bgColor theme="7" tint="0.59996337778862885"/>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11906</xdr:colOff>
      <xdr:row>1</xdr:row>
      <xdr:rowOff>76911</xdr:rowOff>
    </xdr:from>
    <xdr:to>
      <xdr:col>54</xdr:col>
      <xdr:colOff>333375</xdr:colOff>
      <xdr:row>1</xdr:row>
      <xdr:rowOff>947620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52344" y="243599"/>
          <a:ext cx="3107531" cy="870709"/>
        </a:xfrm>
        <a:prstGeom prst="rect">
          <a:avLst/>
        </a:prstGeom>
      </xdr:spPr>
    </xdr:pic>
    <xdr:clientData/>
  </xdr:twoCellAnchor>
  <xdr:twoCellAnchor editAs="oneCell">
    <xdr:from>
      <xdr:col>1</xdr:col>
      <xdr:colOff>238125</xdr:colOff>
      <xdr:row>1</xdr:row>
      <xdr:rowOff>97780</xdr:rowOff>
    </xdr:from>
    <xdr:to>
      <xdr:col>4</xdr:col>
      <xdr:colOff>2190750</xdr:colOff>
      <xdr:row>1</xdr:row>
      <xdr:rowOff>900593</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1609"/>
        <a:stretch/>
      </xdr:blipFill>
      <xdr:spPr>
        <a:xfrm>
          <a:off x="381000" y="264468"/>
          <a:ext cx="3238500" cy="80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cabrejo/Documents/UAECOB/2017/D:/E/Documents%20and%20Settings/mbonilla/Mis%20documentos/Downloads/Plan%20mejoramiento-01102013%20Con%20corre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lliamcabrejo/Documents/UAECOB/2017/D:/E/Volumes/ING%20WILL/Nueva%20carpeta/2015/Plan%20de%20accion/Plan%20de%20Acci&#243;n%20Institucional%20Propuesta%202015%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illiamcabrejo/Documents/UAECOB/2017/D:/Users/williamcabrejo/Documents/MY%20BUSINES/CAS%20/ELEMENT%20EQUIPOS/172.16.92.25/sig/Users/acifuentes/Downloads/Formato%20Plan%20de%20acci&#243;n%202016%20SG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SE-28226\WCABREJO\Documents\INSTITUCIONAL\BACKUP%20SALUD%20OCUPACIONAL%20UAECOB\2018\ProgramasSYST%202018\CM2018\CuadroMando%20SYST2018V%20%20FEB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pplications\Microsoft%20Excel.app\D:\Users\williamcabrejo\Downloads\172.22.128.69\Documents%20and%20Settings\Mbonilla\Configuraci&#243;n%20local\Archivos%20temporales%20de%20Internet\Content.Outlook\REGJJW6J\Copia%20de%20Solicitud-plan%20de%20mejoramiento%20SI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O"/>
      <sheetName val="MIEVALUACION"/>
      <sheetName val="PAC"/>
      <sheetName val="PlanW"/>
      <sheetName val="GANT"/>
      <sheetName val="INDICATORS2018"/>
      <sheetName val="planing2018"/>
      <sheetName val="SIG"/>
      <sheetName val="Hoja2"/>
      <sheetName val="OHSAS"/>
      <sheetName val="VISITAS"/>
      <sheetName val="Hoja1"/>
      <sheetName val="ACADEMIA"/>
      <sheetName val="PESV"/>
      <sheetName val="INTERMEDIARIO"/>
      <sheetName val="CRITERIOS VERIFICACION"/>
      <sheetName val="EXCELLENT ABOUT"/>
    </sheetNames>
    <sheetDataSet>
      <sheetData sheetId="0">
        <row r="1">
          <cell r="X1">
            <v>43312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D235"/>
  <sheetViews>
    <sheetView showGridLines="0" tabSelected="1" zoomScale="80" zoomScaleNormal="80" zoomScaleSheetLayoutView="140" workbookViewId="0">
      <selection activeCell="B2" sqref="B2:BC2"/>
    </sheetView>
  </sheetViews>
  <sheetFormatPr baseColWidth="10" defaultColWidth="14.42578125" defaultRowHeight="12.75" x14ac:dyDescent="0.2"/>
  <cols>
    <col min="1" max="1" width="2.140625" style="1" customWidth="1"/>
    <col min="2" max="2" width="7.42578125" style="2" customWidth="1"/>
    <col min="3" max="4" width="5.85546875" style="3" customWidth="1"/>
    <col min="5" max="5" width="50.42578125" style="1" customWidth="1"/>
    <col min="6" max="6" width="5.140625" style="1" customWidth="1"/>
    <col min="7" max="7" width="7.42578125" style="1" customWidth="1"/>
    <col min="8" max="8" width="4.42578125" style="266" customWidth="1"/>
    <col min="9" max="9" width="13.28515625" style="267" customWidth="1"/>
    <col min="10" max="10" width="9.85546875" style="267" customWidth="1"/>
    <col min="11" max="11" width="13" style="256" customWidth="1"/>
    <col min="12" max="12" width="12.42578125" style="256" customWidth="1"/>
    <col min="13" max="13" width="10" style="256" customWidth="1"/>
    <col min="14" max="14" width="9.85546875" style="256" hidden="1" customWidth="1"/>
    <col min="15" max="15" width="8.42578125" style="268" customWidth="1"/>
    <col min="16" max="17" width="12.140625" style="269" customWidth="1"/>
    <col min="18" max="18" width="11" style="270" customWidth="1"/>
    <col min="19" max="19" width="11.7109375" style="270" customWidth="1"/>
    <col min="20" max="20" width="7.7109375" style="4" customWidth="1"/>
    <col min="21" max="21" width="7.85546875" style="5" customWidth="1"/>
    <col min="22" max="22" width="3.28515625" style="5" customWidth="1"/>
    <col min="23" max="46" width="2.140625" style="6" customWidth="1"/>
    <col min="47" max="48" width="4" style="7" customWidth="1"/>
    <col min="49" max="49" width="4" style="8" customWidth="1"/>
    <col min="50" max="50" width="4.28515625" style="8" customWidth="1"/>
    <col min="51" max="51" width="10" style="9" customWidth="1"/>
    <col min="52" max="52" width="9.140625" style="10" customWidth="1"/>
    <col min="53" max="53" width="6.140625" style="9" customWidth="1"/>
    <col min="54" max="54" width="8.42578125" style="8" customWidth="1"/>
    <col min="55" max="55" width="8.28515625" style="8" customWidth="1"/>
    <col min="56" max="56" width="31.28515625" style="7" hidden="1" customWidth="1"/>
    <col min="57" max="495" width="2.28515625" style="9" hidden="1" customWidth="1"/>
    <col min="496" max="16384" width="14.42578125" style="1"/>
  </cols>
  <sheetData>
    <row r="1" spans="1:495" ht="13.5" thickBot="1" x14ac:dyDescent="0.25"/>
    <row r="2" spans="1:495" ht="81" customHeight="1" thickBot="1" x14ac:dyDescent="0.25">
      <c r="B2" s="317" t="s">
        <v>701</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9"/>
    </row>
    <row r="3" spans="1:495" s="12" customFormat="1" ht="17.25" customHeight="1" x14ac:dyDescent="0.25">
      <c r="A3" s="294"/>
      <c r="B3" s="299" t="s">
        <v>0</v>
      </c>
      <c r="C3" s="300" t="s">
        <v>1</v>
      </c>
      <c r="D3" s="301"/>
      <c r="E3" s="302" t="s">
        <v>2</v>
      </c>
      <c r="F3" s="303" t="s">
        <v>3</v>
      </c>
      <c r="G3" s="303" t="s">
        <v>4</v>
      </c>
      <c r="H3" s="303" t="s">
        <v>5</v>
      </c>
      <c r="I3" s="303" t="s">
        <v>6</v>
      </c>
      <c r="J3" s="303" t="s">
        <v>7</v>
      </c>
      <c r="K3" s="303" t="s">
        <v>8</v>
      </c>
      <c r="L3" s="303" t="s">
        <v>9</v>
      </c>
      <c r="M3" s="303" t="s">
        <v>10</v>
      </c>
      <c r="N3" s="303" t="s">
        <v>11</v>
      </c>
      <c r="O3" s="303" t="s">
        <v>12</v>
      </c>
      <c r="P3" s="303" t="s">
        <v>13</v>
      </c>
      <c r="Q3" s="303" t="s">
        <v>14</v>
      </c>
      <c r="R3" s="303" t="s">
        <v>15</v>
      </c>
      <c r="S3" s="303" t="s">
        <v>16</v>
      </c>
      <c r="T3" s="304" t="s">
        <v>17</v>
      </c>
      <c r="U3" s="305" t="s">
        <v>18</v>
      </c>
      <c r="V3" s="306" t="s">
        <v>19</v>
      </c>
      <c r="W3" s="307" t="s">
        <v>20</v>
      </c>
      <c r="X3" s="308"/>
      <c r="Y3" s="307" t="s">
        <v>21</v>
      </c>
      <c r="Z3" s="308"/>
      <c r="AA3" s="307" t="s">
        <v>22</v>
      </c>
      <c r="AB3" s="308"/>
      <c r="AC3" s="307" t="s">
        <v>23</v>
      </c>
      <c r="AD3" s="308"/>
      <c r="AE3" s="307" t="s">
        <v>24</v>
      </c>
      <c r="AF3" s="308"/>
      <c r="AG3" s="307" t="s">
        <v>25</v>
      </c>
      <c r="AH3" s="308"/>
      <c r="AI3" s="307" t="s">
        <v>26</v>
      </c>
      <c r="AJ3" s="308"/>
      <c r="AK3" s="307" t="s">
        <v>27</v>
      </c>
      <c r="AL3" s="308"/>
      <c r="AM3" s="307" t="s">
        <v>28</v>
      </c>
      <c r="AN3" s="308"/>
      <c r="AO3" s="307" t="s">
        <v>29</v>
      </c>
      <c r="AP3" s="308"/>
      <c r="AQ3" s="307" t="s">
        <v>30</v>
      </c>
      <c r="AR3" s="308"/>
      <c r="AS3" s="307" t="s">
        <v>31</v>
      </c>
      <c r="AT3" s="308"/>
      <c r="AU3" s="309" t="s">
        <v>32</v>
      </c>
      <c r="AV3" s="310"/>
      <c r="AW3" s="311" t="s">
        <v>33</v>
      </c>
      <c r="AX3" s="312"/>
      <c r="AY3" s="313" t="s">
        <v>34</v>
      </c>
      <c r="AZ3" s="314" t="s">
        <v>35</v>
      </c>
      <c r="BA3" s="315" t="s">
        <v>36</v>
      </c>
      <c r="BB3" s="316" t="s">
        <v>37</v>
      </c>
      <c r="BC3" s="316" t="s">
        <v>38</v>
      </c>
      <c r="BD3" s="11" t="s">
        <v>39</v>
      </c>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row>
    <row r="4" spans="1:495" s="12" customFormat="1" ht="18" customHeight="1" x14ac:dyDescent="0.25">
      <c r="A4" s="295"/>
      <c r="B4" s="296"/>
      <c r="C4" s="297"/>
      <c r="D4" s="13"/>
      <c r="E4" s="298"/>
      <c r="F4" s="291"/>
      <c r="G4" s="291"/>
      <c r="H4" s="291"/>
      <c r="I4" s="291"/>
      <c r="J4" s="291"/>
      <c r="K4" s="291"/>
      <c r="L4" s="291"/>
      <c r="M4" s="291"/>
      <c r="N4" s="291"/>
      <c r="O4" s="291"/>
      <c r="P4" s="291"/>
      <c r="Q4" s="291"/>
      <c r="R4" s="291"/>
      <c r="S4" s="291"/>
      <c r="T4" s="292"/>
      <c r="U4" s="293"/>
      <c r="V4" s="290"/>
      <c r="W4" s="14" t="s">
        <v>40</v>
      </c>
      <c r="X4" s="15" t="s">
        <v>41</v>
      </c>
      <c r="Y4" s="14" t="s">
        <v>40</v>
      </c>
      <c r="Z4" s="15" t="s">
        <v>41</v>
      </c>
      <c r="AA4" s="14" t="s">
        <v>40</v>
      </c>
      <c r="AB4" s="15" t="s">
        <v>41</v>
      </c>
      <c r="AC4" s="14" t="s">
        <v>40</v>
      </c>
      <c r="AD4" s="15" t="s">
        <v>41</v>
      </c>
      <c r="AE4" s="14" t="s">
        <v>40</v>
      </c>
      <c r="AF4" s="15" t="s">
        <v>41</v>
      </c>
      <c r="AG4" s="14" t="s">
        <v>40</v>
      </c>
      <c r="AH4" s="15" t="s">
        <v>41</v>
      </c>
      <c r="AI4" s="14" t="s">
        <v>40</v>
      </c>
      <c r="AJ4" s="15" t="s">
        <v>41</v>
      </c>
      <c r="AK4" s="14" t="s">
        <v>40</v>
      </c>
      <c r="AL4" s="15" t="s">
        <v>41</v>
      </c>
      <c r="AM4" s="14" t="s">
        <v>40</v>
      </c>
      <c r="AN4" s="15" t="s">
        <v>41</v>
      </c>
      <c r="AO4" s="14" t="s">
        <v>40</v>
      </c>
      <c r="AP4" s="15" t="s">
        <v>41</v>
      </c>
      <c r="AQ4" s="14" t="s">
        <v>40</v>
      </c>
      <c r="AR4" s="15" t="s">
        <v>41</v>
      </c>
      <c r="AS4" s="14" t="s">
        <v>40</v>
      </c>
      <c r="AT4" s="15" t="s">
        <v>41</v>
      </c>
      <c r="AU4" s="16" t="s">
        <v>40</v>
      </c>
      <c r="AV4" s="17" t="s">
        <v>41</v>
      </c>
      <c r="AW4" s="18" t="s">
        <v>40</v>
      </c>
      <c r="AX4" s="19" t="s">
        <v>41</v>
      </c>
      <c r="AY4" s="287"/>
      <c r="AZ4" s="288"/>
      <c r="BA4" s="289"/>
      <c r="BB4" s="278"/>
      <c r="BC4" s="278"/>
      <c r="BD4" s="20"/>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row>
    <row r="5" spans="1:495" s="12" customFormat="1" ht="27" customHeight="1" x14ac:dyDescent="0.25">
      <c r="A5" s="21" t="s">
        <v>42</v>
      </c>
      <c r="B5" s="22"/>
      <c r="C5" s="22"/>
      <c r="D5" s="22"/>
      <c r="E5" s="279" t="s">
        <v>43</v>
      </c>
      <c r="F5" s="279"/>
      <c r="G5" s="279"/>
      <c r="H5" s="279"/>
      <c r="I5" s="279"/>
      <c r="J5" s="279"/>
      <c r="K5" s="279"/>
      <c r="L5" s="279"/>
      <c r="M5" s="279"/>
      <c r="N5" s="279"/>
      <c r="O5" s="279"/>
      <c r="P5" s="279"/>
      <c r="Q5" s="279"/>
      <c r="R5" s="279"/>
      <c r="S5" s="279"/>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3"/>
      <c r="BA5" s="22"/>
      <c r="BB5" s="22"/>
      <c r="BC5" s="24">
        <f>AVERAGE(BB6,BB31,BB54,BB84,BB105,BB117,BB189)</f>
        <v>4.3931396415868469E-2</v>
      </c>
      <c r="BD5" s="20"/>
      <c r="BE5" s="25">
        <v>43831</v>
      </c>
      <c r="BF5" s="25">
        <v>43832</v>
      </c>
      <c r="BG5" s="25">
        <v>43833</v>
      </c>
      <c r="BH5" s="25">
        <v>43834</v>
      </c>
      <c r="BI5" s="25">
        <v>43835</v>
      </c>
      <c r="BJ5" s="25">
        <v>43836</v>
      </c>
      <c r="BK5" s="25">
        <v>43837</v>
      </c>
      <c r="BL5" s="25">
        <v>43838</v>
      </c>
      <c r="BM5" s="25">
        <v>43839</v>
      </c>
      <c r="BN5" s="25">
        <v>43840</v>
      </c>
      <c r="BO5" s="25">
        <v>43841</v>
      </c>
      <c r="BP5" s="25">
        <v>43842</v>
      </c>
      <c r="BQ5" s="25">
        <v>43843</v>
      </c>
      <c r="BR5" s="25">
        <v>43844</v>
      </c>
      <c r="BS5" s="25">
        <v>43845</v>
      </c>
      <c r="BT5" s="25">
        <v>43846</v>
      </c>
      <c r="BU5" s="25">
        <v>43847</v>
      </c>
      <c r="BV5" s="25">
        <v>43848</v>
      </c>
      <c r="BW5" s="25">
        <v>43849</v>
      </c>
      <c r="BX5" s="25">
        <v>43850</v>
      </c>
      <c r="BY5" s="25">
        <v>43851</v>
      </c>
      <c r="BZ5" s="25">
        <v>43852</v>
      </c>
      <c r="CA5" s="25">
        <v>43853</v>
      </c>
      <c r="CB5" s="25">
        <v>43854</v>
      </c>
      <c r="CC5" s="25">
        <v>43855</v>
      </c>
      <c r="CD5" s="25">
        <v>43856</v>
      </c>
      <c r="CE5" s="25">
        <v>43857</v>
      </c>
      <c r="CF5" s="25">
        <v>43858</v>
      </c>
      <c r="CG5" s="25">
        <v>43859</v>
      </c>
      <c r="CH5" s="25">
        <v>43860</v>
      </c>
      <c r="CI5" s="25">
        <v>43861</v>
      </c>
      <c r="CJ5" s="25">
        <v>43862</v>
      </c>
      <c r="CK5" s="25">
        <v>43863</v>
      </c>
      <c r="CL5" s="25">
        <v>43864</v>
      </c>
      <c r="CM5" s="25">
        <v>43865</v>
      </c>
      <c r="CN5" s="25">
        <v>43866</v>
      </c>
      <c r="CO5" s="25">
        <v>43867</v>
      </c>
      <c r="CP5" s="25">
        <v>43868</v>
      </c>
      <c r="CQ5" s="25">
        <v>43869</v>
      </c>
      <c r="CR5" s="25">
        <v>43870</v>
      </c>
      <c r="CS5" s="25">
        <v>43871</v>
      </c>
      <c r="CT5" s="25">
        <v>43872</v>
      </c>
      <c r="CU5" s="25">
        <v>43873</v>
      </c>
      <c r="CV5" s="25">
        <v>43874</v>
      </c>
      <c r="CW5" s="25">
        <v>43875</v>
      </c>
      <c r="CX5" s="25">
        <v>43876</v>
      </c>
      <c r="CY5" s="25">
        <v>43877</v>
      </c>
      <c r="CZ5" s="25">
        <v>43878</v>
      </c>
      <c r="DA5" s="25">
        <v>43879</v>
      </c>
      <c r="DB5" s="25">
        <v>43880</v>
      </c>
      <c r="DC5" s="25">
        <v>43881</v>
      </c>
      <c r="DD5" s="25">
        <v>43882</v>
      </c>
      <c r="DE5" s="25">
        <v>43883</v>
      </c>
      <c r="DF5" s="25">
        <v>43884</v>
      </c>
      <c r="DG5" s="25">
        <v>43885</v>
      </c>
      <c r="DH5" s="25">
        <v>43886</v>
      </c>
      <c r="DI5" s="25">
        <v>43887</v>
      </c>
      <c r="DJ5" s="25">
        <v>43888</v>
      </c>
      <c r="DK5" s="25">
        <v>43889</v>
      </c>
      <c r="DL5" s="25">
        <v>43891</v>
      </c>
      <c r="DM5" s="25">
        <v>43892</v>
      </c>
      <c r="DN5" s="25">
        <v>43893</v>
      </c>
      <c r="DO5" s="25">
        <v>43894</v>
      </c>
      <c r="DP5" s="25">
        <v>43895</v>
      </c>
      <c r="DQ5" s="25">
        <v>43896</v>
      </c>
      <c r="DR5" s="25">
        <v>43897</v>
      </c>
      <c r="DS5" s="25">
        <v>43898</v>
      </c>
      <c r="DT5" s="25">
        <v>43899</v>
      </c>
      <c r="DU5" s="25">
        <v>43900</v>
      </c>
      <c r="DV5" s="25">
        <v>43901</v>
      </c>
      <c r="DW5" s="25">
        <v>43902</v>
      </c>
      <c r="DX5" s="25">
        <v>43903</v>
      </c>
      <c r="DY5" s="25">
        <v>43904</v>
      </c>
      <c r="DZ5" s="25">
        <v>43905</v>
      </c>
      <c r="EA5" s="25">
        <v>43906</v>
      </c>
      <c r="EB5" s="25">
        <v>43907</v>
      </c>
      <c r="EC5" s="25">
        <v>43908</v>
      </c>
      <c r="ED5" s="25">
        <v>43909</v>
      </c>
      <c r="EE5" s="25">
        <v>43910</v>
      </c>
      <c r="EF5" s="25">
        <v>43911</v>
      </c>
      <c r="EG5" s="25">
        <v>43912</v>
      </c>
      <c r="EH5" s="25">
        <v>43913</v>
      </c>
      <c r="EI5" s="25">
        <v>43914</v>
      </c>
      <c r="EJ5" s="25">
        <v>43915</v>
      </c>
      <c r="EK5" s="25">
        <v>43916</v>
      </c>
      <c r="EL5" s="25">
        <v>43917</v>
      </c>
      <c r="EM5" s="25">
        <v>43918</v>
      </c>
      <c r="EN5" s="25">
        <v>43919</v>
      </c>
      <c r="EO5" s="25">
        <v>43920</v>
      </c>
      <c r="EP5" s="25">
        <v>43921</v>
      </c>
      <c r="EQ5" s="25">
        <v>43922</v>
      </c>
      <c r="ER5" s="25">
        <v>43923</v>
      </c>
      <c r="ES5" s="25">
        <v>43924</v>
      </c>
      <c r="ET5" s="25">
        <v>43925</v>
      </c>
      <c r="EU5" s="25">
        <v>43926</v>
      </c>
      <c r="EV5" s="25">
        <v>43927</v>
      </c>
      <c r="EW5" s="25">
        <v>43928</v>
      </c>
      <c r="EX5" s="25">
        <v>43929</v>
      </c>
      <c r="EY5" s="25">
        <v>43930</v>
      </c>
      <c r="EZ5" s="25">
        <v>43931</v>
      </c>
      <c r="FA5" s="25">
        <v>43932</v>
      </c>
      <c r="FB5" s="25">
        <v>43933</v>
      </c>
      <c r="FC5" s="25">
        <v>43934</v>
      </c>
      <c r="FD5" s="25">
        <v>43935</v>
      </c>
      <c r="FE5" s="25">
        <v>43936</v>
      </c>
      <c r="FF5" s="25">
        <v>43937</v>
      </c>
      <c r="FG5" s="25">
        <v>43938</v>
      </c>
      <c r="FH5" s="25">
        <v>43939</v>
      </c>
      <c r="FI5" s="25">
        <v>43940</v>
      </c>
      <c r="FJ5" s="25">
        <v>43941</v>
      </c>
      <c r="FK5" s="25">
        <v>43942</v>
      </c>
      <c r="FL5" s="25">
        <v>43943</v>
      </c>
      <c r="FM5" s="25">
        <v>43944</v>
      </c>
      <c r="FN5" s="25">
        <v>43945</v>
      </c>
      <c r="FO5" s="25">
        <v>43946</v>
      </c>
      <c r="FP5" s="25">
        <v>43947</v>
      </c>
      <c r="FQ5" s="25">
        <v>43948</v>
      </c>
      <c r="FR5" s="25">
        <v>43949</v>
      </c>
      <c r="FS5" s="25">
        <v>43950</v>
      </c>
      <c r="FT5" s="25">
        <v>43951</v>
      </c>
      <c r="FU5" s="25">
        <v>43952</v>
      </c>
      <c r="FV5" s="25">
        <v>43953</v>
      </c>
      <c r="FW5" s="25">
        <v>43954</v>
      </c>
      <c r="FX5" s="25">
        <v>43955</v>
      </c>
      <c r="FY5" s="25">
        <v>43956</v>
      </c>
      <c r="FZ5" s="25">
        <v>43957</v>
      </c>
      <c r="GA5" s="25">
        <v>43958</v>
      </c>
      <c r="GB5" s="25">
        <v>43959</v>
      </c>
      <c r="GC5" s="25">
        <v>43960</v>
      </c>
      <c r="GD5" s="25">
        <v>43961</v>
      </c>
      <c r="GE5" s="25">
        <v>43962</v>
      </c>
      <c r="GF5" s="25">
        <v>43963</v>
      </c>
      <c r="GG5" s="25">
        <v>43964</v>
      </c>
      <c r="GH5" s="25">
        <v>43965</v>
      </c>
      <c r="GI5" s="25">
        <v>43966</v>
      </c>
      <c r="GJ5" s="25">
        <v>43967</v>
      </c>
      <c r="GK5" s="25">
        <v>43968</v>
      </c>
      <c r="GL5" s="25">
        <v>43969</v>
      </c>
      <c r="GM5" s="25">
        <v>43970</v>
      </c>
      <c r="GN5" s="25">
        <v>43971</v>
      </c>
      <c r="GO5" s="25">
        <v>43972</v>
      </c>
      <c r="GP5" s="25">
        <v>43973</v>
      </c>
      <c r="GQ5" s="25">
        <v>43974</v>
      </c>
      <c r="GR5" s="25">
        <v>43975</v>
      </c>
      <c r="GS5" s="25">
        <v>43976</v>
      </c>
      <c r="GT5" s="25">
        <v>43977</v>
      </c>
      <c r="GU5" s="25">
        <v>43978</v>
      </c>
      <c r="GV5" s="25">
        <v>43979</v>
      </c>
      <c r="GW5" s="25">
        <v>43980</v>
      </c>
      <c r="GX5" s="25">
        <v>43981</v>
      </c>
      <c r="GY5" s="25">
        <v>43982</v>
      </c>
      <c r="GZ5" s="25">
        <v>43983</v>
      </c>
      <c r="HA5" s="25">
        <v>43984</v>
      </c>
      <c r="HB5" s="25">
        <v>43985</v>
      </c>
      <c r="HC5" s="25">
        <v>43986</v>
      </c>
      <c r="HD5" s="25">
        <v>43987</v>
      </c>
      <c r="HE5" s="25">
        <v>43988</v>
      </c>
      <c r="HF5" s="25">
        <v>43989</v>
      </c>
      <c r="HG5" s="25">
        <v>43990</v>
      </c>
      <c r="HH5" s="25">
        <v>43991</v>
      </c>
      <c r="HI5" s="25">
        <v>43992</v>
      </c>
      <c r="HJ5" s="25">
        <v>43993</v>
      </c>
      <c r="HK5" s="25">
        <v>43994</v>
      </c>
      <c r="HL5" s="25">
        <v>43995</v>
      </c>
      <c r="HM5" s="25">
        <v>43996</v>
      </c>
      <c r="HN5" s="25">
        <v>43997</v>
      </c>
      <c r="HO5" s="25">
        <v>43998</v>
      </c>
      <c r="HP5" s="25">
        <v>43999</v>
      </c>
      <c r="HQ5" s="25">
        <v>44000</v>
      </c>
      <c r="HR5" s="25">
        <v>44001</v>
      </c>
      <c r="HS5" s="25">
        <v>44002</v>
      </c>
      <c r="HT5" s="25">
        <v>44003</v>
      </c>
      <c r="HU5" s="25">
        <v>44004</v>
      </c>
      <c r="HV5" s="25">
        <v>44005</v>
      </c>
      <c r="HW5" s="25">
        <v>44006</v>
      </c>
      <c r="HX5" s="25">
        <v>44007</v>
      </c>
      <c r="HY5" s="25">
        <v>44008</v>
      </c>
      <c r="HZ5" s="25">
        <v>44009</v>
      </c>
      <c r="IA5" s="25">
        <v>44010</v>
      </c>
      <c r="IB5" s="25">
        <v>44011</v>
      </c>
      <c r="IC5" s="25">
        <v>44012</v>
      </c>
      <c r="ID5" s="25">
        <v>44013</v>
      </c>
      <c r="IE5" s="25">
        <v>44014</v>
      </c>
      <c r="IF5" s="25">
        <v>44015</v>
      </c>
      <c r="IG5" s="25">
        <v>44016</v>
      </c>
      <c r="IH5" s="25">
        <v>44017</v>
      </c>
      <c r="II5" s="25">
        <v>44018</v>
      </c>
      <c r="IJ5" s="25">
        <v>44019</v>
      </c>
      <c r="IK5" s="25">
        <v>44020</v>
      </c>
      <c r="IL5" s="25">
        <v>44021</v>
      </c>
      <c r="IM5" s="25">
        <v>44022</v>
      </c>
      <c r="IN5" s="25">
        <v>44023</v>
      </c>
      <c r="IO5" s="25">
        <v>44024</v>
      </c>
      <c r="IP5" s="25">
        <v>44025</v>
      </c>
      <c r="IQ5" s="25">
        <v>44026</v>
      </c>
      <c r="IR5" s="25">
        <v>44027</v>
      </c>
      <c r="IS5" s="25">
        <v>44028</v>
      </c>
      <c r="IT5" s="25">
        <v>44029</v>
      </c>
      <c r="IU5" s="25">
        <v>44030</v>
      </c>
      <c r="IV5" s="25">
        <v>44031</v>
      </c>
      <c r="IW5" s="25">
        <v>44032</v>
      </c>
      <c r="IX5" s="25">
        <v>44033</v>
      </c>
      <c r="IY5" s="25">
        <v>44034</v>
      </c>
      <c r="IZ5" s="25">
        <v>44035</v>
      </c>
      <c r="JA5" s="25">
        <v>44036</v>
      </c>
      <c r="JB5" s="25">
        <v>44037</v>
      </c>
      <c r="JC5" s="25">
        <v>44038</v>
      </c>
      <c r="JD5" s="25">
        <v>44039</v>
      </c>
      <c r="JE5" s="25">
        <v>44040</v>
      </c>
      <c r="JF5" s="25">
        <v>44041</v>
      </c>
      <c r="JG5" s="25">
        <v>44042</v>
      </c>
      <c r="JH5" s="25">
        <v>44043</v>
      </c>
      <c r="JI5" s="25">
        <v>44044</v>
      </c>
      <c r="JJ5" s="25">
        <v>44045</v>
      </c>
      <c r="JK5" s="25">
        <v>44046</v>
      </c>
      <c r="JL5" s="25">
        <v>44047</v>
      </c>
      <c r="JM5" s="25">
        <v>44048</v>
      </c>
      <c r="JN5" s="25">
        <v>44049</v>
      </c>
      <c r="JO5" s="25">
        <v>44050</v>
      </c>
      <c r="JP5" s="25">
        <v>44051</v>
      </c>
      <c r="JQ5" s="25">
        <v>44052</v>
      </c>
      <c r="JR5" s="25">
        <v>44053</v>
      </c>
      <c r="JS5" s="25">
        <v>44054</v>
      </c>
      <c r="JT5" s="25">
        <v>44055</v>
      </c>
      <c r="JU5" s="25">
        <v>44056</v>
      </c>
      <c r="JV5" s="25">
        <v>44057</v>
      </c>
      <c r="JW5" s="25">
        <v>44058</v>
      </c>
      <c r="JX5" s="25">
        <v>44059</v>
      </c>
      <c r="JY5" s="25">
        <v>44060</v>
      </c>
      <c r="JZ5" s="25">
        <v>44061</v>
      </c>
      <c r="KA5" s="25">
        <v>44062</v>
      </c>
      <c r="KB5" s="25">
        <v>44063</v>
      </c>
      <c r="KC5" s="25">
        <v>44064</v>
      </c>
      <c r="KD5" s="25">
        <v>44065</v>
      </c>
      <c r="KE5" s="25">
        <v>44066</v>
      </c>
      <c r="KF5" s="25">
        <v>44067</v>
      </c>
      <c r="KG5" s="25">
        <v>44068</v>
      </c>
      <c r="KH5" s="25">
        <v>44069</v>
      </c>
      <c r="KI5" s="25">
        <v>44070</v>
      </c>
      <c r="KJ5" s="25">
        <v>44071</v>
      </c>
      <c r="KK5" s="25">
        <v>44072</v>
      </c>
      <c r="KL5" s="25">
        <v>44073</v>
      </c>
      <c r="KM5" s="25">
        <v>44074</v>
      </c>
      <c r="KN5" s="25">
        <v>44075</v>
      </c>
      <c r="KO5" s="25">
        <v>44076</v>
      </c>
      <c r="KP5" s="25">
        <v>44077</v>
      </c>
      <c r="KQ5" s="25">
        <v>44078</v>
      </c>
      <c r="KR5" s="25">
        <v>44079</v>
      </c>
      <c r="KS5" s="25">
        <v>44080</v>
      </c>
      <c r="KT5" s="25">
        <v>44081</v>
      </c>
      <c r="KU5" s="25">
        <v>44082</v>
      </c>
      <c r="KV5" s="25">
        <v>44083</v>
      </c>
      <c r="KW5" s="25">
        <v>44084</v>
      </c>
      <c r="KX5" s="25">
        <v>44085</v>
      </c>
      <c r="KY5" s="25">
        <v>44086</v>
      </c>
      <c r="KZ5" s="25">
        <v>44087</v>
      </c>
      <c r="LA5" s="25">
        <v>44088</v>
      </c>
      <c r="LB5" s="25">
        <v>44089</v>
      </c>
      <c r="LC5" s="25">
        <v>44090</v>
      </c>
      <c r="LD5" s="25">
        <v>44091</v>
      </c>
      <c r="LE5" s="25">
        <v>44092</v>
      </c>
      <c r="LF5" s="25">
        <v>44093</v>
      </c>
      <c r="LG5" s="25">
        <v>44094</v>
      </c>
      <c r="LH5" s="25">
        <v>44095</v>
      </c>
      <c r="LI5" s="25">
        <v>44096</v>
      </c>
      <c r="LJ5" s="25">
        <v>44097</v>
      </c>
      <c r="LK5" s="25">
        <v>44098</v>
      </c>
      <c r="LL5" s="25">
        <v>44099</v>
      </c>
      <c r="LM5" s="25">
        <v>44100</v>
      </c>
      <c r="LN5" s="25">
        <v>44101</v>
      </c>
      <c r="LO5" s="25">
        <v>44102</v>
      </c>
      <c r="LP5" s="25">
        <v>44103</v>
      </c>
      <c r="LQ5" s="25">
        <v>44104</v>
      </c>
      <c r="LR5" s="25">
        <v>44105</v>
      </c>
      <c r="LS5" s="25">
        <v>44106</v>
      </c>
      <c r="LT5" s="25">
        <v>44107</v>
      </c>
      <c r="LU5" s="25">
        <v>44108</v>
      </c>
      <c r="LV5" s="25">
        <v>44109</v>
      </c>
      <c r="LW5" s="25">
        <v>44110</v>
      </c>
      <c r="LX5" s="25">
        <v>44111</v>
      </c>
      <c r="LY5" s="25">
        <v>44112</v>
      </c>
      <c r="LZ5" s="25">
        <v>44113</v>
      </c>
      <c r="MA5" s="25">
        <v>44114</v>
      </c>
      <c r="MB5" s="25">
        <v>44115</v>
      </c>
      <c r="MC5" s="25">
        <v>44116</v>
      </c>
      <c r="MD5" s="25">
        <v>44117</v>
      </c>
      <c r="ME5" s="25">
        <v>44118</v>
      </c>
      <c r="MF5" s="25">
        <v>44119</v>
      </c>
      <c r="MG5" s="25">
        <v>44120</v>
      </c>
      <c r="MH5" s="25">
        <v>44121</v>
      </c>
      <c r="MI5" s="25">
        <v>44122</v>
      </c>
      <c r="MJ5" s="25">
        <v>44123</v>
      </c>
      <c r="MK5" s="25">
        <v>44124</v>
      </c>
      <c r="ML5" s="25">
        <v>44125</v>
      </c>
      <c r="MM5" s="25">
        <v>44126</v>
      </c>
      <c r="MN5" s="25">
        <v>44127</v>
      </c>
      <c r="MO5" s="25">
        <v>44128</v>
      </c>
      <c r="MP5" s="25">
        <v>44129</v>
      </c>
      <c r="MQ5" s="25">
        <v>44130</v>
      </c>
      <c r="MR5" s="25">
        <v>44131</v>
      </c>
      <c r="MS5" s="25">
        <v>44132</v>
      </c>
      <c r="MT5" s="25">
        <v>44133</v>
      </c>
      <c r="MU5" s="25">
        <v>44134</v>
      </c>
      <c r="MV5" s="25">
        <v>44135</v>
      </c>
      <c r="MW5" s="25">
        <v>44136</v>
      </c>
      <c r="MX5" s="25">
        <v>44137</v>
      </c>
      <c r="MY5" s="25">
        <v>44138</v>
      </c>
      <c r="MZ5" s="25">
        <v>44139</v>
      </c>
      <c r="NA5" s="25">
        <v>44140</v>
      </c>
      <c r="NB5" s="25">
        <v>44141</v>
      </c>
      <c r="NC5" s="25">
        <v>44142</v>
      </c>
      <c r="ND5" s="25">
        <v>44143</v>
      </c>
      <c r="NE5" s="25">
        <v>44144</v>
      </c>
      <c r="NF5" s="25">
        <v>44145</v>
      </c>
      <c r="NG5" s="25">
        <v>44146</v>
      </c>
      <c r="NH5" s="25">
        <v>44147</v>
      </c>
      <c r="NI5" s="25">
        <v>44148</v>
      </c>
      <c r="NJ5" s="25">
        <v>44149</v>
      </c>
      <c r="NK5" s="25">
        <v>44150</v>
      </c>
      <c r="NL5" s="25">
        <v>44151</v>
      </c>
      <c r="NM5" s="25">
        <v>44152</v>
      </c>
      <c r="NN5" s="25">
        <v>44153</v>
      </c>
      <c r="NO5" s="25">
        <v>44154</v>
      </c>
      <c r="NP5" s="25">
        <v>44155</v>
      </c>
      <c r="NQ5" s="25">
        <v>44156</v>
      </c>
      <c r="NR5" s="25">
        <v>44157</v>
      </c>
      <c r="NS5" s="25">
        <v>44158</v>
      </c>
      <c r="NT5" s="25">
        <v>44159</v>
      </c>
      <c r="NU5" s="25">
        <v>44160</v>
      </c>
      <c r="NV5" s="25">
        <v>44161</v>
      </c>
      <c r="NW5" s="25">
        <v>44162</v>
      </c>
      <c r="NX5" s="25">
        <v>44163</v>
      </c>
      <c r="NY5" s="25">
        <v>44164</v>
      </c>
      <c r="NZ5" s="25">
        <v>44165</v>
      </c>
      <c r="OA5" s="25">
        <v>44166</v>
      </c>
      <c r="OB5" s="25">
        <v>44167</v>
      </c>
      <c r="OC5" s="25">
        <v>44168</v>
      </c>
      <c r="OD5" s="25">
        <v>44169</v>
      </c>
      <c r="OE5" s="25">
        <v>44170</v>
      </c>
      <c r="OF5" s="25">
        <v>44171</v>
      </c>
      <c r="OG5" s="25">
        <v>44172</v>
      </c>
      <c r="OH5" s="25">
        <v>44173</v>
      </c>
      <c r="OI5" s="25">
        <v>44174</v>
      </c>
      <c r="OJ5" s="25">
        <v>44175</v>
      </c>
      <c r="OK5" s="25">
        <v>44176</v>
      </c>
      <c r="OL5" s="25">
        <v>44177</v>
      </c>
      <c r="OM5" s="25">
        <v>44178</v>
      </c>
      <c r="ON5" s="25">
        <v>44179</v>
      </c>
      <c r="OO5" s="25">
        <v>44180</v>
      </c>
      <c r="OP5" s="25">
        <v>44181</v>
      </c>
      <c r="OQ5" s="25">
        <v>44182</v>
      </c>
      <c r="OR5" s="25">
        <v>44183</v>
      </c>
      <c r="OS5" s="25">
        <v>44184</v>
      </c>
      <c r="OT5" s="25">
        <v>44185</v>
      </c>
      <c r="OU5" s="25">
        <v>44186</v>
      </c>
      <c r="OV5" s="25">
        <v>44187</v>
      </c>
      <c r="OW5" s="25">
        <v>44188</v>
      </c>
      <c r="OX5" s="25">
        <v>44189</v>
      </c>
      <c r="OY5" s="25">
        <v>44190</v>
      </c>
      <c r="OZ5" s="25">
        <v>44191</v>
      </c>
      <c r="PA5" s="25">
        <v>44192</v>
      </c>
      <c r="PB5" s="25">
        <v>44193</v>
      </c>
      <c r="PC5" s="25">
        <v>44194</v>
      </c>
      <c r="PD5" s="25">
        <v>44195</v>
      </c>
      <c r="PE5" s="25">
        <v>44196</v>
      </c>
      <c r="PF5" s="25"/>
      <c r="PG5" s="25"/>
      <c r="PH5" s="25"/>
      <c r="PI5" s="25"/>
      <c r="PJ5" s="25"/>
      <c r="PK5" s="25"/>
      <c r="PL5" s="25"/>
      <c r="PM5" s="25"/>
      <c r="PN5" s="25"/>
      <c r="PO5" s="25"/>
      <c r="PP5" s="25"/>
      <c r="PQ5" s="25"/>
      <c r="PR5" s="25"/>
      <c r="PS5" s="25"/>
      <c r="PT5" s="25"/>
      <c r="PU5" s="25"/>
      <c r="PV5" s="25"/>
      <c r="PW5" s="25"/>
      <c r="PX5" s="25"/>
      <c r="PY5" s="25"/>
      <c r="PZ5" s="25"/>
      <c r="QA5" s="25"/>
      <c r="QB5" s="25"/>
      <c r="QC5" s="25"/>
      <c r="QD5" s="25"/>
      <c r="QE5" s="25"/>
      <c r="QF5" s="25"/>
      <c r="QG5" s="25"/>
      <c r="QH5" s="25"/>
      <c r="QI5" s="25"/>
      <c r="QJ5" s="25"/>
      <c r="QK5" s="25"/>
      <c r="QL5" s="25"/>
      <c r="QM5" s="25"/>
      <c r="QN5" s="25"/>
      <c r="QO5" s="25"/>
      <c r="QP5" s="25"/>
      <c r="QQ5" s="25"/>
      <c r="QR5" s="25"/>
      <c r="QS5" s="25"/>
      <c r="QT5" s="25"/>
      <c r="QU5" s="25"/>
      <c r="QV5" s="25"/>
      <c r="QW5" s="25"/>
      <c r="QX5" s="25"/>
      <c r="QY5" s="25"/>
      <c r="QZ5" s="25"/>
      <c r="RA5" s="25"/>
      <c r="RB5" s="25"/>
      <c r="RC5" s="25"/>
      <c r="RD5" s="25"/>
      <c r="RE5" s="25"/>
      <c r="RF5" s="25"/>
      <c r="RG5" s="25"/>
      <c r="RH5" s="25"/>
      <c r="RI5" s="25"/>
      <c r="RJ5" s="25"/>
      <c r="RK5" s="25"/>
      <c r="RL5" s="25"/>
      <c r="RM5" s="25"/>
      <c r="RN5" s="25"/>
      <c r="RO5" s="25"/>
      <c r="RP5" s="25"/>
      <c r="RQ5" s="25"/>
      <c r="RR5" s="25"/>
      <c r="RS5" s="25"/>
      <c r="RT5" s="25"/>
      <c r="RU5" s="25"/>
      <c r="RV5" s="25"/>
      <c r="RW5" s="25"/>
      <c r="RX5" s="25"/>
      <c r="RY5" s="25"/>
      <c r="RZ5" s="25"/>
      <c r="SA5" s="25"/>
    </row>
    <row r="6" spans="1:495" s="20" customFormat="1" ht="24" customHeight="1" x14ac:dyDescent="0.25">
      <c r="B6" s="26" t="s">
        <v>44</v>
      </c>
      <c r="C6" s="27"/>
      <c r="D6" s="27"/>
      <c r="E6" s="28" t="s">
        <v>45</v>
      </c>
      <c r="F6" s="28"/>
      <c r="G6" s="28"/>
      <c r="H6" s="29"/>
      <c r="I6" s="30"/>
      <c r="J6" s="30"/>
      <c r="K6" s="31"/>
      <c r="L6" s="31"/>
      <c r="M6" s="31" t="s">
        <v>46</v>
      </c>
      <c r="N6" s="31"/>
      <c r="O6" s="32"/>
      <c r="P6" s="33"/>
      <c r="Q6" s="33"/>
      <c r="R6" s="34"/>
      <c r="S6" s="34"/>
      <c r="T6" s="35"/>
      <c r="U6" s="36"/>
      <c r="V6" s="36">
        <v>0</v>
      </c>
      <c r="W6" s="37"/>
      <c r="X6" s="37"/>
      <c r="Y6" s="37"/>
      <c r="Z6" s="37"/>
      <c r="AA6" s="37"/>
      <c r="AB6" s="37"/>
      <c r="AC6" s="37"/>
      <c r="AD6" s="37"/>
      <c r="AE6" s="37"/>
      <c r="AF6" s="37"/>
      <c r="AG6" s="37"/>
      <c r="AH6" s="37"/>
      <c r="AI6" s="37"/>
      <c r="AJ6" s="37"/>
      <c r="AK6" s="37"/>
      <c r="AL6" s="37"/>
      <c r="AM6" s="37"/>
      <c r="AN6" s="37"/>
      <c r="AO6" s="37"/>
      <c r="AP6" s="37"/>
      <c r="AQ6" s="37"/>
      <c r="AR6" s="37"/>
      <c r="AS6" s="37"/>
      <c r="AT6" s="38"/>
      <c r="AU6" s="39">
        <f>+AA6+AC6+AE6+AG6+AI6+AK6+AM6+AO6+AQ6+AS6</f>
        <v>0</v>
      </c>
      <c r="AV6" s="39">
        <f>+AB6+AD6+AF6+AH6+AJ6+AL6+AN6+AP6+AR6+AT6</f>
        <v>0</v>
      </c>
      <c r="AW6" s="40"/>
      <c r="AX6" s="40"/>
      <c r="AY6" s="41"/>
      <c r="AZ6" s="42"/>
      <c r="BA6" s="43">
        <f>SUM(V7:V213)</f>
        <v>182</v>
      </c>
      <c r="BB6" s="44">
        <f>SUM(AV7:AV30)/SUM(AU7:AU30)</f>
        <v>0</v>
      </c>
      <c r="BC6" s="45"/>
      <c r="BD6" s="46">
        <f>AVERAGE(AZ7,AZ13,AZ19)</f>
        <v>0</v>
      </c>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row>
    <row r="7" spans="1:495" s="7" customFormat="1" ht="36" x14ac:dyDescent="0.2">
      <c r="A7" s="47"/>
      <c r="B7" s="48"/>
      <c r="C7" s="49" t="s">
        <v>47</v>
      </c>
      <c r="D7" s="49"/>
      <c r="E7" s="50" t="s">
        <v>48</v>
      </c>
      <c r="F7" s="50" t="s">
        <v>49</v>
      </c>
      <c r="G7" s="50"/>
      <c r="H7" s="51"/>
      <c r="I7" s="52"/>
      <c r="J7" s="52"/>
      <c r="K7" s="53"/>
      <c r="L7" s="53"/>
      <c r="M7" s="53" t="s">
        <v>50</v>
      </c>
      <c r="N7" s="53"/>
      <c r="O7" s="54"/>
      <c r="P7" s="55"/>
      <c r="Q7" s="55"/>
      <c r="R7" s="56">
        <v>43862</v>
      </c>
      <c r="S7" s="57">
        <v>44165</v>
      </c>
      <c r="T7" s="58">
        <f>AX7/AW7</f>
        <v>0</v>
      </c>
      <c r="U7" s="59">
        <f t="shared" ref="U7:U30" ca="1" si="0">IF(T7=100%,"DONE",(S7-TODAY()))</f>
        <v>304</v>
      </c>
      <c r="V7" s="60">
        <v>0</v>
      </c>
      <c r="W7" s="61">
        <f t="shared" ref="W7:AT7" si="1">SUM(W8:W12)</f>
        <v>0</v>
      </c>
      <c r="X7" s="61">
        <f t="shared" si="1"/>
        <v>0</v>
      </c>
      <c r="Y7" s="61">
        <f t="shared" si="1"/>
        <v>0</v>
      </c>
      <c r="Z7" s="61">
        <f t="shared" si="1"/>
        <v>0</v>
      </c>
      <c r="AA7" s="61">
        <f t="shared" si="1"/>
        <v>5</v>
      </c>
      <c r="AB7" s="61">
        <f t="shared" si="1"/>
        <v>0</v>
      </c>
      <c r="AC7" s="61">
        <f t="shared" si="1"/>
        <v>8</v>
      </c>
      <c r="AD7" s="61">
        <f t="shared" si="1"/>
        <v>0</v>
      </c>
      <c r="AE7" s="61">
        <f t="shared" si="1"/>
        <v>6</v>
      </c>
      <c r="AF7" s="61">
        <f t="shared" si="1"/>
        <v>0</v>
      </c>
      <c r="AG7" s="61">
        <f t="shared" si="1"/>
        <v>7</v>
      </c>
      <c r="AH7" s="61">
        <f t="shared" si="1"/>
        <v>0</v>
      </c>
      <c r="AI7" s="61">
        <f t="shared" si="1"/>
        <v>0</v>
      </c>
      <c r="AJ7" s="61">
        <f t="shared" si="1"/>
        <v>0</v>
      </c>
      <c r="AK7" s="61">
        <f t="shared" si="1"/>
        <v>0</v>
      </c>
      <c r="AL7" s="61">
        <f t="shared" si="1"/>
        <v>0</v>
      </c>
      <c r="AM7" s="61">
        <f t="shared" si="1"/>
        <v>1</v>
      </c>
      <c r="AN7" s="61">
        <f t="shared" si="1"/>
        <v>0</v>
      </c>
      <c r="AO7" s="61">
        <f t="shared" si="1"/>
        <v>0</v>
      </c>
      <c r="AP7" s="61">
        <f t="shared" si="1"/>
        <v>0</v>
      </c>
      <c r="AQ7" s="61">
        <f t="shared" si="1"/>
        <v>0</v>
      </c>
      <c r="AR7" s="61">
        <f t="shared" si="1"/>
        <v>0</v>
      </c>
      <c r="AS7" s="61">
        <f t="shared" si="1"/>
        <v>1</v>
      </c>
      <c r="AT7" s="61">
        <f t="shared" si="1"/>
        <v>0</v>
      </c>
      <c r="AU7" s="62"/>
      <c r="AV7" s="62"/>
      <c r="AW7" s="63">
        <f>+AA7+AC7+AE7+AG7+AI7+AK7+AM7+AO7+AQ7+AS7+Y7+W7</f>
        <v>28</v>
      </c>
      <c r="AX7" s="63">
        <f>+AB7+AD7+AF7+AH7+AJ7+AL7+AN7+AP7+AR7+AT7+Z7+X7</f>
        <v>0</v>
      </c>
      <c r="AY7" s="64">
        <f>SUM(V8:V12)</f>
        <v>5</v>
      </c>
      <c r="AZ7" s="44">
        <f>SUM(AV8:AV12)/SUM(AU8:AU12)</f>
        <v>0</v>
      </c>
      <c r="BA7" s="65"/>
      <c r="BB7" s="66"/>
      <c r="BC7" s="67"/>
      <c r="BE7" s="25"/>
      <c r="BF7" s="25"/>
      <c r="BG7" s="25"/>
      <c r="BH7" s="25"/>
      <c r="BI7" s="25"/>
      <c r="BJ7" s="25"/>
      <c r="BK7" s="25"/>
      <c r="BL7" s="25"/>
      <c r="BM7" s="25"/>
      <c r="BN7" s="25"/>
      <c r="BO7" s="25"/>
      <c r="BP7" s="25"/>
      <c r="BQ7" s="25"/>
      <c r="BR7" s="25"/>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row>
    <row r="8" spans="1:495" s="7" customFormat="1" ht="27" customHeight="1" x14ac:dyDescent="0.2">
      <c r="A8" s="47"/>
      <c r="B8" s="68"/>
      <c r="C8" s="68"/>
      <c r="D8" s="68"/>
      <c r="E8" s="69" t="s">
        <v>51</v>
      </c>
      <c r="F8" s="69"/>
      <c r="G8" s="69"/>
      <c r="H8" s="70"/>
      <c r="I8" s="71" t="s">
        <v>52</v>
      </c>
      <c r="J8" s="71" t="s">
        <v>53</v>
      </c>
      <c r="K8" s="71" t="s">
        <v>53</v>
      </c>
      <c r="L8" s="71"/>
      <c r="M8" s="72" t="s">
        <v>54</v>
      </c>
      <c r="N8" s="72"/>
      <c r="O8" s="73"/>
      <c r="P8" s="71"/>
      <c r="Q8" s="71"/>
      <c r="R8" s="74">
        <v>43891</v>
      </c>
      <c r="S8" s="74">
        <v>43923</v>
      </c>
      <c r="T8" s="75">
        <f>AV8/AU8</f>
        <v>0</v>
      </c>
      <c r="U8" s="76">
        <f t="shared" ca="1" si="0"/>
        <v>62</v>
      </c>
      <c r="V8" s="77">
        <v>1</v>
      </c>
      <c r="W8" s="78"/>
      <c r="X8" s="78"/>
      <c r="Y8" s="78"/>
      <c r="Z8" s="78"/>
      <c r="AA8" s="78">
        <v>1</v>
      </c>
      <c r="AB8" s="78"/>
      <c r="AC8" s="78"/>
      <c r="AD8" s="78"/>
      <c r="AE8" s="78"/>
      <c r="AF8" s="78"/>
      <c r="AG8" s="78"/>
      <c r="AH8" s="78"/>
      <c r="AI8" s="78"/>
      <c r="AJ8" s="78"/>
      <c r="AK8" s="78"/>
      <c r="AL8" s="78"/>
      <c r="AM8" s="78"/>
      <c r="AN8" s="78"/>
      <c r="AO8" s="78"/>
      <c r="AP8" s="78"/>
      <c r="AQ8" s="78"/>
      <c r="AR8" s="78"/>
      <c r="AS8" s="78"/>
      <c r="AT8" s="78"/>
      <c r="AU8" s="79">
        <f>+AA8+AC8+AE8+AG8+AI8+AK8+AM8+AO8+AQ8+AS8+Y8+W8</f>
        <v>1</v>
      </c>
      <c r="AV8" s="79">
        <f>+Z8+X8+AB8+AD8+AF8+AH8+AJ8+AL8+AN8+AP8+AR8+AT8</f>
        <v>0</v>
      </c>
      <c r="AW8" s="80"/>
      <c r="AX8" s="80"/>
      <c r="AY8" s="81"/>
      <c r="AZ8" s="82"/>
      <c r="BA8" s="83"/>
      <c r="BB8" s="80"/>
      <c r="BC8" s="84"/>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row>
    <row r="9" spans="1:495" s="7" customFormat="1" ht="28.15" customHeight="1" x14ac:dyDescent="0.2">
      <c r="A9" s="47"/>
      <c r="B9" s="68"/>
      <c r="C9" s="68"/>
      <c r="D9" s="68"/>
      <c r="E9" s="69" t="s">
        <v>55</v>
      </c>
      <c r="F9" s="69"/>
      <c r="G9" s="69"/>
      <c r="H9" s="70"/>
      <c r="I9" s="85" t="s">
        <v>56</v>
      </c>
      <c r="J9" s="71" t="s">
        <v>57</v>
      </c>
      <c r="K9" s="71" t="s">
        <v>58</v>
      </c>
      <c r="L9" s="85"/>
      <c r="M9" s="72" t="s">
        <v>54</v>
      </c>
      <c r="N9" s="72"/>
      <c r="O9" s="73"/>
      <c r="P9" s="71"/>
      <c r="Q9" s="85"/>
      <c r="R9" s="74">
        <v>43922</v>
      </c>
      <c r="S9" s="74">
        <v>43951</v>
      </c>
      <c r="T9" s="75">
        <f>AV9/AU9</f>
        <v>0</v>
      </c>
      <c r="U9" s="76">
        <f t="shared" ca="1" si="0"/>
        <v>90</v>
      </c>
      <c r="V9" s="77">
        <v>1</v>
      </c>
      <c r="W9" s="78"/>
      <c r="X9" s="78"/>
      <c r="Y9" s="78"/>
      <c r="Z9" s="78"/>
      <c r="AA9" s="78"/>
      <c r="AB9" s="78"/>
      <c r="AC9" s="78">
        <v>1</v>
      </c>
      <c r="AD9" s="78"/>
      <c r="AE9" s="78"/>
      <c r="AF9" s="78"/>
      <c r="AG9" s="78"/>
      <c r="AH9" s="78"/>
      <c r="AI9" s="78"/>
      <c r="AJ9" s="78"/>
      <c r="AK9" s="78"/>
      <c r="AL9" s="78"/>
      <c r="AM9" s="78"/>
      <c r="AN9" s="78"/>
      <c r="AO9" s="78"/>
      <c r="AP9" s="78"/>
      <c r="AQ9" s="78"/>
      <c r="AR9" s="78"/>
      <c r="AS9" s="78"/>
      <c r="AT9" s="78"/>
      <c r="AU9" s="79">
        <f>+AA9+AC9+AE9+AG9+AI9+AK9+AM9+AO9+AQ9+AS9+Y9+W9</f>
        <v>1</v>
      </c>
      <c r="AV9" s="79">
        <f>+Z9+X9+AB9+AD9+AF9+AH9+AJ9+AL9+AN9+AP9+AR9+AT9</f>
        <v>0</v>
      </c>
      <c r="AW9" s="80"/>
      <c r="AX9" s="80"/>
      <c r="AY9" s="81"/>
      <c r="AZ9" s="82"/>
      <c r="BA9" s="83"/>
      <c r="BB9" s="80"/>
      <c r="BC9" s="84"/>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row>
    <row r="10" spans="1:495" s="7" customFormat="1" ht="29.45" customHeight="1" x14ac:dyDescent="0.2">
      <c r="A10" s="47"/>
      <c r="B10" s="68"/>
      <c r="C10" s="68"/>
      <c r="D10" s="68"/>
      <c r="E10" s="69" t="s">
        <v>59</v>
      </c>
      <c r="F10" s="69"/>
      <c r="G10" s="69"/>
      <c r="H10" s="70"/>
      <c r="I10" s="85" t="s">
        <v>60</v>
      </c>
      <c r="J10" s="71" t="s">
        <v>61</v>
      </c>
      <c r="K10" s="71" t="s">
        <v>62</v>
      </c>
      <c r="L10" s="85"/>
      <c r="M10" s="72" t="s">
        <v>54</v>
      </c>
      <c r="N10" s="72"/>
      <c r="O10" s="73"/>
      <c r="P10" s="71"/>
      <c r="Q10" s="85"/>
      <c r="R10" s="74">
        <v>43922</v>
      </c>
      <c r="S10" s="74">
        <v>44012</v>
      </c>
      <c r="T10" s="75">
        <f>AV10/AU10</f>
        <v>0</v>
      </c>
      <c r="U10" s="76">
        <f t="shared" ca="1" si="0"/>
        <v>151</v>
      </c>
      <c r="V10" s="77">
        <v>1</v>
      </c>
      <c r="W10" s="78"/>
      <c r="X10" s="78"/>
      <c r="Y10" s="78"/>
      <c r="Z10" s="78"/>
      <c r="AA10" s="78">
        <v>1</v>
      </c>
      <c r="AB10" s="78"/>
      <c r="AC10" s="78"/>
      <c r="AD10" s="78"/>
      <c r="AE10" s="78"/>
      <c r="AF10" s="78"/>
      <c r="AG10" s="78">
        <v>1</v>
      </c>
      <c r="AH10" s="78"/>
      <c r="AI10" s="78"/>
      <c r="AJ10" s="78"/>
      <c r="AK10" s="78"/>
      <c r="AL10" s="78"/>
      <c r="AM10" s="78">
        <v>1</v>
      </c>
      <c r="AN10" s="78"/>
      <c r="AO10" s="78"/>
      <c r="AP10" s="78"/>
      <c r="AQ10" s="78"/>
      <c r="AR10" s="78"/>
      <c r="AS10" s="78">
        <v>1</v>
      </c>
      <c r="AT10" s="78"/>
      <c r="AU10" s="79">
        <f>+AA10+AC10+AE10+AG10+AI10+AK10+AM10+AO10+AQ10+AS10+Y10+W10</f>
        <v>4</v>
      </c>
      <c r="AV10" s="79">
        <f>+Z10+X10+AB10+AD10+AF10+AH10+AJ10+AL10+AN10+AP10+AR10+AT10</f>
        <v>0</v>
      </c>
      <c r="AW10" s="80"/>
      <c r="AX10" s="80"/>
      <c r="AY10" s="81"/>
      <c r="AZ10" s="82"/>
      <c r="BA10" s="83"/>
      <c r="BB10" s="80"/>
      <c r="BC10" s="84"/>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row>
    <row r="11" spans="1:495" s="7" customFormat="1" ht="25.5" customHeight="1" x14ac:dyDescent="0.2">
      <c r="A11" s="47"/>
      <c r="B11" s="68"/>
      <c r="C11" s="68"/>
      <c r="D11" s="68"/>
      <c r="E11" s="69" t="s">
        <v>63</v>
      </c>
      <c r="F11" s="69"/>
      <c r="G11" s="69"/>
      <c r="H11" s="70"/>
      <c r="I11" s="85" t="s">
        <v>64</v>
      </c>
      <c r="J11" s="71" t="s">
        <v>65</v>
      </c>
      <c r="K11" s="71" t="s">
        <v>66</v>
      </c>
      <c r="L11" s="85"/>
      <c r="M11" s="72" t="s">
        <v>54</v>
      </c>
      <c r="N11" s="72"/>
      <c r="O11" s="73"/>
      <c r="P11" s="71"/>
      <c r="Q11" s="85"/>
      <c r="R11" s="74">
        <v>43983</v>
      </c>
      <c r="S11" s="74">
        <v>44104</v>
      </c>
      <c r="T11" s="75">
        <f>AV11/AU11</f>
        <v>0</v>
      </c>
      <c r="U11" s="76">
        <f t="shared" ca="1" si="0"/>
        <v>243</v>
      </c>
      <c r="V11" s="77">
        <v>1</v>
      </c>
      <c r="W11" s="78"/>
      <c r="X11" s="78"/>
      <c r="Y11" s="78"/>
      <c r="Z11" s="78"/>
      <c r="AA11" s="78">
        <v>3</v>
      </c>
      <c r="AB11" s="78"/>
      <c r="AC11" s="78">
        <v>3</v>
      </c>
      <c r="AD11" s="78"/>
      <c r="AE11" s="78">
        <v>3</v>
      </c>
      <c r="AF11" s="78"/>
      <c r="AG11" s="78">
        <v>3</v>
      </c>
      <c r="AH11" s="78"/>
      <c r="AI11" s="78"/>
      <c r="AJ11" s="78"/>
      <c r="AK11" s="78"/>
      <c r="AL11" s="78"/>
      <c r="AM11" s="78"/>
      <c r="AN11" s="78"/>
      <c r="AO11" s="78"/>
      <c r="AP11" s="78"/>
      <c r="AQ11" s="78"/>
      <c r="AR11" s="78"/>
      <c r="AS11" s="78"/>
      <c r="AT11" s="78"/>
      <c r="AU11" s="79">
        <f>+AA11+AC11+AE11+AG11+AI11+AK11+AM11+AO11+AQ11+AS11+Y11+W11</f>
        <v>12</v>
      </c>
      <c r="AV11" s="79">
        <f>+Z11+X11+AB11+AD11+AF11+AH11+AJ11+AL11+AN11+AP11+AR11+AT11</f>
        <v>0</v>
      </c>
      <c r="AW11" s="80"/>
      <c r="AX11" s="80"/>
      <c r="AY11" s="81"/>
      <c r="AZ11" s="82"/>
      <c r="BA11" s="83"/>
      <c r="BB11" s="80"/>
      <c r="BC11" s="84"/>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row>
    <row r="12" spans="1:495" s="7" customFormat="1" ht="27" customHeight="1" x14ac:dyDescent="0.2">
      <c r="A12" s="47"/>
      <c r="B12" s="68"/>
      <c r="C12" s="68"/>
      <c r="D12" s="68"/>
      <c r="E12" s="69" t="s">
        <v>67</v>
      </c>
      <c r="F12" s="69"/>
      <c r="G12" s="69"/>
      <c r="H12" s="70"/>
      <c r="I12" s="71" t="s">
        <v>68</v>
      </c>
      <c r="J12" s="71" t="s">
        <v>69</v>
      </c>
      <c r="K12" s="71" t="s">
        <v>70</v>
      </c>
      <c r="L12" s="85"/>
      <c r="M12" s="72" t="s">
        <v>54</v>
      </c>
      <c r="N12" s="72"/>
      <c r="O12" s="73"/>
      <c r="P12" s="71"/>
      <c r="Q12" s="85"/>
      <c r="R12" s="74">
        <v>43922</v>
      </c>
      <c r="S12" s="74">
        <v>44073</v>
      </c>
      <c r="T12" s="75">
        <f>AV12/AU12</f>
        <v>0</v>
      </c>
      <c r="U12" s="76">
        <f t="shared" ca="1" si="0"/>
        <v>212</v>
      </c>
      <c r="V12" s="77">
        <v>1</v>
      </c>
      <c r="W12" s="78"/>
      <c r="X12" s="78"/>
      <c r="Y12" s="78"/>
      <c r="Z12" s="78"/>
      <c r="AA12" s="78"/>
      <c r="AB12" s="78"/>
      <c r="AC12" s="78">
        <v>4</v>
      </c>
      <c r="AD12" s="78"/>
      <c r="AE12" s="78">
        <v>3</v>
      </c>
      <c r="AF12" s="78"/>
      <c r="AG12" s="78">
        <v>3</v>
      </c>
      <c r="AH12" s="78"/>
      <c r="AI12" s="78"/>
      <c r="AJ12" s="78"/>
      <c r="AK12" s="78"/>
      <c r="AL12" s="78"/>
      <c r="AM12" s="78"/>
      <c r="AN12" s="78"/>
      <c r="AO12" s="78"/>
      <c r="AP12" s="78"/>
      <c r="AQ12" s="78"/>
      <c r="AR12" s="78"/>
      <c r="AS12" s="78"/>
      <c r="AT12" s="78"/>
      <c r="AU12" s="79">
        <f>+AA12+AC12+AE12+AG12+AI12+AK12+AM12+AO12+AQ12+AS12+Y12+W12</f>
        <v>10</v>
      </c>
      <c r="AV12" s="79">
        <f>+Z12+X12+AB12+AD12+AF12+AH12+AJ12+AL12+AN12+AP12+AR12+AT12</f>
        <v>0</v>
      </c>
      <c r="AW12" s="80"/>
      <c r="AX12" s="80"/>
      <c r="AY12" s="81"/>
      <c r="AZ12" s="82"/>
      <c r="BA12" s="83"/>
      <c r="BB12" s="80"/>
      <c r="BC12" s="84"/>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row>
    <row r="13" spans="1:495" s="7" customFormat="1" ht="36" customHeight="1" x14ac:dyDescent="0.2">
      <c r="A13" s="47"/>
      <c r="B13" s="86"/>
      <c r="C13" s="49" t="s">
        <v>71</v>
      </c>
      <c r="D13" s="49"/>
      <c r="E13" s="50" t="s">
        <v>72</v>
      </c>
      <c r="F13" s="50" t="s">
        <v>73</v>
      </c>
      <c r="G13" s="50"/>
      <c r="H13" s="51"/>
      <c r="I13" s="52"/>
      <c r="J13" s="52"/>
      <c r="K13" s="53"/>
      <c r="L13" s="87"/>
      <c r="M13" s="53" t="s">
        <v>74</v>
      </c>
      <c r="N13" s="53"/>
      <c r="O13" s="54"/>
      <c r="P13" s="55"/>
      <c r="Q13" s="55"/>
      <c r="R13" s="56">
        <v>43922</v>
      </c>
      <c r="S13" s="57">
        <v>44165</v>
      </c>
      <c r="T13" s="58">
        <f>AX13/AW13</f>
        <v>0</v>
      </c>
      <c r="U13" s="59">
        <f t="shared" ca="1" si="0"/>
        <v>304</v>
      </c>
      <c r="V13" s="59">
        <v>0</v>
      </c>
      <c r="W13" s="61">
        <f t="shared" ref="W13:AT13" si="2">SUM(W14:W17)</f>
        <v>0</v>
      </c>
      <c r="X13" s="61">
        <f t="shared" si="2"/>
        <v>0</v>
      </c>
      <c r="Y13" s="61">
        <f t="shared" si="2"/>
        <v>0</v>
      </c>
      <c r="Z13" s="61">
        <f t="shared" si="2"/>
        <v>0</v>
      </c>
      <c r="AA13" s="61">
        <f t="shared" si="2"/>
        <v>0</v>
      </c>
      <c r="AB13" s="61">
        <f t="shared" si="2"/>
        <v>0</v>
      </c>
      <c r="AC13" s="61">
        <f t="shared" si="2"/>
        <v>0</v>
      </c>
      <c r="AD13" s="61">
        <f t="shared" si="2"/>
        <v>0</v>
      </c>
      <c r="AE13" s="61">
        <f t="shared" si="2"/>
        <v>0</v>
      </c>
      <c r="AF13" s="61">
        <f t="shared" si="2"/>
        <v>0</v>
      </c>
      <c r="AG13" s="61">
        <f t="shared" si="2"/>
        <v>0</v>
      </c>
      <c r="AH13" s="61">
        <f t="shared" si="2"/>
        <v>0</v>
      </c>
      <c r="AI13" s="61">
        <f t="shared" si="2"/>
        <v>0</v>
      </c>
      <c r="AJ13" s="61">
        <f t="shared" si="2"/>
        <v>0</v>
      </c>
      <c r="AK13" s="61">
        <f t="shared" si="2"/>
        <v>0</v>
      </c>
      <c r="AL13" s="61">
        <f t="shared" si="2"/>
        <v>0</v>
      </c>
      <c r="AM13" s="61">
        <f t="shared" si="2"/>
        <v>7</v>
      </c>
      <c r="AN13" s="61">
        <f t="shared" si="2"/>
        <v>0</v>
      </c>
      <c r="AO13" s="61">
        <f t="shared" si="2"/>
        <v>11</v>
      </c>
      <c r="AP13" s="61">
        <f t="shared" si="2"/>
        <v>0</v>
      </c>
      <c r="AQ13" s="61">
        <f t="shared" si="2"/>
        <v>5</v>
      </c>
      <c r="AR13" s="61">
        <f t="shared" si="2"/>
        <v>0</v>
      </c>
      <c r="AS13" s="61">
        <f t="shared" si="2"/>
        <v>0</v>
      </c>
      <c r="AT13" s="61">
        <f t="shared" si="2"/>
        <v>0</v>
      </c>
      <c r="AU13" s="88"/>
      <c r="AV13" s="88"/>
      <c r="AW13" s="63">
        <f>+AA13+AC13+AE13+AG13+AI13+AK13+AM13+AO13+AQ13+AS13+Y13+W13</f>
        <v>23</v>
      </c>
      <c r="AX13" s="63">
        <f>+AB13+AD13+AF13+AH13+AJ13+AL13+AN13+AP13+AR13+AT13+Z13+X13</f>
        <v>0</v>
      </c>
      <c r="AY13" s="64">
        <f>SUM(V14:V18)</f>
        <v>5</v>
      </c>
      <c r="AZ13" s="44">
        <f>SUM(AV14:AV18)/SUM(AU14:AU18)</f>
        <v>0</v>
      </c>
      <c r="BA13" s="65"/>
      <c r="BB13" s="66"/>
      <c r="BC13" s="67"/>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row>
    <row r="14" spans="1:495" s="7" customFormat="1" ht="16.5" customHeight="1" x14ac:dyDescent="0.2">
      <c r="A14" s="47"/>
      <c r="B14" s="68"/>
      <c r="C14" s="68"/>
      <c r="D14" s="68"/>
      <c r="E14" s="89" t="s">
        <v>75</v>
      </c>
      <c r="F14" s="89"/>
      <c r="G14" s="89"/>
      <c r="H14" s="90"/>
      <c r="I14" s="85" t="s">
        <v>76</v>
      </c>
      <c r="J14" s="85" t="s">
        <v>77</v>
      </c>
      <c r="K14" s="85"/>
      <c r="L14" s="85"/>
      <c r="M14" s="72" t="s">
        <v>54</v>
      </c>
      <c r="N14" s="72"/>
      <c r="O14" s="73"/>
      <c r="P14" s="71"/>
      <c r="Q14" s="71"/>
      <c r="R14" s="74">
        <v>43891</v>
      </c>
      <c r="S14" s="74">
        <v>43920</v>
      </c>
      <c r="T14" s="75">
        <f>AV14/AU14</f>
        <v>0</v>
      </c>
      <c r="U14" s="76">
        <f t="shared" ca="1" si="0"/>
        <v>59</v>
      </c>
      <c r="V14" s="91">
        <v>1</v>
      </c>
      <c r="W14" s="78"/>
      <c r="X14" s="78"/>
      <c r="Y14" s="78"/>
      <c r="Z14" s="78"/>
      <c r="AA14" s="78"/>
      <c r="AB14" s="78"/>
      <c r="AC14" s="78"/>
      <c r="AD14" s="78"/>
      <c r="AE14" s="78"/>
      <c r="AF14" s="78"/>
      <c r="AG14" s="78"/>
      <c r="AH14" s="78"/>
      <c r="AI14" s="78"/>
      <c r="AJ14" s="78"/>
      <c r="AK14" s="78"/>
      <c r="AL14" s="78"/>
      <c r="AM14" s="78">
        <v>4</v>
      </c>
      <c r="AN14" s="78"/>
      <c r="AO14" s="78">
        <v>9</v>
      </c>
      <c r="AP14" s="78"/>
      <c r="AQ14" s="78">
        <v>5</v>
      </c>
      <c r="AR14" s="78"/>
      <c r="AS14" s="78"/>
      <c r="AT14" s="78"/>
      <c r="AU14" s="79">
        <f>+AA14+AC14+AE14+AG14+AI14+AK14+AM14+AO14+AQ14+AS14+Y14+W14</f>
        <v>18</v>
      </c>
      <c r="AV14" s="79">
        <f>+Z14+X14+AB14+AD14+AF14+AH14+AJ14+AL14+AN14+AP14+AR14+AT14</f>
        <v>0</v>
      </c>
      <c r="AW14" s="80"/>
      <c r="AX14" s="80"/>
      <c r="AY14" s="81"/>
      <c r="AZ14" s="82"/>
      <c r="BA14" s="83"/>
      <c r="BB14" s="80"/>
      <c r="BC14" s="84"/>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row>
    <row r="15" spans="1:495" s="7" customFormat="1" ht="27" customHeight="1" x14ac:dyDescent="0.2">
      <c r="A15" s="47"/>
      <c r="B15" s="68"/>
      <c r="C15" s="68"/>
      <c r="D15" s="92" t="s">
        <v>78</v>
      </c>
      <c r="E15" s="93" t="s">
        <v>79</v>
      </c>
      <c r="F15" s="93"/>
      <c r="G15" s="93"/>
      <c r="H15" s="94">
        <v>1</v>
      </c>
      <c r="I15" s="85" t="s">
        <v>80</v>
      </c>
      <c r="J15" s="85" t="s">
        <v>81</v>
      </c>
      <c r="K15" s="85" t="s">
        <v>82</v>
      </c>
      <c r="L15" s="85"/>
      <c r="M15" s="72" t="s">
        <v>83</v>
      </c>
      <c r="N15" s="72"/>
      <c r="O15" s="73"/>
      <c r="P15" s="71"/>
      <c r="Q15" s="71"/>
      <c r="R15" s="74">
        <v>43922</v>
      </c>
      <c r="S15" s="74">
        <v>43951</v>
      </c>
      <c r="T15" s="75">
        <f>AV15/AU15</f>
        <v>0</v>
      </c>
      <c r="U15" s="76">
        <f t="shared" ca="1" si="0"/>
        <v>90</v>
      </c>
      <c r="V15" s="91">
        <v>1</v>
      </c>
      <c r="W15" s="78"/>
      <c r="X15" s="78"/>
      <c r="Y15" s="78"/>
      <c r="Z15" s="78"/>
      <c r="AA15" s="78"/>
      <c r="AB15" s="78"/>
      <c r="AC15" s="78"/>
      <c r="AD15" s="78"/>
      <c r="AE15" s="78"/>
      <c r="AF15" s="78"/>
      <c r="AG15" s="78"/>
      <c r="AH15" s="78"/>
      <c r="AI15" s="78"/>
      <c r="AJ15" s="78"/>
      <c r="AK15" s="78"/>
      <c r="AL15" s="78"/>
      <c r="AM15" s="78">
        <v>1</v>
      </c>
      <c r="AN15" s="78"/>
      <c r="AO15" s="78">
        <v>1</v>
      </c>
      <c r="AP15" s="78"/>
      <c r="AQ15" s="78"/>
      <c r="AR15" s="78"/>
      <c r="AS15" s="78"/>
      <c r="AT15" s="78"/>
      <c r="AU15" s="79">
        <f>+AA15+AC15+AE15+AG15+AI15+AK15+AM15+AO15+AQ15+AS15+Y15+W15</f>
        <v>2</v>
      </c>
      <c r="AV15" s="79">
        <f>+Z15+X15+AB15+AD15+AF15+AH15+AJ15+AL15+AN15+AP15+AR15+AT15</f>
        <v>0</v>
      </c>
      <c r="AW15" s="80"/>
      <c r="AX15" s="80"/>
      <c r="AY15" s="81"/>
      <c r="AZ15" s="82"/>
      <c r="BA15" s="83"/>
      <c r="BB15" s="80"/>
      <c r="BC15" s="84"/>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row>
    <row r="16" spans="1:495" s="7" customFormat="1" ht="25.5" customHeight="1" x14ac:dyDescent="0.2">
      <c r="A16" s="47"/>
      <c r="B16" s="68"/>
      <c r="C16" s="68"/>
      <c r="D16" s="68"/>
      <c r="E16" s="93" t="s">
        <v>84</v>
      </c>
      <c r="F16" s="93"/>
      <c r="G16" s="93"/>
      <c r="H16" s="94"/>
      <c r="I16" s="85" t="s">
        <v>85</v>
      </c>
      <c r="J16" s="71" t="s">
        <v>86</v>
      </c>
      <c r="K16" s="71" t="s">
        <v>87</v>
      </c>
      <c r="L16" s="85"/>
      <c r="M16" s="72" t="s">
        <v>83</v>
      </c>
      <c r="N16" s="72"/>
      <c r="O16" s="73"/>
      <c r="P16" s="71"/>
      <c r="Q16" s="71"/>
      <c r="R16" s="74">
        <v>43936</v>
      </c>
      <c r="S16" s="74">
        <v>44135</v>
      </c>
      <c r="T16" s="75">
        <f>AV16/AU16</f>
        <v>0</v>
      </c>
      <c r="U16" s="76">
        <f t="shared" ca="1" si="0"/>
        <v>274</v>
      </c>
      <c r="V16" s="91">
        <v>1</v>
      </c>
      <c r="W16" s="78"/>
      <c r="X16" s="78"/>
      <c r="Y16" s="78"/>
      <c r="Z16" s="78"/>
      <c r="AA16" s="78"/>
      <c r="AB16" s="78"/>
      <c r="AC16" s="78"/>
      <c r="AD16" s="78"/>
      <c r="AE16" s="78"/>
      <c r="AF16" s="78"/>
      <c r="AG16" s="78"/>
      <c r="AH16" s="78"/>
      <c r="AI16" s="78"/>
      <c r="AJ16" s="78"/>
      <c r="AK16" s="78"/>
      <c r="AL16" s="78"/>
      <c r="AM16" s="78">
        <v>1</v>
      </c>
      <c r="AN16" s="78"/>
      <c r="AO16" s="78"/>
      <c r="AP16" s="78"/>
      <c r="AQ16" s="78"/>
      <c r="AR16" s="78"/>
      <c r="AS16" s="78"/>
      <c r="AT16" s="78"/>
      <c r="AU16" s="79">
        <f>+AA16+AC16+AE16+AG16+AI16+AK16+AM16+AO16+AQ16+AS16+Y16+W16</f>
        <v>1</v>
      </c>
      <c r="AV16" s="79">
        <f>+Z16+X16+AB16+AD16+AF16+AH16+AJ16+AL16+AN16+AP16+AR16+AT16</f>
        <v>0</v>
      </c>
      <c r="AW16" s="80"/>
      <c r="AX16" s="80"/>
      <c r="AY16" s="81"/>
      <c r="AZ16" s="82"/>
      <c r="BA16" s="83"/>
      <c r="BB16" s="80"/>
      <c r="BC16" s="84"/>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row>
    <row r="17" spans="1:495" s="7" customFormat="1" ht="15" customHeight="1" x14ac:dyDescent="0.2">
      <c r="A17" s="47"/>
      <c r="B17" s="68"/>
      <c r="C17" s="68"/>
      <c r="D17" s="68"/>
      <c r="E17" s="93" t="s">
        <v>88</v>
      </c>
      <c r="F17" s="93"/>
      <c r="G17" s="93"/>
      <c r="H17" s="94"/>
      <c r="I17" s="85" t="s">
        <v>89</v>
      </c>
      <c r="J17" s="71" t="s">
        <v>90</v>
      </c>
      <c r="K17" s="85"/>
      <c r="L17" s="85"/>
      <c r="M17" s="72" t="s">
        <v>54</v>
      </c>
      <c r="N17" s="72"/>
      <c r="O17" s="73"/>
      <c r="P17" s="71"/>
      <c r="Q17" s="71"/>
      <c r="R17" s="74">
        <v>44105</v>
      </c>
      <c r="S17" s="74">
        <v>44135</v>
      </c>
      <c r="T17" s="75">
        <f>AV17/AU17</f>
        <v>0</v>
      </c>
      <c r="U17" s="76">
        <f t="shared" ca="1" si="0"/>
        <v>274</v>
      </c>
      <c r="V17" s="91">
        <v>1</v>
      </c>
      <c r="W17" s="78"/>
      <c r="X17" s="78"/>
      <c r="Y17" s="78"/>
      <c r="Z17" s="78"/>
      <c r="AA17" s="78"/>
      <c r="AB17" s="78"/>
      <c r="AC17" s="78"/>
      <c r="AD17" s="78"/>
      <c r="AE17" s="78"/>
      <c r="AF17" s="78"/>
      <c r="AG17" s="78"/>
      <c r="AH17" s="78"/>
      <c r="AI17" s="78"/>
      <c r="AJ17" s="78"/>
      <c r="AK17" s="78"/>
      <c r="AL17" s="78"/>
      <c r="AM17" s="78">
        <v>1</v>
      </c>
      <c r="AN17" s="78"/>
      <c r="AO17" s="78">
        <v>1</v>
      </c>
      <c r="AP17" s="78"/>
      <c r="AQ17" s="78"/>
      <c r="AR17" s="78"/>
      <c r="AS17" s="78"/>
      <c r="AT17" s="78"/>
      <c r="AU17" s="79">
        <f>+AA17+AC17+AE17+AG17+AI17+AK17+AM17+AO17+AQ17+AS17+Y17+W17</f>
        <v>2</v>
      </c>
      <c r="AV17" s="79">
        <f>+Z17+X17+AB17+AD17+AF17+AH17+AJ17+AL17+AN17+AP17+AR17+AT17</f>
        <v>0</v>
      </c>
      <c r="AW17" s="80"/>
      <c r="AX17" s="80"/>
      <c r="AY17" s="81"/>
      <c r="AZ17" s="82"/>
      <c r="BA17" s="83"/>
      <c r="BB17" s="80"/>
      <c r="BC17" s="84"/>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row>
    <row r="18" spans="1:495" s="7" customFormat="1" ht="38.25" customHeight="1" x14ac:dyDescent="0.2">
      <c r="A18" s="95"/>
      <c r="B18" s="96"/>
      <c r="C18" s="97"/>
      <c r="D18" s="97"/>
      <c r="E18" s="69" t="s">
        <v>91</v>
      </c>
      <c r="F18" s="69"/>
      <c r="G18" s="69"/>
      <c r="H18" s="70"/>
      <c r="I18" s="85" t="s">
        <v>92</v>
      </c>
      <c r="J18" s="85" t="s">
        <v>93</v>
      </c>
      <c r="K18" s="85" t="s">
        <v>93</v>
      </c>
      <c r="L18" s="85"/>
      <c r="M18" s="72" t="s">
        <v>54</v>
      </c>
      <c r="N18" s="72"/>
      <c r="O18" s="73"/>
      <c r="P18" s="85"/>
      <c r="Q18" s="85"/>
      <c r="R18" s="74">
        <v>43952</v>
      </c>
      <c r="S18" s="74">
        <v>44196</v>
      </c>
      <c r="T18" s="75">
        <f>AV18/AU18</f>
        <v>0</v>
      </c>
      <c r="U18" s="76">
        <f t="shared" ca="1" si="0"/>
        <v>335</v>
      </c>
      <c r="V18" s="91">
        <v>1</v>
      </c>
      <c r="W18" s="78"/>
      <c r="X18" s="78"/>
      <c r="Y18" s="78"/>
      <c r="Z18" s="78"/>
      <c r="AA18" s="78"/>
      <c r="AB18" s="78"/>
      <c r="AC18" s="78"/>
      <c r="AD18" s="78"/>
      <c r="AE18" s="78"/>
      <c r="AF18" s="78"/>
      <c r="AG18" s="78">
        <v>1</v>
      </c>
      <c r="AH18" s="78"/>
      <c r="AI18" s="78">
        <v>1</v>
      </c>
      <c r="AJ18" s="78"/>
      <c r="AK18" s="78">
        <v>1</v>
      </c>
      <c r="AL18" s="78"/>
      <c r="AM18" s="78">
        <v>1</v>
      </c>
      <c r="AN18" s="78"/>
      <c r="AO18" s="78">
        <v>1</v>
      </c>
      <c r="AP18" s="78"/>
      <c r="AQ18" s="78">
        <v>1</v>
      </c>
      <c r="AR18" s="78"/>
      <c r="AS18" s="78">
        <v>1</v>
      </c>
      <c r="AT18" s="78"/>
      <c r="AU18" s="79">
        <f>+AA18+AC18+AE18+AG18+AI18+AK18+AM18+AO18+AQ18+AS18+Y18+W18</f>
        <v>7</v>
      </c>
      <c r="AV18" s="79">
        <f>+Z18+X18+AB18+AD18+AF18+AH18+AJ18+AL18+AN18+AP18+AR18+AT18</f>
        <v>0</v>
      </c>
      <c r="AW18" s="80"/>
      <c r="AX18" s="80"/>
      <c r="AY18" s="81"/>
      <c r="AZ18" s="82"/>
      <c r="BA18" s="83"/>
      <c r="BB18" s="80"/>
      <c r="BC18" s="84"/>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row>
    <row r="19" spans="1:495" s="7" customFormat="1" ht="36" x14ac:dyDescent="0.2">
      <c r="A19" s="47"/>
      <c r="B19" s="86"/>
      <c r="C19" s="49" t="s">
        <v>94</v>
      </c>
      <c r="D19" s="49"/>
      <c r="E19" s="50" t="s">
        <v>95</v>
      </c>
      <c r="F19" s="50" t="s">
        <v>96</v>
      </c>
      <c r="G19" s="50"/>
      <c r="H19" s="51"/>
      <c r="I19" s="52"/>
      <c r="J19" s="52"/>
      <c r="K19" s="53"/>
      <c r="L19" s="87"/>
      <c r="M19" s="53" t="s">
        <v>74</v>
      </c>
      <c r="N19" s="53"/>
      <c r="O19" s="54"/>
      <c r="P19" s="55"/>
      <c r="Q19" s="55"/>
      <c r="R19" s="56">
        <v>43891</v>
      </c>
      <c r="S19" s="57">
        <v>44196</v>
      </c>
      <c r="T19" s="58">
        <f>AX19/AW19</f>
        <v>0</v>
      </c>
      <c r="U19" s="59">
        <f t="shared" ca="1" si="0"/>
        <v>335</v>
      </c>
      <c r="V19" s="59">
        <v>0</v>
      </c>
      <c r="W19" s="61">
        <f t="shared" ref="W19:AT19" si="3">SUM(W20:W25)</f>
        <v>0</v>
      </c>
      <c r="X19" s="61">
        <f t="shared" si="3"/>
        <v>0</v>
      </c>
      <c r="Y19" s="61">
        <f t="shared" si="3"/>
        <v>0</v>
      </c>
      <c r="Z19" s="61">
        <f t="shared" si="3"/>
        <v>0</v>
      </c>
      <c r="AA19" s="61">
        <f t="shared" si="3"/>
        <v>0</v>
      </c>
      <c r="AB19" s="61">
        <f t="shared" si="3"/>
        <v>0</v>
      </c>
      <c r="AC19" s="61">
        <f t="shared" si="3"/>
        <v>0</v>
      </c>
      <c r="AD19" s="61">
        <f t="shared" si="3"/>
        <v>0</v>
      </c>
      <c r="AE19" s="61">
        <f t="shared" si="3"/>
        <v>1</v>
      </c>
      <c r="AF19" s="61">
        <f t="shared" si="3"/>
        <v>0</v>
      </c>
      <c r="AG19" s="61">
        <f t="shared" si="3"/>
        <v>16</v>
      </c>
      <c r="AH19" s="61">
        <f t="shared" si="3"/>
        <v>0</v>
      </c>
      <c r="AI19" s="61">
        <f t="shared" si="3"/>
        <v>18</v>
      </c>
      <c r="AJ19" s="61">
        <f t="shared" si="3"/>
        <v>0</v>
      </c>
      <c r="AK19" s="61">
        <f t="shared" si="3"/>
        <v>16</v>
      </c>
      <c r="AL19" s="61">
        <f t="shared" si="3"/>
        <v>0</v>
      </c>
      <c r="AM19" s="61">
        <f t="shared" si="3"/>
        <v>23</v>
      </c>
      <c r="AN19" s="61">
        <f t="shared" si="3"/>
        <v>0</v>
      </c>
      <c r="AO19" s="61">
        <f t="shared" si="3"/>
        <v>23</v>
      </c>
      <c r="AP19" s="61">
        <f t="shared" si="3"/>
        <v>0</v>
      </c>
      <c r="AQ19" s="61">
        <f t="shared" si="3"/>
        <v>22</v>
      </c>
      <c r="AR19" s="61">
        <f t="shared" si="3"/>
        <v>0</v>
      </c>
      <c r="AS19" s="61">
        <f t="shared" si="3"/>
        <v>6</v>
      </c>
      <c r="AT19" s="61">
        <f t="shared" si="3"/>
        <v>0</v>
      </c>
      <c r="AU19" s="88"/>
      <c r="AV19" s="88"/>
      <c r="AW19" s="98">
        <f>+AA19+AC19+AE19+AG19+AI19+AK19+AM19+AO19+AQ19+AS19+Y19+W19</f>
        <v>125</v>
      </c>
      <c r="AX19" s="63">
        <f>+AB19+AD19+AF19+AH19+AJ19+AL19+AN19+AP19+AR19+AT19+Z19+X19</f>
        <v>0</v>
      </c>
      <c r="AY19" s="64">
        <f>SUM(V20:V23)</f>
        <v>4</v>
      </c>
      <c r="AZ19" s="44">
        <f>SUM(AV20:AV25)/SUM(AU20:AU25)</f>
        <v>0</v>
      </c>
      <c r="BA19" s="65"/>
      <c r="BB19" s="66"/>
      <c r="BC19" s="67"/>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row>
    <row r="20" spans="1:495" s="7" customFormat="1" ht="18" customHeight="1" x14ac:dyDescent="0.2">
      <c r="A20" s="47"/>
      <c r="B20" s="68"/>
      <c r="C20" s="68"/>
      <c r="D20" s="68"/>
      <c r="E20" s="93" t="s">
        <v>97</v>
      </c>
      <c r="F20" s="93"/>
      <c r="G20" s="93"/>
      <c r="H20" s="94"/>
      <c r="I20" s="85" t="s">
        <v>98</v>
      </c>
      <c r="J20" s="85" t="s">
        <v>98</v>
      </c>
      <c r="K20" s="85" t="s">
        <v>99</v>
      </c>
      <c r="L20" s="71"/>
      <c r="M20" s="72" t="s">
        <v>100</v>
      </c>
      <c r="N20" s="72"/>
      <c r="O20" s="73"/>
      <c r="P20" s="99"/>
      <c r="Q20" s="99"/>
      <c r="R20" s="74">
        <v>43922</v>
      </c>
      <c r="S20" s="74">
        <v>44165</v>
      </c>
      <c r="T20" s="75">
        <f t="shared" ref="T20:T24" si="4">AV20/AU20</f>
        <v>0</v>
      </c>
      <c r="U20" s="76">
        <f t="shared" ca="1" si="0"/>
        <v>304</v>
      </c>
      <c r="V20" s="91">
        <v>1</v>
      </c>
      <c r="W20" s="78"/>
      <c r="X20" s="78"/>
      <c r="Y20" s="78"/>
      <c r="Z20" s="78"/>
      <c r="AA20" s="78"/>
      <c r="AB20" s="78"/>
      <c r="AC20" s="78"/>
      <c r="AD20" s="78"/>
      <c r="AE20" s="78">
        <v>1</v>
      </c>
      <c r="AF20" s="78"/>
      <c r="AG20" s="78"/>
      <c r="AH20" s="78"/>
      <c r="AI20" s="78"/>
      <c r="AJ20" s="78"/>
      <c r="AK20" s="78"/>
      <c r="AL20" s="78"/>
      <c r="AM20" s="78">
        <v>1</v>
      </c>
      <c r="AN20" s="78"/>
      <c r="AO20" s="78"/>
      <c r="AP20" s="78"/>
      <c r="AQ20" s="78"/>
      <c r="AR20" s="78"/>
      <c r="AS20" s="78"/>
      <c r="AT20" s="78"/>
      <c r="AU20" s="79">
        <f t="shared" ref="AU20:AU24" si="5">+AA20+AC20+AE20+AG20+AI20+AK20+AM20+AO20+AQ20+AS20+Y20+W20</f>
        <v>2</v>
      </c>
      <c r="AV20" s="79">
        <f t="shared" ref="AV20:AV24" si="6">+Z20+X20+AB20+AD20+AF20+AH20+AJ20+AL20+AN20+AP20+AR20+AT20</f>
        <v>0</v>
      </c>
      <c r="AW20" s="80"/>
      <c r="AX20" s="80"/>
      <c r="AY20" s="81"/>
      <c r="AZ20" s="82"/>
      <c r="BA20" s="83"/>
      <c r="BB20" s="80"/>
      <c r="BC20" s="84"/>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row>
    <row r="21" spans="1:495" s="7" customFormat="1" ht="26.25" customHeight="1" x14ac:dyDescent="0.2">
      <c r="A21" s="47"/>
      <c r="B21" s="68"/>
      <c r="C21" s="68"/>
      <c r="D21" s="68"/>
      <c r="E21" s="93" t="s">
        <v>101</v>
      </c>
      <c r="F21" s="93"/>
      <c r="G21" s="93"/>
      <c r="H21" s="94"/>
      <c r="I21" s="85" t="s">
        <v>102</v>
      </c>
      <c r="J21" s="71" t="s">
        <v>103</v>
      </c>
      <c r="K21" s="85" t="s">
        <v>104</v>
      </c>
      <c r="L21" s="71"/>
      <c r="M21" s="72" t="s">
        <v>100</v>
      </c>
      <c r="N21" s="72"/>
      <c r="O21" s="73"/>
      <c r="P21" s="85"/>
      <c r="Q21" s="85"/>
      <c r="R21" s="74">
        <v>44044</v>
      </c>
      <c r="S21" s="74">
        <v>44135</v>
      </c>
      <c r="T21" s="75">
        <f t="shared" si="4"/>
        <v>0</v>
      </c>
      <c r="U21" s="76">
        <f t="shared" ca="1" si="0"/>
        <v>274</v>
      </c>
      <c r="V21" s="91">
        <v>1</v>
      </c>
      <c r="W21" s="78"/>
      <c r="X21" s="78"/>
      <c r="Y21" s="78"/>
      <c r="Z21" s="78"/>
      <c r="AA21" s="78"/>
      <c r="AB21" s="78"/>
      <c r="AC21" s="78"/>
      <c r="AD21" s="78"/>
      <c r="AE21" s="78"/>
      <c r="AF21" s="78"/>
      <c r="AG21" s="78"/>
      <c r="AH21" s="78"/>
      <c r="AI21" s="78"/>
      <c r="AJ21" s="78"/>
      <c r="AK21" s="78"/>
      <c r="AL21" s="78"/>
      <c r="AM21" s="78">
        <v>5</v>
      </c>
      <c r="AN21" s="78"/>
      <c r="AO21" s="78">
        <v>7</v>
      </c>
      <c r="AP21" s="78"/>
      <c r="AQ21" s="78">
        <v>5</v>
      </c>
      <c r="AR21" s="78"/>
      <c r="AS21" s="78"/>
      <c r="AT21" s="78"/>
      <c r="AU21" s="79">
        <f t="shared" si="5"/>
        <v>17</v>
      </c>
      <c r="AV21" s="79">
        <f t="shared" si="6"/>
        <v>0</v>
      </c>
      <c r="AW21" s="80"/>
      <c r="AX21" s="80"/>
      <c r="AY21" s="81"/>
      <c r="AZ21" s="82"/>
      <c r="BA21" s="83"/>
      <c r="BB21" s="80"/>
      <c r="BC21" s="84"/>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row>
    <row r="22" spans="1:495" s="7" customFormat="1" ht="35.25" customHeight="1" x14ac:dyDescent="0.2">
      <c r="A22" s="47"/>
      <c r="B22" s="68"/>
      <c r="C22" s="68"/>
      <c r="D22" s="92" t="s">
        <v>105</v>
      </c>
      <c r="E22" s="93" t="s">
        <v>106</v>
      </c>
      <c r="F22" s="93"/>
      <c r="G22" s="93"/>
      <c r="H22" s="94">
        <v>1</v>
      </c>
      <c r="I22" s="85" t="s">
        <v>107</v>
      </c>
      <c r="J22" s="85" t="s">
        <v>108</v>
      </c>
      <c r="K22" s="85" t="s">
        <v>109</v>
      </c>
      <c r="L22" s="71"/>
      <c r="M22" s="72" t="s">
        <v>54</v>
      </c>
      <c r="N22" s="72"/>
      <c r="O22" s="73"/>
      <c r="P22" s="85"/>
      <c r="Q22" s="85"/>
      <c r="R22" s="100">
        <v>43862</v>
      </c>
      <c r="S22" s="100">
        <v>43920</v>
      </c>
      <c r="T22" s="75">
        <f t="shared" si="4"/>
        <v>0</v>
      </c>
      <c r="U22" s="76">
        <f t="shared" ca="1" si="0"/>
        <v>59</v>
      </c>
      <c r="V22" s="91">
        <v>1</v>
      </c>
      <c r="W22" s="78"/>
      <c r="X22" s="78"/>
      <c r="Y22" s="78"/>
      <c r="Z22" s="78"/>
      <c r="AA22" s="78"/>
      <c r="AB22" s="78"/>
      <c r="AC22" s="78"/>
      <c r="AD22" s="78"/>
      <c r="AE22" s="78"/>
      <c r="AF22" s="78"/>
      <c r="AG22" s="78"/>
      <c r="AH22" s="78"/>
      <c r="AI22" s="78">
        <v>1</v>
      </c>
      <c r="AJ22" s="78"/>
      <c r="AK22" s="78"/>
      <c r="AL22" s="78"/>
      <c r="AM22" s="78"/>
      <c r="AN22" s="78"/>
      <c r="AO22" s="101"/>
      <c r="AP22" s="78"/>
      <c r="AQ22" s="78">
        <v>1</v>
      </c>
      <c r="AR22" s="78"/>
      <c r="AS22" s="78"/>
      <c r="AT22" s="78"/>
      <c r="AU22" s="79">
        <f t="shared" si="5"/>
        <v>2</v>
      </c>
      <c r="AV22" s="79">
        <f t="shared" si="6"/>
        <v>0</v>
      </c>
      <c r="AW22" s="80"/>
      <c r="AX22" s="80"/>
      <c r="AY22" s="81"/>
      <c r="AZ22" s="82"/>
      <c r="BA22" s="83"/>
      <c r="BB22" s="80"/>
      <c r="BC22" s="84"/>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row>
    <row r="23" spans="1:495" s="7" customFormat="1" ht="24.75" customHeight="1" x14ac:dyDescent="0.2">
      <c r="A23" s="47"/>
      <c r="B23" s="68"/>
      <c r="C23" s="68"/>
      <c r="D23" s="102"/>
      <c r="E23" s="93" t="s">
        <v>110</v>
      </c>
      <c r="F23" s="93"/>
      <c r="G23" s="93"/>
      <c r="H23" s="94"/>
      <c r="I23" s="85" t="s">
        <v>111</v>
      </c>
      <c r="J23" s="71" t="s">
        <v>112</v>
      </c>
      <c r="K23" s="85"/>
      <c r="L23" s="71"/>
      <c r="M23" s="72" t="s">
        <v>54</v>
      </c>
      <c r="N23" s="72"/>
      <c r="O23" s="73"/>
      <c r="P23" s="85"/>
      <c r="Q23" s="85"/>
      <c r="R23" s="100">
        <v>43952</v>
      </c>
      <c r="S23" s="100">
        <v>44104</v>
      </c>
      <c r="T23" s="75">
        <f t="shared" si="4"/>
        <v>0</v>
      </c>
      <c r="U23" s="76">
        <f t="shared" ca="1" si="0"/>
        <v>243</v>
      </c>
      <c r="V23" s="91">
        <v>1</v>
      </c>
      <c r="W23" s="78"/>
      <c r="X23" s="78"/>
      <c r="Y23" s="78"/>
      <c r="Z23" s="78"/>
      <c r="AA23" s="78"/>
      <c r="AB23" s="78"/>
      <c r="AC23" s="78"/>
      <c r="AD23" s="78"/>
      <c r="AE23" s="78"/>
      <c r="AF23" s="78"/>
      <c r="AG23" s="78"/>
      <c r="AH23" s="78"/>
      <c r="AI23" s="78">
        <v>1</v>
      </c>
      <c r="AJ23" s="78"/>
      <c r="AK23" s="78"/>
      <c r="AL23" s="78"/>
      <c r="AM23" s="78">
        <v>1</v>
      </c>
      <c r="AN23" s="78"/>
      <c r="AO23" s="78"/>
      <c r="AP23" s="78"/>
      <c r="AQ23" s="78"/>
      <c r="AR23" s="78"/>
      <c r="AS23" s="78"/>
      <c r="AT23" s="78"/>
      <c r="AU23" s="79">
        <f t="shared" si="5"/>
        <v>2</v>
      </c>
      <c r="AV23" s="79">
        <f t="shared" si="6"/>
        <v>0</v>
      </c>
      <c r="AW23" s="80"/>
      <c r="AX23" s="80"/>
      <c r="AY23" s="81"/>
      <c r="AZ23" s="82"/>
      <c r="BA23" s="83"/>
      <c r="BB23" s="80"/>
      <c r="BC23" s="84"/>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row>
    <row r="24" spans="1:495" s="7" customFormat="1" ht="18.95" customHeight="1" x14ac:dyDescent="0.2">
      <c r="A24" s="47"/>
      <c r="B24" s="68"/>
      <c r="C24" s="68"/>
      <c r="D24" s="68"/>
      <c r="E24" s="93" t="s">
        <v>113</v>
      </c>
      <c r="F24" s="93"/>
      <c r="G24" s="93"/>
      <c r="H24" s="94"/>
      <c r="I24" s="85" t="s">
        <v>114</v>
      </c>
      <c r="J24" s="71" t="s">
        <v>115</v>
      </c>
      <c r="K24" s="85" t="s">
        <v>116</v>
      </c>
      <c r="L24" s="71"/>
      <c r="M24" s="72" t="s">
        <v>54</v>
      </c>
      <c r="N24" s="72"/>
      <c r="O24" s="73"/>
      <c r="P24" s="85"/>
      <c r="Q24" s="85"/>
      <c r="R24" s="74">
        <v>43966</v>
      </c>
      <c r="S24" s="74">
        <v>44150</v>
      </c>
      <c r="T24" s="75">
        <f t="shared" si="4"/>
        <v>0</v>
      </c>
      <c r="U24" s="76">
        <f t="shared" ca="1" si="0"/>
        <v>289</v>
      </c>
      <c r="V24" s="91">
        <v>1</v>
      </c>
      <c r="W24" s="78"/>
      <c r="X24" s="78"/>
      <c r="Y24" s="78"/>
      <c r="Z24" s="78"/>
      <c r="AA24" s="78"/>
      <c r="AB24" s="78"/>
      <c r="AC24" s="78"/>
      <c r="AD24" s="78"/>
      <c r="AE24" s="78"/>
      <c r="AF24" s="78"/>
      <c r="AG24" s="78">
        <v>8</v>
      </c>
      <c r="AH24" s="78"/>
      <c r="AI24" s="78">
        <v>8</v>
      </c>
      <c r="AJ24" s="78"/>
      <c r="AK24" s="78">
        <v>8</v>
      </c>
      <c r="AL24" s="78"/>
      <c r="AM24" s="78">
        <v>8</v>
      </c>
      <c r="AN24" s="78"/>
      <c r="AO24" s="78">
        <v>8</v>
      </c>
      <c r="AP24" s="78"/>
      <c r="AQ24" s="78">
        <v>8</v>
      </c>
      <c r="AR24" s="78"/>
      <c r="AS24" s="78">
        <v>3</v>
      </c>
      <c r="AT24" s="78"/>
      <c r="AU24" s="79">
        <f t="shared" si="5"/>
        <v>51</v>
      </c>
      <c r="AV24" s="79">
        <f t="shared" si="6"/>
        <v>0</v>
      </c>
      <c r="AW24" s="80"/>
      <c r="AX24" s="80"/>
      <c r="AY24" s="81"/>
      <c r="AZ24" s="82"/>
      <c r="BA24" s="83"/>
      <c r="BB24" s="80"/>
      <c r="BC24" s="84"/>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row>
    <row r="25" spans="1:495" s="7" customFormat="1" ht="21.95" customHeight="1" x14ac:dyDescent="0.2">
      <c r="A25" s="47"/>
      <c r="B25" s="68"/>
      <c r="C25" s="68"/>
      <c r="D25" s="103" t="s">
        <v>117</v>
      </c>
      <c r="E25" s="93" t="s">
        <v>118</v>
      </c>
      <c r="F25" s="93"/>
      <c r="G25" s="93"/>
      <c r="H25" s="94">
        <v>2</v>
      </c>
      <c r="I25" s="85" t="s">
        <v>114</v>
      </c>
      <c r="J25" s="71" t="s">
        <v>119</v>
      </c>
      <c r="K25" s="85" t="s">
        <v>116</v>
      </c>
      <c r="L25" s="71"/>
      <c r="M25" s="72" t="s">
        <v>54</v>
      </c>
      <c r="N25" s="72"/>
      <c r="O25" s="73"/>
      <c r="P25" s="85"/>
      <c r="Q25" s="85"/>
      <c r="R25" s="74">
        <v>43966</v>
      </c>
      <c r="S25" s="74">
        <v>44150</v>
      </c>
      <c r="T25" s="75">
        <f>AV25/AU25</f>
        <v>0</v>
      </c>
      <c r="U25" s="76">
        <f t="shared" ca="1" si="0"/>
        <v>289</v>
      </c>
      <c r="V25" s="91">
        <v>1</v>
      </c>
      <c r="W25" s="78"/>
      <c r="X25" s="78"/>
      <c r="Y25" s="78"/>
      <c r="Z25" s="78"/>
      <c r="AA25" s="78"/>
      <c r="AB25" s="78"/>
      <c r="AC25" s="78"/>
      <c r="AD25" s="78"/>
      <c r="AE25" s="78"/>
      <c r="AF25" s="78"/>
      <c r="AG25" s="78">
        <v>8</v>
      </c>
      <c r="AH25" s="78"/>
      <c r="AI25" s="78">
        <v>8</v>
      </c>
      <c r="AJ25" s="78"/>
      <c r="AK25" s="78">
        <v>8</v>
      </c>
      <c r="AL25" s="78"/>
      <c r="AM25" s="78">
        <v>8</v>
      </c>
      <c r="AN25" s="78"/>
      <c r="AO25" s="78">
        <v>8</v>
      </c>
      <c r="AP25" s="78"/>
      <c r="AQ25" s="78">
        <v>8</v>
      </c>
      <c r="AR25" s="78"/>
      <c r="AS25" s="78">
        <v>3</v>
      </c>
      <c r="AT25" s="78"/>
      <c r="AU25" s="79">
        <f>+AA25+AC25+AE25+AG25+AI25+AK25+AM25+AO25+AQ25+AS25+Y25+W25</f>
        <v>51</v>
      </c>
      <c r="AV25" s="79">
        <f>+Z25+X25+AB25+AD25+AF25+AH25+AJ25+AL25+AN25+AP25+AR25+AT25</f>
        <v>0</v>
      </c>
      <c r="AW25" s="80"/>
      <c r="AX25" s="80"/>
      <c r="AY25" s="81"/>
      <c r="AZ25" s="82"/>
      <c r="BA25" s="83"/>
      <c r="BB25" s="80"/>
      <c r="BC25" s="84"/>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row>
    <row r="26" spans="1:495" s="7" customFormat="1" ht="24" customHeight="1" x14ac:dyDescent="0.2">
      <c r="A26" s="104"/>
      <c r="B26" s="105"/>
      <c r="C26" s="49" t="s">
        <v>120</v>
      </c>
      <c r="D26" s="49"/>
      <c r="E26" s="50" t="s">
        <v>121</v>
      </c>
      <c r="F26" s="50" t="s">
        <v>122</v>
      </c>
      <c r="G26" s="50"/>
      <c r="H26" s="51"/>
      <c r="I26" s="52"/>
      <c r="J26" s="52"/>
      <c r="K26" s="53"/>
      <c r="L26" s="106"/>
      <c r="M26" s="53" t="s">
        <v>50</v>
      </c>
      <c r="N26" s="53"/>
      <c r="O26" s="54"/>
      <c r="P26" s="107"/>
      <c r="Q26" s="107"/>
      <c r="R26" s="56">
        <v>43891</v>
      </c>
      <c r="S26" s="57">
        <v>44196</v>
      </c>
      <c r="T26" s="58">
        <f>AX26/AW26</f>
        <v>0</v>
      </c>
      <c r="U26" s="59">
        <f t="shared" ca="1" si="0"/>
        <v>335</v>
      </c>
      <c r="V26" s="59">
        <v>0</v>
      </c>
      <c r="W26" s="62">
        <f t="shared" ref="W26:AT26" si="7">SUM(W27:W30)</f>
        <v>0</v>
      </c>
      <c r="X26" s="62">
        <f t="shared" si="7"/>
        <v>0</v>
      </c>
      <c r="Y26" s="62">
        <f t="shared" si="7"/>
        <v>0</v>
      </c>
      <c r="Z26" s="62">
        <f t="shared" si="7"/>
        <v>0</v>
      </c>
      <c r="AA26" s="62">
        <f t="shared" si="7"/>
        <v>0</v>
      </c>
      <c r="AB26" s="62">
        <f t="shared" si="7"/>
        <v>0</v>
      </c>
      <c r="AC26" s="62">
        <f t="shared" si="7"/>
        <v>0</v>
      </c>
      <c r="AD26" s="62">
        <f t="shared" si="7"/>
        <v>0</v>
      </c>
      <c r="AE26" s="62">
        <f t="shared" si="7"/>
        <v>1</v>
      </c>
      <c r="AF26" s="62">
        <f t="shared" si="7"/>
        <v>0</v>
      </c>
      <c r="AG26" s="62">
        <f t="shared" si="7"/>
        <v>1</v>
      </c>
      <c r="AH26" s="62">
        <f t="shared" si="7"/>
        <v>0</v>
      </c>
      <c r="AI26" s="62">
        <f t="shared" si="7"/>
        <v>1</v>
      </c>
      <c r="AJ26" s="62">
        <f t="shared" si="7"/>
        <v>0</v>
      </c>
      <c r="AK26" s="62">
        <f t="shared" si="7"/>
        <v>3</v>
      </c>
      <c r="AL26" s="62">
        <f t="shared" si="7"/>
        <v>0</v>
      </c>
      <c r="AM26" s="62">
        <f t="shared" si="7"/>
        <v>1</v>
      </c>
      <c r="AN26" s="62">
        <f t="shared" si="7"/>
        <v>0</v>
      </c>
      <c r="AO26" s="62">
        <f t="shared" si="7"/>
        <v>0</v>
      </c>
      <c r="AP26" s="62">
        <f t="shared" si="7"/>
        <v>0</v>
      </c>
      <c r="AQ26" s="62">
        <f t="shared" si="7"/>
        <v>0</v>
      </c>
      <c r="AR26" s="62">
        <f t="shared" si="7"/>
        <v>0</v>
      </c>
      <c r="AS26" s="62">
        <f t="shared" si="7"/>
        <v>0</v>
      </c>
      <c r="AT26" s="62">
        <f t="shared" si="7"/>
        <v>0</v>
      </c>
      <c r="AU26" s="88"/>
      <c r="AV26" s="88"/>
      <c r="AW26" s="63">
        <f>+AA26+AC26+AE26+AG26+AI26+AK26+AM26+AO26+AQ26+AS26+Y26+W26</f>
        <v>7</v>
      </c>
      <c r="AX26" s="63">
        <f>+AB26+AD26+AF26+AH26+AJ26+AL26+AN26+AP26+AR26+AT26+Z26+X26</f>
        <v>0</v>
      </c>
      <c r="AY26" s="64">
        <f>SUM(V29:V86)</f>
        <v>49</v>
      </c>
      <c r="AZ26" s="44">
        <f>SUM(AV27:AV30)/SUM(AU27:AU30)</f>
        <v>0</v>
      </c>
      <c r="BA26" s="108"/>
      <c r="BB26" s="109"/>
      <c r="BC26" s="110"/>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row>
    <row r="27" spans="1:495" s="7" customFormat="1" ht="23.45" customHeight="1" x14ac:dyDescent="0.2">
      <c r="A27" s="95"/>
      <c r="B27" s="96"/>
      <c r="C27" s="97"/>
      <c r="D27" s="97"/>
      <c r="E27" s="69" t="s">
        <v>123</v>
      </c>
      <c r="F27" s="69"/>
      <c r="G27" s="69"/>
      <c r="H27" s="70"/>
      <c r="I27" s="85" t="s">
        <v>124</v>
      </c>
      <c r="J27" s="85" t="s">
        <v>124</v>
      </c>
      <c r="K27" s="85" t="s">
        <v>125</v>
      </c>
      <c r="L27" s="85"/>
      <c r="M27" s="72" t="s">
        <v>54</v>
      </c>
      <c r="N27" s="72"/>
      <c r="O27" s="73"/>
      <c r="P27" s="85"/>
      <c r="Q27" s="85"/>
      <c r="R27" s="74">
        <v>43891</v>
      </c>
      <c r="S27" s="74">
        <v>43951</v>
      </c>
      <c r="T27" s="75">
        <f>AV27/AU27</f>
        <v>0</v>
      </c>
      <c r="U27" s="76">
        <f t="shared" ca="1" si="0"/>
        <v>90</v>
      </c>
      <c r="V27" s="91">
        <v>1</v>
      </c>
      <c r="W27" s="78"/>
      <c r="X27" s="78"/>
      <c r="Y27" s="78"/>
      <c r="Z27" s="78"/>
      <c r="AA27" s="78"/>
      <c r="AB27" s="78"/>
      <c r="AC27" s="78"/>
      <c r="AD27" s="78"/>
      <c r="AE27" s="78"/>
      <c r="AF27" s="78"/>
      <c r="AG27" s="78"/>
      <c r="AH27" s="78"/>
      <c r="AI27" s="78">
        <v>1</v>
      </c>
      <c r="AJ27" s="78"/>
      <c r="AK27" s="78">
        <v>1</v>
      </c>
      <c r="AL27" s="78"/>
      <c r="AM27" s="78"/>
      <c r="AN27" s="78"/>
      <c r="AO27" s="78"/>
      <c r="AP27" s="78"/>
      <c r="AQ27" s="78"/>
      <c r="AR27" s="78"/>
      <c r="AS27" s="78"/>
      <c r="AT27" s="78"/>
      <c r="AU27" s="79">
        <f>+AA27+AC27+AE27+AG27+AI27+AK27+AM27+AO27+AQ27+AS27+Y27+W27</f>
        <v>2</v>
      </c>
      <c r="AV27" s="79">
        <f>+Z27+X27+AB27+AD27+AF27+AH27+AJ27+AL27+AN27+AP27+AR27+AT27</f>
        <v>0</v>
      </c>
      <c r="AW27" s="80"/>
      <c r="AX27" s="80"/>
      <c r="AY27" s="81"/>
      <c r="AZ27" s="82"/>
      <c r="BA27" s="83"/>
      <c r="BB27" s="80"/>
      <c r="BC27" s="84"/>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row>
    <row r="28" spans="1:495" s="7" customFormat="1" ht="24.75" customHeight="1" x14ac:dyDescent="0.2">
      <c r="A28" s="95"/>
      <c r="B28" s="96"/>
      <c r="C28" s="97"/>
      <c r="D28" s="97"/>
      <c r="E28" s="69" t="s">
        <v>126</v>
      </c>
      <c r="F28" s="69"/>
      <c r="G28" s="69"/>
      <c r="H28" s="70"/>
      <c r="I28" s="85" t="s">
        <v>127</v>
      </c>
      <c r="J28" s="85" t="s">
        <v>128</v>
      </c>
      <c r="K28" s="85" t="s">
        <v>129</v>
      </c>
      <c r="L28" s="85"/>
      <c r="M28" s="72" t="s">
        <v>130</v>
      </c>
      <c r="N28" s="72"/>
      <c r="O28" s="73"/>
      <c r="P28" s="85"/>
      <c r="Q28" s="85"/>
      <c r="R28" s="74">
        <v>43922</v>
      </c>
      <c r="S28" s="74">
        <v>44165</v>
      </c>
      <c r="T28" s="75">
        <f>AV28/AU28</f>
        <v>0</v>
      </c>
      <c r="U28" s="76">
        <f t="shared" ca="1" si="0"/>
        <v>304</v>
      </c>
      <c r="V28" s="91">
        <v>1</v>
      </c>
      <c r="W28" s="78"/>
      <c r="X28" s="78"/>
      <c r="Y28" s="78"/>
      <c r="Z28" s="78"/>
      <c r="AA28" s="78"/>
      <c r="AB28" s="78"/>
      <c r="AC28" s="78"/>
      <c r="AD28" s="78"/>
      <c r="AE28" s="78"/>
      <c r="AF28" s="78"/>
      <c r="AG28" s="78">
        <v>1</v>
      </c>
      <c r="AH28" s="78"/>
      <c r="AI28" s="78"/>
      <c r="AJ28" s="78"/>
      <c r="AK28" s="78">
        <v>1</v>
      </c>
      <c r="AL28" s="78"/>
      <c r="AM28" s="78"/>
      <c r="AN28" s="78"/>
      <c r="AO28" s="78"/>
      <c r="AP28" s="78"/>
      <c r="AQ28" s="78"/>
      <c r="AR28" s="78"/>
      <c r="AS28" s="78"/>
      <c r="AT28" s="78"/>
      <c r="AU28" s="79">
        <f>+AA28+AC28+AE28+AG28+AI28+AK28+AM28+AO28+AQ28+AS28+Y28+W28</f>
        <v>2</v>
      </c>
      <c r="AV28" s="79">
        <f>+Z28+X28+AB28+AD28+AF28+AH28+AJ28+AL28+AN28+AP28+AR28+AT28</f>
        <v>0</v>
      </c>
      <c r="AW28" s="80"/>
      <c r="AX28" s="80"/>
      <c r="AY28" s="81"/>
      <c r="AZ28" s="82"/>
      <c r="BA28" s="83"/>
      <c r="BB28" s="80"/>
      <c r="BC28" s="84"/>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row>
    <row r="29" spans="1:495" s="7" customFormat="1" ht="17.25" customHeight="1" x14ac:dyDescent="0.2">
      <c r="A29" s="95"/>
      <c r="B29" s="96"/>
      <c r="C29" s="97"/>
      <c r="D29" s="103" t="s">
        <v>131</v>
      </c>
      <c r="E29" s="111" t="s">
        <v>132</v>
      </c>
      <c r="F29" s="111"/>
      <c r="G29" s="111"/>
      <c r="H29" s="112">
        <v>2</v>
      </c>
      <c r="I29" s="85" t="s">
        <v>133</v>
      </c>
      <c r="J29" s="85" t="s">
        <v>133</v>
      </c>
      <c r="K29" s="85" t="s">
        <v>134</v>
      </c>
      <c r="L29" s="85"/>
      <c r="M29" s="72" t="s">
        <v>130</v>
      </c>
      <c r="N29" s="72"/>
      <c r="O29" s="73"/>
      <c r="P29" s="85"/>
      <c r="Q29" s="85"/>
      <c r="R29" s="74">
        <v>43952</v>
      </c>
      <c r="S29" s="74">
        <v>44042</v>
      </c>
      <c r="T29" s="75">
        <f>AV29/AU29</f>
        <v>0</v>
      </c>
      <c r="U29" s="76">
        <f t="shared" ca="1" si="0"/>
        <v>181</v>
      </c>
      <c r="V29" s="91">
        <v>1</v>
      </c>
      <c r="W29" s="78"/>
      <c r="X29" s="78"/>
      <c r="Y29" s="78"/>
      <c r="Z29" s="78"/>
      <c r="AA29" s="78"/>
      <c r="AB29" s="78"/>
      <c r="AC29" s="78"/>
      <c r="AD29" s="78"/>
      <c r="AE29" s="78">
        <v>1</v>
      </c>
      <c r="AF29" s="78"/>
      <c r="AG29" s="78"/>
      <c r="AH29" s="78"/>
      <c r="AI29" s="78"/>
      <c r="AJ29" s="78"/>
      <c r="AK29" s="78"/>
      <c r="AL29" s="78"/>
      <c r="AM29" s="78"/>
      <c r="AN29" s="78"/>
      <c r="AO29" s="78"/>
      <c r="AP29" s="78"/>
      <c r="AQ29" s="78"/>
      <c r="AR29" s="78"/>
      <c r="AS29" s="78"/>
      <c r="AT29" s="78"/>
      <c r="AU29" s="79">
        <f>+AA29+AC29+AE29+AG29+AI29+AK29+AM29+AO29+AQ29+AS29+Y29+W29</f>
        <v>1</v>
      </c>
      <c r="AV29" s="79">
        <f>+Z29+X29+AB29+AD29+AF29+AH29+AJ29+AL29+AN29+AP29+AR29+AT29</f>
        <v>0</v>
      </c>
      <c r="AW29" s="80"/>
      <c r="AX29" s="80"/>
      <c r="AY29" s="81"/>
      <c r="AZ29" s="82"/>
      <c r="BA29" s="83"/>
      <c r="BB29" s="80"/>
      <c r="BC29" s="84"/>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row>
    <row r="30" spans="1:495" s="7" customFormat="1" ht="24.95" customHeight="1" x14ac:dyDescent="0.2">
      <c r="A30" s="95"/>
      <c r="B30" s="96"/>
      <c r="C30" s="97"/>
      <c r="D30" s="103" t="s">
        <v>135</v>
      </c>
      <c r="E30" s="69" t="s">
        <v>136</v>
      </c>
      <c r="F30" s="69"/>
      <c r="G30" s="69"/>
      <c r="H30" s="70">
        <v>2</v>
      </c>
      <c r="I30" s="85" t="s">
        <v>137</v>
      </c>
      <c r="J30" s="85" t="s">
        <v>137</v>
      </c>
      <c r="K30" s="85"/>
      <c r="L30" s="85"/>
      <c r="M30" s="72" t="s">
        <v>130</v>
      </c>
      <c r="N30" s="72"/>
      <c r="O30" s="73"/>
      <c r="P30" s="85"/>
      <c r="Q30" s="85"/>
      <c r="R30" s="74">
        <v>43952</v>
      </c>
      <c r="S30" s="74">
        <v>44073</v>
      </c>
      <c r="T30" s="75">
        <f>AV30/AU30</f>
        <v>0</v>
      </c>
      <c r="U30" s="76">
        <f t="shared" ca="1" si="0"/>
        <v>212</v>
      </c>
      <c r="V30" s="91">
        <v>1</v>
      </c>
      <c r="W30" s="78"/>
      <c r="X30" s="78"/>
      <c r="Y30" s="78"/>
      <c r="Z30" s="78"/>
      <c r="AA30" s="78"/>
      <c r="AB30" s="78"/>
      <c r="AC30" s="78"/>
      <c r="AD30" s="78"/>
      <c r="AE30" s="78"/>
      <c r="AF30" s="78"/>
      <c r="AG30" s="78"/>
      <c r="AH30" s="78"/>
      <c r="AI30" s="78"/>
      <c r="AJ30" s="78"/>
      <c r="AK30" s="78">
        <v>1</v>
      </c>
      <c r="AL30" s="78"/>
      <c r="AM30" s="78">
        <v>1</v>
      </c>
      <c r="AN30" s="78"/>
      <c r="AO30" s="78"/>
      <c r="AP30" s="78"/>
      <c r="AQ30" s="78"/>
      <c r="AR30" s="78"/>
      <c r="AS30" s="78"/>
      <c r="AT30" s="78"/>
      <c r="AU30" s="79">
        <f>+AA30+AC30+AE30+AG30+AI30+AK30+AM30+AO30+AQ30+AS30+Y30+W30</f>
        <v>2</v>
      </c>
      <c r="AV30" s="79">
        <f>+Z30+X30+AB30+AD30+AF30+AH30+AJ30+AL30+AN30+AP30+AR30+AT30</f>
        <v>0</v>
      </c>
      <c r="AW30" s="80"/>
      <c r="AX30" s="80"/>
      <c r="AY30" s="81"/>
      <c r="AZ30" s="82"/>
      <c r="BA30" s="83"/>
      <c r="BB30" s="80"/>
      <c r="BC30" s="84"/>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row>
    <row r="31" spans="1:495" s="7" customFormat="1" ht="36" x14ac:dyDescent="0.2">
      <c r="A31" s="113"/>
      <c r="B31" s="26" t="s">
        <v>138</v>
      </c>
      <c r="C31" s="114"/>
      <c r="D31" s="114"/>
      <c r="E31" s="28" t="s">
        <v>139</v>
      </c>
      <c r="F31" s="28"/>
      <c r="G31" s="28"/>
      <c r="H31" s="29"/>
      <c r="I31" s="115"/>
      <c r="J31" s="115"/>
      <c r="K31" s="115"/>
      <c r="L31" s="116"/>
      <c r="M31" s="115" t="s">
        <v>74</v>
      </c>
      <c r="N31" s="115"/>
      <c r="O31" s="117"/>
      <c r="P31" s="118"/>
      <c r="Q31" s="118"/>
      <c r="R31" s="119"/>
      <c r="S31" s="119"/>
      <c r="T31" s="120"/>
      <c r="U31" s="121"/>
      <c r="V31" s="121"/>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3"/>
      <c r="AU31" s="124"/>
      <c r="AV31" s="125"/>
      <c r="AW31" s="126"/>
      <c r="AX31" s="126"/>
      <c r="AY31" s="119"/>
      <c r="AZ31" s="127"/>
      <c r="BA31" s="128">
        <f>SUM(V32:V53)</f>
        <v>20</v>
      </c>
      <c r="BB31" s="44">
        <f>SUM(AV32:AV53)/SUM(AU32:AU53)</f>
        <v>0</v>
      </c>
      <c r="BC31" s="45"/>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row>
    <row r="32" spans="1:495" s="132" customFormat="1" ht="27" customHeight="1" x14ac:dyDescent="0.25">
      <c r="A32" s="129"/>
      <c r="B32" s="130"/>
      <c r="C32" s="49" t="s">
        <v>140</v>
      </c>
      <c r="D32" s="49"/>
      <c r="E32" s="50" t="s">
        <v>141</v>
      </c>
      <c r="F32" s="50" t="s">
        <v>142</v>
      </c>
      <c r="G32" s="50"/>
      <c r="H32" s="51"/>
      <c r="I32" s="52"/>
      <c r="J32" s="52"/>
      <c r="K32" s="53"/>
      <c r="L32" s="87"/>
      <c r="M32" s="53" t="s">
        <v>143</v>
      </c>
      <c r="N32" s="53"/>
      <c r="O32" s="54"/>
      <c r="P32" s="55"/>
      <c r="Q32" s="55"/>
      <c r="R32" s="56">
        <v>43862</v>
      </c>
      <c r="S32" s="57">
        <v>44165</v>
      </c>
      <c r="T32" s="58">
        <f>AX32/AW32</f>
        <v>0</v>
      </c>
      <c r="U32" s="59">
        <f ca="1">IF(T32=100%,"DONE",(S32-TODAY()))</f>
        <v>304</v>
      </c>
      <c r="V32" s="59">
        <v>0</v>
      </c>
      <c r="W32" s="62">
        <f t="shared" ref="W32:AT32" si="8">SUM(W33:W38)</f>
        <v>0</v>
      </c>
      <c r="X32" s="62">
        <f t="shared" si="8"/>
        <v>0</v>
      </c>
      <c r="Y32" s="62">
        <f t="shared" si="8"/>
        <v>0</v>
      </c>
      <c r="Z32" s="62">
        <f t="shared" si="8"/>
        <v>0</v>
      </c>
      <c r="AA32" s="62">
        <f t="shared" si="8"/>
        <v>0</v>
      </c>
      <c r="AB32" s="62">
        <f t="shared" si="8"/>
        <v>0</v>
      </c>
      <c r="AC32" s="62">
        <f t="shared" si="8"/>
        <v>2</v>
      </c>
      <c r="AD32" s="62">
        <f t="shared" si="8"/>
        <v>0</v>
      </c>
      <c r="AE32" s="62">
        <f t="shared" si="8"/>
        <v>8</v>
      </c>
      <c r="AF32" s="62">
        <f t="shared" si="8"/>
        <v>0</v>
      </c>
      <c r="AG32" s="62">
        <f t="shared" si="8"/>
        <v>8</v>
      </c>
      <c r="AH32" s="62">
        <f t="shared" si="8"/>
        <v>0</v>
      </c>
      <c r="AI32" s="61">
        <f t="shared" si="8"/>
        <v>9</v>
      </c>
      <c r="AJ32" s="62">
        <f t="shared" si="8"/>
        <v>0</v>
      </c>
      <c r="AK32" s="62">
        <f t="shared" si="8"/>
        <v>9</v>
      </c>
      <c r="AL32" s="62">
        <f t="shared" si="8"/>
        <v>0</v>
      </c>
      <c r="AM32" s="62">
        <f t="shared" si="8"/>
        <v>3</v>
      </c>
      <c r="AN32" s="62">
        <f t="shared" si="8"/>
        <v>0</v>
      </c>
      <c r="AO32" s="62">
        <f t="shared" si="8"/>
        <v>0</v>
      </c>
      <c r="AP32" s="62">
        <f t="shared" si="8"/>
        <v>0</v>
      </c>
      <c r="AQ32" s="62">
        <f t="shared" si="8"/>
        <v>0</v>
      </c>
      <c r="AR32" s="62">
        <f t="shared" si="8"/>
        <v>0</v>
      </c>
      <c r="AS32" s="62">
        <f t="shared" si="8"/>
        <v>0</v>
      </c>
      <c r="AT32" s="62">
        <f t="shared" si="8"/>
        <v>0</v>
      </c>
      <c r="AU32" s="131"/>
      <c r="AV32" s="131"/>
      <c r="AW32" s="63">
        <f>+AA32+AC32+AE32+AG32+AI32+AK32+AM32+AO32+AQ32+AS32+Y32+W32</f>
        <v>39</v>
      </c>
      <c r="AX32" s="63">
        <f>+AB32+AD32+AF32+AH32+AJ32+AL32+AN32+AP32+AR32+AT32+Z32+X32</f>
        <v>0</v>
      </c>
      <c r="AY32" s="64">
        <f>SUM(V35:V38)</f>
        <v>4</v>
      </c>
      <c r="AZ32" s="44">
        <f>SUM(AV33:AV38)/SUM(AU33:AU38)</f>
        <v>0</v>
      </c>
      <c r="BA32" s="65"/>
      <c r="BB32" s="66"/>
      <c r="BC32" s="67"/>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row>
    <row r="33" spans="1:498" s="7" customFormat="1" ht="30.75" customHeight="1" x14ac:dyDescent="0.2">
      <c r="A33" s="95"/>
      <c r="B33" s="96"/>
      <c r="C33" s="97"/>
      <c r="D33" s="97"/>
      <c r="E33" s="69" t="s">
        <v>144</v>
      </c>
      <c r="F33" s="69"/>
      <c r="G33" s="69"/>
      <c r="H33" s="70"/>
      <c r="I33" s="85" t="s">
        <v>145</v>
      </c>
      <c r="J33" s="85" t="s">
        <v>146</v>
      </c>
      <c r="K33" s="85" t="s">
        <v>147</v>
      </c>
      <c r="L33" s="85"/>
      <c r="M33" s="72" t="s">
        <v>148</v>
      </c>
      <c r="N33" s="72"/>
      <c r="O33" s="73"/>
      <c r="P33" s="85"/>
      <c r="Q33" s="85"/>
      <c r="R33" s="74">
        <v>43881</v>
      </c>
      <c r="S33" s="74">
        <v>43920</v>
      </c>
      <c r="T33" s="75">
        <f t="shared" ref="T33:T38" si="9">AV33/AU33</f>
        <v>0</v>
      </c>
      <c r="U33" s="76">
        <f t="shared" ref="U33:U38" ca="1" si="10">IF(T33=100%,"DONE",(S33-TODAY()))</f>
        <v>59</v>
      </c>
      <c r="V33" s="91">
        <v>1</v>
      </c>
      <c r="W33" s="78"/>
      <c r="X33" s="78"/>
      <c r="Y33" s="78"/>
      <c r="Z33" s="78"/>
      <c r="AA33" s="78"/>
      <c r="AB33" s="78"/>
      <c r="AC33" s="78"/>
      <c r="AD33" s="78"/>
      <c r="AE33" s="78">
        <v>2</v>
      </c>
      <c r="AF33" s="78"/>
      <c r="AG33" s="78">
        <v>2</v>
      </c>
      <c r="AH33" s="78"/>
      <c r="AI33" s="78">
        <v>2</v>
      </c>
      <c r="AJ33" s="78"/>
      <c r="AK33" s="78">
        <v>2</v>
      </c>
      <c r="AL33" s="78"/>
      <c r="AM33" s="78"/>
      <c r="AN33" s="78"/>
      <c r="AO33" s="78"/>
      <c r="AP33" s="78"/>
      <c r="AQ33" s="78"/>
      <c r="AR33" s="78"/>
      <c r="AS33" s="78"/>
      <c r="AT33" s="78"/>
      <c r="AU33" s="79">
        <f t="shared" ref="AU33:AU38" si="11">+AA33+AC33+AE33+AG33+AI33+AK33+AM33+AO33+AQ33+AS33+Y33+W33</f>
        <v>8</v>
      </c>
      <c r="AV33" s="79">
        <f t="shared" ref="AV33:AV38" si="12">+Z33+X33+AB33+AD33+AF33+AH33+AJ33+AL33+AN33+AP33+AR33+AT33</f>
        <v>0</v>
      </c>
      <c r="AW33" s="80"/>
      <c r="AX33" s="80"/>
      <c r="AY33" s="81"/>
      <c r="AZ33" s="82"/>
      <c r="BA33" s="83"/>
      <c r="BB33" s="80"/>
      <c r="BC33" s="84"/>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row>
    <row r="34" spans="1:498" s="7" customFormat="1" ht="27" customHeight="1" x14ac:dyDescent="0.2">
      <c r="A34" s="95"/>
      <c r="B34" s="96"/>
      <c r="C34" s="97"/>
      <c r="D34" s="97"/>
      <c r="E34" s="69" t="s">
        <v>149</v>
      </c>
      <c r="F34" s="69"/>
      <c r="G34" s="69"/>
      <c r="H34" s="70"/>
      <c r="I34" s="85" t="s">
        <v>150</v>
      </c>
      <c r="J34" s="85" t="s">
        <v>151</v>
      </c>
      <c r="K34" s="85" t="s">
        <v>152</v>
      </c>
      <c r="L34" s="85"/>
      <c r="M34" s="72" t="s">
        <v>148</v>
      </c>
      <c r="N34" s="72"/>
      <c r="O34" s="73"/>
      <c r="P34" s="85"/>
      <c r="Q34" s="85"/>
      <c r="R34" s="74">
        <v>43922</v>
      </c>
      <c r="S34" s="74">
        <v>44073</v>
      </c>
      <c r="T34" s="75">
        <f t="shared" si="9"/>
        <v>0</v>
      </c>
      <c r="U34" s="76">
        <f t="shared" ca="1" si="10"/>
        <v>212</v>
      </c>
      <c r="V34" s="91">
        <v>1</v>
      </c>
      <c r="W34" s="78"/>
      <c r="X34" s="78"/>
      <c r="Y34" s="78"/>
      <c r="Z34" s="78"/>
      <c r="AA34" s="78"/>
      <c r="AB34" s="78"/>
      <c r="AC34" s="78">
        <v>2</v>
      </c>
      <c r="AD34" s="78"/>
      <c r="AE34" s="78">
        <v>2</v>
      </c>
      <c r="AF34" s="78"/>
      <c r="AG34" s="78">
        <v>3</v>
      </c>
      <c r="AH34" s="78"/>
      <c r="AI34" s="78">
        <v>4</v>
      </c>
      <c r="AJ34" s="78"/>
      <c r="AK34" s="78">
        <v>3</v>
      </c>
      <c r="AL34" s="78"/>
      <c r="AM34" s="78">
        <v>3</v>
      </c>
      <c r="AN34" s="78"/>
      <c r="AO34" s="78"/>
      <c r="AP34" s="78"/>
      <c r="AQ34" s="78"/>
      <c r="AR34" s="78"/>
      <c r="AS34" s="78"/>
      <c r="AT34" s="78"/>
      <c r="AU34" s="79">
        <f t="shared" si="11"/>
        <v>17</v>
      </c>
      <c r="AV34" s="79">
        <f t="shared" si="12"/>
        <v>0</v>
      </c>
      <c r="AW34" s="80"/>
      <c r="AX34" s="80"/>
      <c r="AY34" s="81"/>
      <c r="AZ34" s="82"/>
      <c r="BA34" s="83"/>
      <c r="BB34" s="80"/>
      <c r="BC34" s="84"/>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row>
    <row r="35" spans="1:498" s="7" customFormat="1" ht="24.95" customHeight="1" x14ac:dyDescent="0.2">
      <c r="A35" s="95"/>
      <c r="B35" s="96"/>
      <c r="C35" s="97"/>
      <c r="D35" s="97"/>
      <c r="E35" s="69" t="s">
        <v>153</v>
      </c>
      <c r="F35" s="69"/>
      <c r="G35" s="69"/>
      <c r="H35" s="70"/>
      <c r="I35" s="85" t="s">
        <v>154</v>
      </c>
      <c r="J35" s="85" t="s">
        <v>155</v>
      </c>
      <c r="K35" s="85" t="s">
        <v>156</v>
      </c>
      <c r="L35" s="85"/>
      <c r="M35" s="72" t="s">
        <v>148</v>
      </c>
      <c r="N35" s="72"/>
      <c r="O35" s="73"/>
      <c r="P35" s="85"/>
      <c r="Q35" s="85"/>
      <c r="R35" s="74">
        <v>43922</v>
      </c>
      <c r="S35" s="74">
        <v>44165</v>
      </c>
      <c r="T35" s="75">
        <f t="shared" si="9"/>
        <v>0</v>
      </c>
      <c r="U35" s="76">
        <f t="shared" ca="1" si="10"/>
        <v>304</v>
      </c>
      <c r="V35" s="91">
        <v>1</v>
      </c>
      <c r="W35" s="78"/>
      <c r="X35" s="78"/>
      <c r="Y35" s="78"/>
      <c r="Z35" s="78"/>
      <c r="AA35" s="78"/>
      <c r="AB35" s="78"/>
      <c r="AC35" s="78"/>
      <c r="AD35" s="78"/>
      <c r="AE35" s="78">
        <v>2</v>
      </c>
      <c r="AF35" s="78"/>
      <c r="AG35" s="78">
        <v>2</v>
      </c>
      <c r="AH35" s="78"/>
      <c r="AI35" s="78">
        <v>2</v>
      </c>
      <c r="AJ35" s="78"/>
      <c r="AK35" s="78">
        <v>2</v>
      </c>
      <c r="AL35" s="78"/>
      <c r="AM35" s="78"/>
      <c r="AN35" s="78"/>
      <c r="AO35" s="78"/>
      <c r="AP35" s="78"/>
      <c r="AQ35" s="78"/>
      <c r="AR35" s="78"/>
      <c r="AS35" s="78"/>
      <c r="AT35" s="78"/>
      <c r="AU35" s="79">
        <f t="shared" si="11"/>
        <v>8</v>
      </c>
      <c r="AV35" s="79">
        <f t="shared" si="12"/>
        <v>0</v>
      </c>
      <c r="AW35" s="80"/>
      <c r="AX35" s="80"/>
      <c r="AY35" s="81"/>
      <c r="AZ35" s="82"/>
      <c r="BA35" s="83"/>
      <c r="BB35" s="80"/>
      <c r="BC35" s="84"/>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row>
    <row r="36" spans="1:498" s="7" customFormat="1" ht="25.5" customHeight="1" x14ac:dyDescent="0.2">
      <c r="A36" s="95"/>
      <c r="B36" s="96"/>
      <c r="C36" s="97"/>
      <c r="D36" s="97"/>
      <c r="E36" s="69" t="s">
        <v>157</v>
      </c>
      <c r="F36" s="69"/>
      <c r="G36" s="69"/>
      <c r="H36" s="70"/>
      <c r="I36" s="85" t="s">
        <v>158</v>
      </c>
      <c r="J36" s="85" t="s">
        <v>159</v>
      </c>
      <c r="K36" s="85" t="s">
        <v>160</v>
      </c>
      <c r="L36" s="85"/>
      <c r="M36" s="72" t="s">
        <v>148</v>
      </c>
      <c r="N36" s="72"/>
      <c r="O36" s="73"/>
      <c r="P36" s="85"/>
      <c r="Q36" s="85"/>
      <c r="R36" s="74">
        <v>43936</v>
      </c>
      <c r="S36" s="74">
        <v>44165</v>
      </c>
      <c r="T36" s="75">
        <f t="shared" si="9"/>
        <v>0</v>
      </c>
      <c r="U36" s="76">
        <f t="shared" ca="1" si="10"/>
        <v>304</v>
      </c>
      <c r="V36" s="91">
        <v>1</v>
      </c>
      <c r="W36" s="78"/>
      <c r="X36" s="78"/>
      <c r="Y36" s="78"/>
      <c r="Z36" s="78"/>
      <c r="AA36" s="78"/>
      <c r="AB36" s="78"/>
      <c r="AC36" s="78"/>
      <c r="AD36" s="78"/>
      <c r="AE36" s="78">
        <v>1</v>
      </c>
      <c r="AF36" s="78"/>
      <c r="AG36" s="78"/>
      <c r="AH36" s="78"/>
      <c r="AI36" s="78">
        <v>1</v>
      </c>
      <c r="AJ36" s="78"/>
      <c r="AK36" s="78">
        <v>1</v>
      </c>
      <c r="AL36" s="78"/>
      <c r="AM36" s="78"/>
      <c r="AN36" s="78"/>
      <c r="AO36" s="78"/>
      <c r="AP36" s="78"/>
      <c r="AQ36" s="78"/>
      <c r="AR36" s="78"/>
      <c r="AS36" s="78"/>
      <c r="AT36" s="78"/>
      <c r="AU36" s="79">
        <f t="shared" si="11"/>
        <v>3</v>
      </c>
      <c r="AV36" s="79">
        <f t="shared" si="12"/>
        <v>0</v>
      </c>
      <c r="AW36" s="80"/>
      <c r="AX36" s="80"/>
      <c r="AY36" s="81"/>
      <c r="AZ36" s="82"/>
      <c r="BA36" s="83"/>
      <c r="BB36" s="80"/>
      <c r="BC36" s="84"/>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row>
    <row r="37" spans="1:498" s="7" customFormat="1" ht="24.75" customHeight="1" x14ac:dyDescent="0.2">
      <c r="A37" s="95"/>
      <c r="B37" s="96"/>
      <c r="C37" s="97"/>
      <c r="D37" s="97"/>
      <c r="E37" s="69" t="s">
        <v>161</v>
      </c>
      <c r="F37" s="69"/>
      <c r="G37" s="69"/>
      <c r="H37" s="70"/>
      <c r="I37" s="85" t="s">
        <v>162</v>
      </c>
      <c r="J37" s="85" t="s">
        <v>162</v>
      </c>
      <c r="K37" s="85" t="s">
        <v>163</v>
      </c>
      <c r="L37" s="85"/>
      <c r="M37" s="85" t="s">
        <v>50</v>
      </c>
      <c r="N37" s="72"/>
      <c r="O37" s="73"/>
      <c r="P37" s="85"/>
      <c r="Q37" s="85"/>
      <c r="R37" s="74">
        <v>43922</v>
      </c>
      <c r="S37" s="74">
        <v>44013</v>
      </c>
      <c r="T37" s="75">
        <f t="shared" si="9"/>
        <v>0</v>
      </c>
      <c r="U37" s="76">
        <f t="shared" ca="1" si="10"/>
        <v>152</v>
      </c>
      <c r="V37" s="91">
        <v>1</v>
      </c>
      <c r="W37" s="78"/>
      <c r="X37" s="78"/>
      <c r="Y37" s="78"/>
      <c r="Z37" s="78"/>
      <c r="AA37" s="78"/>
      <c r="AB37" s="78"/>
      <c r="AC37" s="78"/>
      <c r="AD37" s="78"/>
      <c r="AE37" s="78"/>
      <c r="AF37" s="78"/>
      <c r="AG37" s="78"/>
      <c r="AH37" s="78"/>
      <c r="AI37" s="78"/>
      <c r="AJ37" s="78"/>
      <c r="AK37" s="78">
        <v>1</v>
      </c>
      <c r="AL37" s="78"/>
      <c r="AM37" s="78"/>
      <c r="AN37" s="78"/>
      <c r="AO37" s="78"/>
      <c r="AP37" s="78"/>
      <c r="AQ37" s="78"/>
      <c r="AR37" s="78"/>
      <c r="AS37" s="78"/>
      <c r="AT37" s="78"/>
      <c r="AU37" s="79">
        <f t="shared" si="11"/>
        <v>1</v>
      </c>
      <c r="AV37" s="79">
        <f t="shared" si="12"/>
        <v>0</v>
      </c>
      <c r="AW37" s="80"/>
      <c r="AX37" s="80"/>
      <c r="AY37" s="81"/>
      <c r="AZ37" s="82"/>
      <c r="BA37" s="83"/>
      <c r="BB37" s="80"/>
      <c r="BC37" s="84"/>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row>
    <row r="38" spans="1:498" s="7" customFormat="1" ht="26.25" customHeight="1" x14ac:dyDescent="0.2">
      <c r="A38" s="95"/>
      <c r="B38" s="96"/>
      <c r="C38" s="97"/>
      <c r="D38" s="97"/>
      <c r="E38" s="69" t="s">
        <v>164</v>
      </c>
      <c r="F38" s="69"/>
      <c r="G38" s="69"/>
      <c r="H38" s="70"/>
      <c r="I38" s="85"/>
      <c r="J38" s="85"/>
      <c r="K38" s="85" t="s">
        <v>165</v>
      </c>
      <c r="L38" s="85"/>
      <c r="M38" s="72" t="s">
        <v>166</v>
      </c>
      <c r="N38" s="72"/>
      <c r="O38" s="73"/>
      <c r="P38" s="85"/>
      <c r="Q38" s="85"/>
      <c r="R38" s="74">
        <v>43905</v>
      </c>
      <c r="S38" s="74">
        <v>44134</v>
      </c>
      <c r="T38" s="75">
        <f t="shared" si="9"/>
        <v>0</v>
      </c>
      <c r="U38" s="76">
        <f t="shared" ca="1" si="10"/>
        <v>273</v>
      </c>
      <c r="V38" s="91">
        <v>1</v>
      </c>
      <c r="W38" s="78"/>
      <c r="X38" s="78"/>
      <c r="Y38" s="78"/>
      <c r="Z38" s="78"/>
      <c r="AA38" s="78"/>
      <c r="AB38" s="78"/>
      <c r="AC38" s="78"/>
      <c r="AD38" s="78"/>
      <c r="AE38" s="78">
        <v>1</v>
      </c>
      <c r="AF38" s="78"/>
      <c r="AG38" s="78">
        <v>1</v>
      </c>
      <c r="AH38" s="78"/>
      <c r="AI38" s="78"/>
      <c r="AJ38" s="78"/>
      <c r="AK38" s="78"/>
      <c r="AL38" s="78"/>
      <c r="AM38" s="78"/>
      <c r="AN38" s="78"/>
      <c r="AO38" s="78"/>
      <c r="AP38" s="78"/>
      <c r="AQ38" s="78"/>
      <c r="AR38" s="78"/>
      <c r="AS38" s="78"/>
      <c r="AT38" s="78"/>
      <c r="AU38" s="79">
        <f t="shared" si="11"/>
        <v>2</v>
      </c>
      <c r="AV38" s="79">
        <f t="shared" si="12"/>
        <v>0</v>
      </c>
      <c r="AW38" s="80"/>
      <c r="AX38" s="80"/>
      <c r="AY38" s="81"/>
      <c r="AZ38" s="82"/>
      <c r="BA38" s="83"/>
      <c r="BB38" s="80"/>
      <c r="BC38" s="84"/>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row>
    <row r="39" spans="1:498" s="7" customFormat="1" ht="26.25" customHeight="1" x14ac:dyDescent="0.2">
      <c r="A39" s="95"/>
      <c r="B39" s="96"/>
      <c r="C39" s="97"/>
      <c r="D39" s="97"/>
      <c r="E39" s="69" t="s">
        <v>167</v>
      </c>
      <c r="F39" s="69"/>
      <c r="G39" s="69"/>
      <c r="H39" s="70"/>
      <c r="I39" s="85" t="s">
        <v>168</v>
      </c>
      <c r="J39" s="85"/>
      <c r="K39" s="85"/>
      <c r="L39" s="85"/>
      <c r="M39" s="72" t="s">
        <v>166</v>
      </c>
      <c r="N39" s="72"/>
      <c r="O39" s="73"/>
      <c r="P39" s="85"/>
      <c r="Q39" s="85"/>
      <c r="R39" s="74">
        <v>43905</v>
      </c>
      <c r="S39" s="74">
        <v>44134</v>
      </c>
      <c r="T39" s="75">
        <f>AV39/AU39</f>
        <v>0</v>
      </c>
      <c r="U39" s="76">
        <f ca="1">IF(T39=100%,"DONE",(S39-TODAY()))</f>
        <v>273</v>
      </c>
      <c r="V39" s="91">
        <v>1</v>
      </c>
      <c r="W39" s="78"/>
      <c r="X39" s="78"/>
      <c r="Y39" s="78"/>
      <c r="Z39" s="78"/>
      <c r="AA39" s="78"/>
      <c r="AB39" s="78"/>
      <c r="AC39" s="78"/>
      <c r="AD39" s="78"/>
      <c r="AE39" s="78"/>
      <c r="AF39" s="78"/>
      <c r="AG39" s="78"/>
      <c r="AH39" s="78"/>
      <c r="AI39" s="78"/>
      <c r="AJ39" s="78"/>
      <c r="AK39" s="78">
        <v>1</v>
      </c>
      <c r="AL39" s="78"/>
      <c r="AM39" s="78">
        <v>1</v>
      </c>
      <c r="AN39" s="78"/>
      <c r="AO39" s="78"/>
      <c r="AP39" s="78"/>
      <c r="AQ39" s="78"/>
      <c r="AR39" s="78"/>
      <c r="AS39" s="78"/>
      <c r="AT39" s="78"/>
      <c r="AU39" s="79">
        <f>+AA39+AC39+AE39+AG39+AI39+AK39+AM39+AO39+AQ39+AS39+Y39+W39</f>
        <v>2</v>
      </c>
      <c r="AV39" s="79">
        <f>+Z39+X39+AB39+AD39+AF39+AH39+AJ39+AL39+AN39+AP39+AR39+AT39</f>
        <v>0</v>
      </c>
      <c r="AW39" s="80"/>
      <c r="AX39" s="80"/>
      <c r="AY39" s="81"/>
      <c r="AZ39" s="82"/>
      <c r="BA39" s="83"/>
      <c r="BB39" s="80"/>
      <c r="BC39" s="84"/>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row>
    <row r="40" spans="1:498" s="7" customFormat="1" ht="30.75" customHeight="1" x14ac:dyDescent="0.2">
      <c r="A40" s="133"/>
      <c r="B40" s="134"/>
      <c r="C40" s="49" t="s">
        <v>169</v>
      </c>
      <c r="D40" s="49"/>
      <c r="E40" s="50" t="s">
        <v>170</v>
      </c>
      <c r="F40" s="50" t="s">
        <v>171</v>
      </c>
      <c r="G40" s="50"/>
      <c r="H40" s="51"/>
      <c r="I40" s="52"/>
      <c r="J40" s="52"/>
      <c r="K40" s="53"/>
      <c r="L40" s="87"/>
      <c r="M40" s="53" t="s">
        <v>74</v>
      </c>
      <c r="N40" s="53"/>
      <c r="O40" s="54"/>
      <c r="P40" s="55"/>
      <c r="Q40" s="55"/>
      <c r="R40" s="56">
        <v>43952</v>
      </c>
      <c r="S40" s="57">
        <v>44180</v>
      </c>
      <c r="T40" s="58">
        <f>AX40/AW40</f>
        <v>0</v>
      </c>
      <c r="U40" s="59">
        <f ca="1">IF(T40=100%,"DONE",(S40-TODAY()))</f>
        <v>319</v>
      </c>
      <c r="V40" s="59">
        <v>0</v>
      </c>
      <c r="W40" s="61">
        <f t="shared" ref="W40:AT40" si="13">SUM(W41:W53)</f>
        <v>0</v>
      </c>
      <c r="X40" s="61">
        <f t="shared" si="13"/>
        <v>0</v>
      </c>
      <c r="Y40" s="61">
        <f t="shared" si="13"/>
        <v>0</v>
      </c>
      <c r="Z40" s="61">
        <f t="shared" si="13"/>
        <v>0</v>
      </c>
      <c r="AA40" s="61">
        <f t="shared" si="13"/>
        <v>9</v>
      </c>
      <c r="AB40" s="61">
        <f t="shared" si="13"/>
        <v>0</v>
      </c>
      <c r="AC40" s="61">
        <f t="shared" si="13"/>
        <v>2</v>
      </c>
      <c r="AD40" s="61">
        <f t="shared" si="13"/>
        <v>0</v>
      </c>
      <c r="AE40" s="61">
        <f t="shared" si="13"/>
        <v>5</v>
      </c>
      <c r="AF40" s="61">
        <f t="shared" si="13"/>
        <v>0</v>
      </c>
      <c r="AG40" s="61">
        <f t="shared" si="13"/>
        <v>1</v>
      </c>
      <c r="AH40" s="61">
        <f t="shared" si="13"/>
        <v>0</v>
      </c>
      <c r="AI40" s="61">
        <f t="shared" si="13"/>
        <v>4</v>
      </c>
      <c r="AJ40" s="61">
        <f t="shared" si="13"/>
        <v>0</v>
      </c>
      <c r="AK40" s="61">
        <f t="shared" si="13"/>
        <v>13</v>
      </c>
      <c r="AL40" s="61">
        <f t="shared" si="13"/>
        <v>0</v>
      </c>
      <c r="AM40" s="61">
        <f t="shared" si="13"/>
        <v>15</v>
      </c>
      <c r="AN40" s="61">
        <f t="shared" si="13"/>
        <v>0</v>
      </c>
      <c r="AO40" s="61">
        <f t="shared" si="13"/>
        <v>8</v>
      </c>
      <c r="AP40" s="61">
        <f t="shared" si="13"/>
        <v>0</v>
      </c>
      <c r="AQ40" s="61">
        <f t="shared" si="13"/>
        <v>5</v>
      </c>
      <c r="AR40" s="61">
        <f t="shared" si="13"/>
        <v>0</v>
      </c>
      <c r="AS40" s="61">
        <f t="shared" si="13"/>
        <v>0</v>
      </c>
      <c r="AT40" s="61">
        <f t="shared" si="13"/>
        <v>0</v>
      </c>
      <c r="AU40" s="88"/>
      <c r="AV40" s="88"/>
      <c r="AW40" s="63">
        <f>+AA40+AC40+AE40+AG40+AI40+AK40+AM40+AO40+AQ40+AS40+Y40+W40</f>
        <v>62</v>
      </c>
      <c r="AX40" s="63">
        <f>+AB40+AD40+AF40+AH40+AJ40+AL40+AN40+AP40+AR40+AT40+Z40+X40</f>
        <v>0</v>
      </c>
      <c r="AY40" s="64">
        <f>SUM(V42:V50)</f>
        <v>9</v>
      </c>
      <c r="AZ40" s="44">
        <f>SUM(AV41:AV53)/SUM(AU41:AU53)</f>
        <v>0</v>
      </c>
      <c r="BA40" s="65"/>
      <c r="BB40" s="66"/>
      <c r="BC40" s="67"/>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row>
    <row r="41" spans="1:498" s="132" customFormat="1" ht="28.5" customHeight="1" x14ac:dyDescent="0.2">
      <c r="A41" s="135"/>
      <c r="B41" s="136"/>
      <c r="C41" s="97"/>
      <c r="D41" s="97"/>
      <c r="E41" s="69" t="s">
        <v>172</v>
      </c>
      <c r="F41" s="69"/>
      <c r="G41" s="69"/>
      <c r="H41" s="70"/>
      <c r="I41" s="71" t="s">
        <v>173</v>
      </c>
      <c r="J41" s="71"/>
      <c r="K41" s="71"/>
      <c r="L41" s="71"/>
      <c r="M41" s="72" t="s">
        <v>50</v>
      </c>
      <c r="N41" s="72"/>
      <c r="O41" s="73"/>
      <c r="P41" s="85"/>
      <c r="Q41" s="85"/>
      <c r="R41" s="74">
        <v>43891</v>
      </c>
      <c r="S41" s="74">
        <v>44012</v>
      </c>
      <c r="T41" s="75">
        <f t="shared" ref="T41:T51" si="14">AV41/AU41</f>
        <v>0</v>
      </c>
      <c r="U41" s="76">
        <f ca="1">IF(T41=100%,"DONE",(S41-TODAY()))</f>
        <v>151</v>
      </c>
      <c r="V41" s="91">
        <v>1</v>
      </c>
      <c r="W41" s="78"/>
      <c r="X41" s="78"/>
      <c r="Y41" s="78"/>
      <c r="Z41" s="78"/>
      <c r="AA41" s="78">
        <v>1</v>
      </c>
      <c r="AB41" s="78"/>
      <c r="AC41" s="78"/>
      <c r="AD41" s="78"/>
      <c r="AE41" s="78"/>
      <c r="AF41" s="78"/>
      <c r="AG41" s="78"/>
      <c r="AH41" s="78"/>
      <c r="AI41" s="78"/>
      <c r="AJ41" s="78"/>
      <c r="AK41" s="78"/>
      <c r="AL41" s="78"/>
      <c r="AM41" s="78"/>
      <c r="AN41" s="78"/>
      <c r="AO41" s="78"/>
      <c r="AP41" s="78"/>
      <c r="AQ41" s="78"/>
      <c r="AR41" s="78"/>
      <c r="AS41" s="78"/>
      <c r="AT41" s="78"/>
      <c r="AU41" s="79">
        <f t="shared" ref="AU41:AU54" si="15">+AA41+AC41+AE41+AG41+AI41+AK41+AM41+AO41+AQ41+AS41+Y41+W41</f>
        <v>1</v>
      </c>
      <c r="AV41" s="79">
        <f t="shared" ref="AV41:AV54" si="16">+Z41+X41+AB41+AD41+AF41+AH41+AJ41+AL41+AN41+AP41+AR41+AT41</f>
        <v>0</v>
      </c>
      <c r="AW41" s="80"/>
      <c r="AX41" s="80"/>
      <c r="AY41" s="81"/>
      <c r="AZ41" s="82"/>
      <c r="BA41" s="83"/>
      <c r="BB41" s="80"/>
      <c r="BC41" s="84"/>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row>
    <row r="42" spans="1:498" s="132" customFormat="1" ht="26.25" customHeight="1" x14ac:dyDescent="0.25">
      <c r="A42" s="135"/>
      <c r="B42" s="136"/>
      <c r="C42" s="137"/>
      <c r="D42" s="137"/>
      <c r="E42" s="69" t="s">
        <v>174</v>
      </c>
      <c r="F42" s="69"/>
      <c r="G42" s="69"/>
      <c r="H42" s="70"/>
      <c r="I42" s="71" t="s">
        <v>175</v>
      </c>
      <c r="J42" s="71" t="s">
        <v>176</v>
      </c>
      <c r="K42" s="71" t="s">
        <v>177</v>
      </c>
      <c r="L42" s="71"/>
      <c r="M42" s="72" t="s">
        <v>50</v>
      </c>
      <c r="N42" s="72"/>
      <c r="O42" s="73"/>
      <c r="P42" s="85"/>
      <c r="Q42" s="85"/>
      <c r="R42" s="74">
        <v>43891</v>
      </c>
      <c r="S42" s="74">
        <v>44195</v>
      </c>
      <c r="T42" s="75">
        <f t="shared" si="14"/>
        <v>0</v>
      </c>
      <c r="U42" s="76">
        <f t="shared" ref="U42:U53" ca="1" si="17">IF(T42=100%,"DONE",(S42-TODAY()))</f>
        <v>334</v>
      </c>
      <c r="V42" s="91">
        <v>1</v>
      </c>
      <c r="W42" s="78"/>
      <c r="X42" s="78"/>
      <c r="Y42" s="78"/>
      <c r="Z42" s="78"/>
      <c r="AA42" s="78">
        <v>1</v>
      </c>
      <c r="AB42" s="78"/>
      <c r="AC42" s="78">
        <v>1</v>
      </c>
      <c r="AD42" s="78"/>
      <c r="AE42" s="78"/>
      <c r="AF42" s="78"/>
      <c r="AG42" s="78"/>
      <c r="AH42" s="78"/>
      <c r="AI42" s="78"/>
      <c r="AJ42" s="78"/>
      <c r="AK42" s="78"/>
      <c r="AL42" s="78"/>
      <c r="AM42" s="78">
        <v>1</v>
      </c>
      <c r="AN42" s="78"/>
      <c r="AO42" s="78">
        <v>1</v>
      </c>
      <c r="AP42" s="78"/>
      <c r="AQ42" s="78">
        <v>1</v>
      </c>
      <c r="AR42" s="78"/>
      <c r="AS42" s="78"/>
      <c r="AT42" s="78"/>
      <c r="AU42" s="79">
        <f t="shared" si="15"/>
        <v>5</v>
      </c>
      <c r="AV42" s="79">
        <f t="shared" si="16"/>
        <v>0</v>
      </c>
      <c r="AW42" s="80"/>
      <c r="AX42" s="80"/>
      <c r="AY42" s="81"/>
      <c r="AZ42" s="82"/>
      <c r="BA42" s="83"/>
      <c r="BB42" s="80"/>
      <c r="BC42" s="84"/>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row>
    <row r="43" spans="1:498" s="132" customFormat="1" ht="26.25" customHeight="1" x14ac:dyDescent="0.25">
      <c r="A43" s="135"/>
      <c r="B43" s="136"/>
      <c r="C43" s="138"/>
      <c r="D43" s="138"/>
      <c r="E43" s="69" t="s">
        <v>178</v>
      </c>
      <c r="F43" s="69"/>
      <c r="G43" s="69"/>
      <c r="H43" s="70"/>
      <c r="I43" s="71" t="s">
        <v>179</v>
      </c>
      <c r="J43" s="71" t="s">
        <v>179</v>
      </c>
      <c r="K43" s="71" t="s">
        <v>179</v>
      </c>
      <c r="L43" s="71"/>
      <c r="M43" s="72" t="s">
        <v>50</v>
      </c>
      <c r="N43" s="72"/>
      <c r="O43" s="73"/>
      <c r="P43" s="85"/>
      <c r="Q43" s="85"/>
      <c r="R43" s="74">
        <v>44044</v>
      </c>
      <c r="S43" s="74">
        <v>44165</v>
      </c>
      <c r="T43" s="75">
        <f>AV43/AU43</f>
        <v>0</v>
      </c>
      <c r="U43" s="76">
        <f t="shared" ca="1" si="17"/>
        <v>304</v>
      </c>
      <c r="V43" s="91">
        <v>1</v>
      </c>
      <c r="W43" s="78"/>
      <c r="X43" s="78"/>
      <c r="Y43" s="78"/>
      <c r="Z43" s="78"/>
      <c r="AA43" s="78"/>
      <c r="AB43" s="78"/>
      <c r="AC43" s="78"/>
      <c r="AD43" s="78"/>
      <c r="AE43" s="78"/>
      <c r="AF43" s="78"/>
      <c r="AG43" s="78"/>
      <c r="AH43" s="78"/>
      <c r="AI43" s="78"/>
      <c r="AJ43" s="78"/>
      <c r="AK43" s="78">
        <v>1</v>
      </c>
      <c r="AL43" s="78"/>
      <c r="AM43" s="78">
        <v>1</v>
      </c>
      <c r="AN43" s="78"/>
      <c r="AO43" s="78"/>
      <c r="AP43" s="78"/>
      <c r="AQ43" s="78"/>
      <c r="AR43" s="78"/>
      <c r="AS43" s="78"/>
      <c r="AT43" s="78"/>
      <c r="AU43" s="79">
        <f>+AA43+AC43+AE43+AG43+AI43+AK43+AM43+AO43+AQ43+AS43+Y43+W43</f>
        <v>2</v>
      </c>
      <c r="AV43" s="79">
        <f>+Z43+X43+AB43+AD43+AF43+AH43+AJ43+AL43+AN43+AP43+AR43+AT43</f>
        <v>0</v>
      </c>
      <c r="AW43" s="80"/>
      <c r="AX43" s="80"/>
      <c r="AY43" s="81"/>
      <c r="AZ43" s="82"/>
      <c r="BA43" s="83"/>
      <c r="BB43" s="80"/>
      <c r="BC43" s="84"/>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row>
    <row r="44" spans="1:498" s="132" customFormat="1" ht="26.25" customHeight="1" x14ac:dyDescent="0.25">
      <c r="A44" s="135"/>
      <c r="B44" s="136"/>
      <c r="C44" s="138"/>
      <c r="D44" s="138"/>
      <c r="E44" s="69" t="s">
        <v>180</v>
      </c>
      <c r="F44" s="69"/>
      <c r="G44" s="69"/>
      <c r="H44" s="70"/>
      <c r="I44" s="71" t="s">
        <v>181</v>
      </c>
      <c r="J44" s="71" t="s">
        <v>181</v>
      </c>
      <c r="K44" s="71" t="s">
        <v>181</v>
      </c>
      <c r="L44" s="71"/>
      <c r="M44" s="72" t="s">
        <v>50</v>
      </c>
      <c r="N44" s="72"/>
      <c r="O44" s="73"/>
      <c r="P44" s="85"/>
      <c r="Q44" s="85"/>
      <c r="R44" s="74">
        <v>44044</v>
      </c>
      <c r="S44" s="74">
        <v>44073</v>
      </c>
      <c r="T44" s="75">
        <f>AV44/AU44</f>
        <v>0</v>
      </c>
      <c r="U44" s="76">
        <f t="shared" ca="1" si="17"/>
        <v>212</v>
      </c>
      <c r="V44" s="91">
        <v>1</v>
      </c>
      <c r="W44" s="78"/>
      <c r="X44" s="78"/>
      <c r="Y44" s="78"/>
      <c r="Z44" s="78"/>
      <c r="AA44" s="78"/>
      <c r="AB44" s="78"/>
      <c r="AC44" s="78"/>
      <c r="AD44" s="78"/>
      <c r="AE44" s="78"/>
      <c r="AF44" s="78"/>
      <c r="AG44" s="78"/>
      <c r="AH44" s="78"/>
      <c r="AI44" s="78"/>
      <c r="AJ44" s="78"/>
      <c r="AK44" s="78">
        <v>1</v>
      </c>
      <c r="AL44" s="78"/>
      <c r="AM44" s="78">
        <v>1</v>
      </c>
      <c r="AN44" s="78"/>
      <c r="AO44" s="78"/>
      <c r="AP44" s="78"/>
      <c r="AQ44" s="78"/>
      <c r="AR44" s="78"/>
      <c r="AS44" s="78"/>
      <c r="AT44" s="78"/>
      <c r="AU44" s="79">
        <f>+AA44+AC44+AE44+AG44+AI44+AK44+AM44+AO44+AQ44+AS44+Y44+W44</f>
        <v>2</v>
      </c>
      <c r="AV44" s="79">
        <f>+Z44+X44+AB44+AD44+AF44+AH44+AJ44+AL44+AN44+AP44+AR44+AT44</f>
        <v>0</v>
      </c>
      <c r="AW44" s="80"/>
      <c r="AX44" s="80"/>
      <c r="AY44" s="81"/>
      <c r="AZ44" s="82"/>
      <c r="BA44" s="83"/>
      <c r="BB44" s="80"/>
      <c r="BC44" s="84"/>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row>
    <row r="45" spans="1:498" s="132" customFormat="1" ht="26.25" customHeight="1" x14ac:dyDescent="0.25">
      <c r="A45" s="135"/>
      <c r="B45" s="136"/>
      <c r="C45" s="137"/>
      <c r="D45" s="137"/>
      <c r="E45" s="139" t="s">
        <v>182</v>
      </c>
      <c r="F45" s="139"/>
      <c r="G45" s="139"/>
      <c r="H45" s="140"/>
      <c r="I45" s="71" t="s">
        <v>183</v>
      </c>
      <c r="J45" s="71" t="s">
        <v>184</v>
      </c>
      <c r="K45" s="71" t="s">
        <v>185</v>
      </c>
      <c r="L45" s="71"/>
      <c r="M45" s="72" t="s">
        <v>50</v>
      </c>
      <c r="N45" s="72"/>
      <c r="O45" s="73"/>
      <c r="P45" s="85"/>
      <c r="Q45" s="85"/>
      <c r="R45" s="74">
        <v>43891</v>
      </c>
      <c r="S45" s="74">
        <v>44196</v>
      </c>
      <c r="T45" s="75">
        <f>AV45/AU45</f>
        <v>0</v>
      </c>
      <c r="U45" s="76">
        <f t="shared" ca="1" si="17"/>
        <v>335</v>
      </c>
      <c r="V45" s="91">
        <v>1</v>
      </c>
      <c r="W45" s="78"/>
      <c r="X45" s="78"/>
      <c r="Y45" s="78"/>
      <c r="Z45" s="78"/>
      <c r="AA45" s="78">
        <v>1</v>
      </c>
      <c r="AB45" s="78"/>
      <c r="AC45" s="78">
        <v>1</v>
      </c>
      <c r="AD45" s="78"/>
      <c r="AE45" s="78"/>
      <c r="AF45" s="78"/>
      <c r="AG45" s="78"/>
      <c r="AH45" s="78"/>
      <c r="AI45" s="78"/>
      <c r="AJ45" s="78"/>
      <c r="AK45" s="78"/>
      <c r="AL45" s="78"/>
      <c r="AM45" s="78">
        <v>1</v>
      </c>
      <c r="AN45" s="78"/>
      <c r="AO45" s="78">
        <v>1</v>
      </c>
      <c r="AP45" s="78"/>
      <c r="AQ45" s="78">
        <v>1</v>
      </c>
      <c r="AR45" s="78"/>
      <c r="AS45" s="78"/>
      <c r="AT45" s="78"/>
      <c r="AU45" s="79">
        <f>+AA45+AC45+AE45+AG45+AI45+AK45+AM45+AO45+AQ45+AS45+Y45+W45</f>
        <v>5</v>
      </c>
      <c r="AV45" s="79">
        <f>+Z45+X45+AB45+AD45+AF45+AH45+AJ45+AL45+AN45+AP45+AR45+AT45</f>
        <v>0</v>
      </c>
      <c r="AW45" s="80"/>
      <c r="AX45" s="80"/>
      <c r="AY45" s="81"/>
      <c r="AZ45" s="82"/>
      <c r="BA45" s="83"/>
      <c r="BB45" s="80"/>
      <c r="BC45" s="84"/>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row>
    <row r="46" spans="1:498" s="7" customFormat="1" ht="40.5" customHeight="1" x14ac:dyDescent="0.2">
      <c r="A46" s="95"/>
      <c r="B46" s="96"/>
      <c r="C46" s="141"/>
      <c r="D46" s="141"/>
      <c r="E46" s="69" t="s">
        <v>186</v>
      </c>
      <c r="F46" s="69"/>
      <c r="G46" s="69"/>
      <c r="H46" s="70"/>
      <c r="I46" s="71" t="s">
        <v>187</v>
      </c>
      <c r="J46" s="71" t="s">
        <v>188</v>
      </c>
      <c r="K46" s="71" t="s">
        <v>189</v>
      </c>
      <c r="L46" s="71"/>
      <c r="M46" s="72" t="s">
        <v>50</v>
      </c>
      <c r="N46" s="72"/>
      <c r="O46" s="73"/>
      <c r="P46" s="85"/>
      <c r="Q46" s="85"/>
      <c r="R46" s="74">
        <v>43891</v>
      </c>
      <c r="S46" s="74">
        <v>44012</v>
      </c>
      <c r="T46" s="75">
        <f t="shared" si="14"/>
        <v>0</v>
      </c>
      <c r="U46" s="76">
        <f t="shared" ca="1" si="17"/>
        <v>151</v>
      </c>
      <c r="V46" s="91">
        <v>1</v>
      </c>
      <c r="W46" s="78"/>
      <c r="X46" s="78"/>
      <c r="Y46" s="78"/>
      <c r="Z46" s="78"/>
      <c r="AA46" s="78">
        <v>1</v>
      </c>
      <c r="AB46" s="78"/>
      <c r="AC46" s="78"/>
      <c r="AD46" s="78"/>
      <c r="AE46" s="78"/>
      <c r="AF46" s="78"/>
      <c r="AG46" s="78"/>
      <c r="AH46" s="78"/>
      <c r="AI46" s="78"/>
      <c r="AJ46" s="78"/>
      <c r="AK46" s="78"/>
      <c r="AL46" s="78"/>
      <c r="AM46" s="78"/>
      <c r="AN46" s="78"/>
      <c r="AO46" s="78"/>
      <c r="AP46" s="78"/>
      <c r="AQ46" s="78"/>
      <c r="AR46" s="78"/>
      <c r="AS46" s="78"/>
      <c r="AT46" s="78"/>
      <c r="AU46" s="79">
        <f t="shared" si="15"/>
        <v>1</v>
      </c>
      <c r="AV46" s="79">
        <f t="shared" si="16"/>
        <v>0</v>
      </c>
      <c r="AW46" s="80"/>
      <c r="AX46" s="80"/>
      <c r="AY46" s="81"/>
      <c r="AZ46" s="82"/>
      <c r="BA46" s="83"/>
      <c r="BB46" s="80"/>
      <c r="BC46" s="84"/>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D46" s="142"/>
    </row>
    <row r="47" spans="1:498" s="7" customFormat="1" ht="33.75" customHeight="1" x14ac:dyDescent="0.2">
      <c r="A47" s="95"/>
      <c r="B47" s="96"/>
      <c r="C47" s="138"/>
      <c r="D47" s="138"/>
      <c r="E47" s="69" t="s">
        <v>190</v>
      </c>
      <c r="F47" s="69"/>
      <c r="G47" s="69"/>
      <c r="H47" s="70"/>
      <c r="I47" s="71" t="s">
        <v>191</v>
      </c>
      <c r="J47" s="71" t="s">
        <v>192</v>
      </c>
      <c r="K47" s="71"/>
      <c r="L47" s="71"/>
      <c r="M47" s="72" t="s">
        <v>50</v>
      </c>
      <c r="N47" s="72"/>
      <c r="O47" s="73"/>
      <c r="P47" s="85"/>
      <c r="Q47" s="85"/>
      <c r="R47" s="74">
        <v>43891</v>
      </c>
      <c r="S47" s="74">
        <v>44012</v>
      </c>
      <c r="T47" s="75">
        <f>AV47/AU47</f>
        <v>0</v>
      </c>
      <c r="U47" s="76">
        <f t="shared" ca="1" si="17"/>
        <v>151</v>
      </c>
      <c r="V47" s="91">
        <v>1</v>
      </c>
      <c r="W47" s="78"/>
      <c r="X47" s="78"/>
      <c r="Y47" s="78"/>
      <c r="Z47" s="78"/>
      <c r="AA47" s="78"/>
      <c r="AB47" s="78"/>
      <c r="AC47" s="78"/>
      <c r="AD47" s="78"/>
      <c r="AE47" s="78"/>
      <c r="AF47" s="78"/>
      <c r="AG47" s="78">
        <v>1</v>
      </c>
      <c r="AH47" s="78"/>
      <c r="AI47" s="78"/>
      <c r="AJ47" s="78"/>
      <c r="AK47" s="78">
        <v>1</v>
      </c>
      <c r="AL47" s="78"/>
      <c r="AM47" s="78"/>
      <c r="AN47" s="78"/>
      <c r="AO47" s="78"/>
      <c r="AP47" s="78"/>
      <c r="AQ47" s="78"/>
      <c r="AR47" s="78"/>
      <c r="AS47" s="78"/>
      <c r="AT47" s="78"/>
      <c r="AU47" s="79">
        <f>+AA47+AC47+AE47+AG47+AI47+AK47+AM47+AO47+AQ47+AS47+Y47+W47</f>
        <v>2</v>
      </c>
      <c r="AV47" s="79">
        <f>+Z47+X47+AB47+AD47+AF47+AH47+AJ47+AL47+AN47+AP47+AR47+AT47</f>
        <v>0</v>
      </c>
      <c r="AW47" s="80"/>
      <c r="AX47" s="80"/>
      <c r="AY47" s="81"/>
      <c r="AZ47" s="82"/>
      <c r="BA47" s="83"/>
      <c r="BB47" s="80"/>
      <c r="BC47" s="84"/>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row>
    <row r="48" spans="1:498" s="7" customFormat="1" ht="27.75" customHeight="1" x14ac:dyDescent="0.2">
      <c r="A48" s="95"/>
      <c r="B48" s="96"/>
      <c r="C48" s="97"/>
      <c r="D48" s="97"/>
      <c r="E48" s="69" t="s">
        <v>193</v>
      </c>
      <c r="F48" s="69"/>
      <c r="G48" s="69"/>
      <c r="H48" s="70"/>
      <c r="I48" s="71" t="s">
        <v>194</v>
      </c>
      <c r="J48" s="71" t="s">
        <v>195</v>
      </c>
      <c r="K48" s="71" t="s">
        <v>196</v>
      </c>
      <c r="L48" s="85"/>
      <c r="M48" s="72" t="s">
        <v>50</v>
      </c>
      <c r="N48" s="72"/>
      <c r="O48" s="73"/>
      <c r="P48" s="85"/>
      <c r="Q48" s="85"/>
      <c r="R48" s="74">
        <v>43922</v>
      </c>
      <c r="S48" s="74">
        <v>44012</v>
      </c>
      <c r="T48" s="75">
        <f t="shared" si="14"/>
        <v>0</v>
      </c>
      <c r="U48" s="76">
        <f t="shared" ca="1" si="17"/>
        <v>151</v>
      </c>
      <c r="V48" s="91">
        <v>1</v>
      </c>
      <c r="W48" s="78"/>
      <c r="X48" s="78"/>
      <c r="Y48" s="78"/>
      <c r="Z48" s="78"/>
      <c r="AA48" s="78"/>
      <c r="AB48" s="78"/>
      <c r="AC48" s="78"/>
      <c r="AD48" s="78"/>
      <c r="AE48" s="78"/>
      <c r="AF48" s="78"/>
      <c r="AG48" s="78"/>
      <c r="AH48" s="78"/>
      <c r="AI48" s="78"/>
      <c r="AJ48" s="78"/>
      <c r="AK48" s="78">
        <v>1</v>
      </c>
      <c r="AL48" s="78"/>
      <c r="AM48" s="78">
        <v>1</v>
      </c>
      <c r="AN48" s="78"/>
      <c r="AO48" s="78">
        <v>1</v>
      </c>
      <c r="AP48" s="78"/>
      <c r="AQ48" s="78"/>
      <c r="AR48" s="78"/>
      <c r="AS48" s="78"/>
      <c r="AT48" s="78"/>
      <c r="AU48" s="79">
        <f t="shared" si="15"/>
        <v>3</v>
      </c>
      <c r="AV48" s="79">
        <f t="shared" si="16"/>
        <v>0</v>
      </c>
      <c r="AW48" s="80"/>
      <c r="AX48" s="80"/>
      <c r="AY48" s="81"/>
      <c r="AZ48" s="82"/>
      <c r="BA48" s="83"/>
      <c r="BB48" s="80"/>
      <c r="BC48" s="84"/>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row>
    <row r="49" spans="1:495" s="132" customFormat="1" ht="36" customHeight="1" x14ac:dyDescent="0.25">
      <c r="A49" s="135"/>
      <c r="B49" s="136"/>
      <c r="C49" s="137"/>
      <c r="D49" s="137"/>
      <c r="E49" s="69" t="s">
        <v>197</v>
      </c>
      <c r="F49" s="69"/>
      <c r="G49" s="69"/>
      <c r="H49" s="70"/>
      <c r="I49" s="71" t="s">
        <v>133</v>
      </c>
      <c r="J49" s="71" t="s">
        <v>133</v>
      </c>
      <c r="K49" s="71" t="s">
        <v>198</v>
      </c>
      <c r="L49" s="71"/>
      <c r="M49" s="72" t="s">
        <v>50</v>
      </c>
      <c r="N49" s="72"/>
      <c r="O49" s="73"/>
      <c r="P49" s="85"/>
      <c r="Q49" s="85"/>
      <c r="R49" s="74">
        <v>44044</v>
      </c>
      <c r="S49" s="74">
        <v>44104</v>
      </c>
      <c r="T49" s="75">
        <f t="shared" si="14"/>
        <v>0</v>
      </c>
      <c r="U49" s="76">
        <f t="shared" ca="1" si="17"/>
        <v>243</v>
      </c>
      <c r="V49" s="91">
        <v>1</v>
      </c>
      <c r="W49" s="78"/>
      <c r="X49" s="78"/>
      <c r="Y49" s="78"/>
      <c r="Z49" s="78"/>
      <c r="AA49" s="78"/>
      <c r="AB49" s="78"/>
      <c r="AC49" s="78"/>
      <c r="AD49" s="78"/>
      <c r="AE49" s="78"/>
      <c r="AF49" s="78"/>
      <c r="AG49" s="78"/>
      <c r="AH49" s="78"/>
      <c r="AI49" s="78"/>
      <c r="AJ49" s="78"/>
      <c r="AK49" s="78">
        <v>1</v>
      </c>
      <c r="AL49" s="78"/>
      <c r="AM49" s="78"/>
      <c r="AN49" s="78"/>
      <c r="AO49" s="78"/>
      <c r="AP49" s="78"/>
      <c r="AQ49" s="78"/>
      <c r="AR49" s="78"/>
      <c r="AS49" s="78"/>
      <c r="AT49" s="78"/>
      <c r="AU49" s="79">
        <f t="shared" si="15"/>
        <v>1</v>
      </c>
      <c r="AV49" s="79">
        <f t="shared" si="16"/>
        <v>0</v>
      </c>
      <c r="AW49" s="80"/>
      <c r="AX49" s="80"/>
      <c r="AY49" s="81"/>
      <c r="AZ49" s="82"/>
      <c r="BA49" s="83"/>
      <c r="BB49" s="80"/>
      <c r="BC49" s="84"/>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row>
    <row r="50" spans="1:495" s="7" customFormat="1" ht="31.5" customHeight="1" x14ac:dyDescent="0.2">
      <c r="A50" s="95"/>
      <c r="B50" s="96"/>
      <c r="C50" s="97"/>
      <c r="D50" s="97"/>
      <c r="E50" s="111" t="s">
        <v>199</v>
      </c>
      <c r="F50" s="111"/>
      <c r="G50" s="111"/>
      <c r="H50" s="112"/>
      <c r="I50" s="71" t="s">
        <v>200</v>
      </c>
      <c r="J50" s="71" t="s">
        <v>201</v>
      </c>
      <c r="K50" s="71" t="s">
        <v>202</v>
      </c>
      <c r="L50" s="71"/>
      <c r="M50" s="72" t="s">
        <v>203</v>
      </c>
      <c r="N50" s="72"/>
      <c r="O50" s="73"/>
      <c r="P50" s="85"/>
      <c r="Q50" s="85"/>
      <c r="R50" s="74">
        <v>44044</v>
      </c>
      <c r="S50" s="74">
        <v>44165</v>
      </c>
      <c r="T50" s="75">
        <f t="shared" si="14"/>
        <v>0</v>
      </c>
      <c r="U50" s="76">
        <f t="shared" ca="1" si="17"/>
        <v>304</v>
      </c>
      <c r="V50" s="91">
        <v>1</v>
      </c>
      <c r="W50" s="78"/>
      <c r="X50" s="78"/>
      <c r="Y50" s="78"/>
      <c r="Z50" s="78"/>
      <c r="AA50" s="78"/>
      <c r="AB50" s="78"/>
      <c r="AC50" s="78"/>
      <c r="AD50" s="78"/>
      <c r="AE50" s="78"/>
      <c r="AF50" s="78"/>
      <c r="AG50" s="78"/>
      <c r="AH50" s="78"/>
      <c r="AI50" s="78"/>
      <c r="AJ50" s="78"/>
      <c r="AK50" s="78">
        <v>3</v>
      </c>
      <c r="AL50" s="78"/>
      <c r="AM50" s="78">
        <v>3</v>
      </c>
      <c r="AN50" s="78"/>
      <c r="AO50" s="78"/>
      <c r="AP50" s="78"/>
      <c r="AQ50" s="78"/>
      <c r="AR50" s="78"/>
      <c r="AS50" s="78"/>
      <c r="AT50" s="78"/>
      <c r="AU50" s="79">
        <f t="shared" si="15"/>
        <v>6</v>
      </c>
      <c r="AV50" s="79">
        <f t="shared" si="16"/>
        <v>0</v>
      </c>
      <c r="AW50" s="80"/>
      <c r="AX50" s="80"/>
      <c r="AY50" s="81"/>
      <c r="AZ50" s="82"/>
      <c r="BA50" s="83"/>
      <c r="BB50" s="80"/>
      <c r="BC50" s="84"/>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row>
    <row r="51" spans="1:495" s="7" customFormat="1" ht="35.25" customHeight="1" x14ac:dyDescent="0.2">
      <c r="A51" s="95"/>
      <c r="B51" s="96"/>
      <c r="C51" s="97"/>
      <c r="D51" s="97"/>
      <c r="E51" s="143" t="s">
        <v>204</v>
      </c>
      <c r="F51" s="143"/>
      <c r="G51" s="143"/>
      <c r="H51" s="144"/>
      <c r="I51" s="71" t="s">
        <v>205</v>
      </c>
      <c r="J51" s="71" t="s">
        <v>206</v>
      </c>
      <c r="K51" s="71" t="s">
        <v>207</v>
      </c>
      <c r="L51" s="71"/>
      <c r="M51" s="72" t="s">
        <v>50</v>
      </c>
      <c r="N51" s="72"/>
      <c r="O51" s="73"/>
      <c r="P51" s="85"/>
      <c r="Q51" s="85"/>
      <c r="R51" s="74">
        <v>43891</v>
      </c>
      <c r="S51" s="74">
        <v>44196</v>
      </c>
      <c r="T51" s="75">
        <f t="shared" si="14"/>
        <v>0</v>
      </c>
      <c r="U51" s="76">
        <f t="shared" ca="1" si="17"/>
        <v>335</v>
      </c>
      <c r="V51" s="91">
        <v>1</v>
      </c>
      <c r="W51" s="78"/>
      <c r="X51" s="78"/>
      <c r="Y51" s="78"/>
      <c r="Z51" s="78"/>
      <c r="AA51" s="145">
        <v>1</v>
      </c>
      <c r="AB51" s="145"/>
      <c r="AC51" s="146"/>
      <c r="AD51" s="146"/>
      <c r="AE51" s="145">
        <v>1</v>
      </c>
      <c r="AF51" s="145"/>
      <c r="AG51" s="146"/>
      <c r="AH51" s="146"/>
      <c r="AI51" s="145">
        <v>1</v>
      </c>
      <c r="AJ51" s="145"/>
      <c r="AK51" s="146"/>
      <c r="AL51" s="146"/>
      <c r="AM51" s="145">
        <v>1</v>
      </c>
      <c r="AN51" s="145"/>
      <c r="AO51" s="146"/>
      <c r="AP51" s="146"/>
      <c r="AQ51" s="145">
        <v>1</v>
      </c>
      <c r="AR51" s="145"/>
      <c r="AS51" s="78"/>
      <c r="AT51" s="78"/>
      <c r="AU51" s="79">
        <f t="shared" si="15"/>
        <v>5</v>
      </c>
      <c r="AV51" s="79">
        <f t="shared" si="16"/>
        <v>0</v>
      </c>
      <c r="AW51" s="80"/>
      <c r="AX51" s="80"/>
      <c r="AY51" s="81"/>
      <c r="AZ51" s="82"/>
      <c r="BA51" s="83"/>
      <c r="BB51" s="80"/>
      <c r="BC51" s="84"/>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row>
    <row r="52" spans="1:495" s="7" customFormat="1" ht="35.25" customHeight="1" x14ac:dyDescent="0.2">
      <c r="A52" s="95"/>
      <c r="B52" s="96"/>
      <c r="C52" s="97"/>
      <c r="D52" s="97"/>
      <c r="E52" s="143" t="s">
        <v>208</v>
      </c>
      <c r="F52" s="143"/>
      <c r="G52" s="143"/>
      <c r="H52" s="144"/>
      <c r="I52" s="71" t="s">
        <v>209</v>
      </c>
      <c r="J52" s="71" t="s">
        <v>210</v>
      </c>
      <c r="K52" s="71" t="s">
        <v>211</v>
      </c>
      <c r="L52" s="71"/>
      <c r="M52" s="72" t="s">
        <v>50</v>
      </c>
      <c r="N52" s="72"/>
      <c r="O52" s="73"/>
      <c r="P52" s="85"/>
      <c r="Q52" s="85"/>
      <c r="R52" s="74">
        <v>43891</v>
      </c>
      <c r="S52" s="74">
        <v>44196</v>
      </c>
      <c r="T52" s="75">
        <f>AV52/AU52</f>
        <v>0</v>
      </c>
      <c r="U52" s="76">
        <f ca="1">IF(T52=100%,"DONE",(S52-TODAY()))</f>
        <v>335</v>
      </c>
      <c r="V52" s="91">
        <v>1</v>
      </c>
      <c r="W52" s="78"/>
      <c r="X52" s="78"/>
      <c r="Y52" s="78"/>
      <c r="Z52" s="78"/>
      <c r="AA52" s="145">
        <v>1</v>
      </c>
      <c r="AB52" s="145"/>
      <c r="AC52" s="146"/>
      <c r="AD52" s="146"/>
      <c r="AE52" s="145">
        <v>1</v>
      </c>
      <c r="AF52" s="145"/>
      <c r="AG52" s="146"/>
      <c r="AH52" s="146"/>
      <c r="AI52" s="145">
        <v>1</v>
      </c>
      <c r="AJ52" s="145"/>
      <c r="AK52" s="146"/>
      <c r="AL52" s="146"/>
      <c r="AM52" s="145">
        <v>1</v>
      </c>
      <c r="AN52" s="145"/>
      <c r="AO52" s="146"/>
      <c r="AP52" s="146"/>
      <c r="AQ52" s="145">
        <v>1</v>
      </c>
      <c r="AR52" s="145"/>
      <c r="AS52" s="78"/>
      <c r="AT52" s="78"/>
      <c r="AU52" s="79">
        <f>+AA52+AC52+AE52+AG52+AI52+AK52+AM52+AO52+AQ52+AS52+Y52+W52</f>
        <v>5</v>
      </c>
      <c r="AV52" s="79">
        <f>+Z52+X52+AB52+AD52+AF52+AH52+AJ52+AL52+AN52+AP52+AR52+AT52</f>
        <v>0</v>
      </c>
      <c r="AW52" s="80"/>
      <c r="AX52" s="80"/>
      <c r="AY52" s="81"/>
      <c r="AZ52" s="82"/>
      <c r="BA52" s="83"/>
      <c r="BB52" s="80"/>
      <c r="BC52" s="84"/>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row>
    <row r="53" spans="1:495" s="7" customFormat="1" ht="21.75" customHeight="1" x14ac:dyDescent="0.2">
      <c r="A53" s="95"/>
      <c r="B53" s="96"/>
      <c r="C53" s="138"/>
      <c r="D53" s="138"/>
      <c r="E53" s="143" t="s">
        <v>212</v>
      </c>
      <c r="F53" s="143"/>
      <c r="G53" s="143"/>
      <c r="H53" s="144"/>
      <c r="I53" s="71" t="s">
        <v>213</v>
      </c>
      <c r="J53" s="71" t="s">
        <v>214</v>
      </c>
      <c r="K53" s="71" t="s">
        <v>215</v>
      </c>
      <c r="L53" s="71"/>
      <c r="M53" s="72" t="s">
        <v>148</v>
      </c>
      <c r="N53" s="72"/>
      <c r="O53" s="73"/>
      <c r="P53" s="85"/>
      <c r="Q53" s="85"/>
      <c r="R53" s="74">
        <v>43891</v>
      </c>
      <c r="S53" s="74">
        <v>44012</v>
      </c>
      <c r="T53" s="75">
        <f>AV53/AU53</f>
        <v>0</v>
      </c>
      <c r="U53" s="76">
        <f t="shared" ca="1" si="17"/>
        <v>151</v>
      </c>
      <c r="V53" s="91">
        <v>1</v>
      </c>
      <c r="W53" s="78"/>
      <c r="X53" s="78"/>
      <c r="Y53" s="78"/>
      <c r="Z53" s="78"/>
      <c r="AA53" s="78">
        <v>3</v>
      </c>
      <c r="AB53" s="78"/>
      <c r="AC53" s="78"/>
      <c r="AD53" s="78"/>
      <c r="AE53" s="78">
        <v>3</v>
      </c>
      <c r="AF53" s="78"/>
      <c r="AG53" s="78"/>
      <c r="AH53" s="78"/>
      <c r="AI53" s="78">
        <v>2</v>
      </c>
      <c r="AJ53" s="78"/>
      <c r="AK53" s="78">
        <v>5</v>
      </c>
      <c r="AL53" s="78"/>
      <c r="AM53" s="78">
        <v>5</v>
      </c>
      <c r="AN53" s="78"/>
      <c r="AO53" s="78">
        <v>5</v>
      </c>
      <c r="AP53" s="78"/>
      <c r="AQ53" s="78">
        <v>1</v>
      </c>
      <c r="AR53" s="78"/>
      <c r="AS53" s="78"/>
      <c r="AT53" s="78"/>
      <c r="AU53" s="79">
        <f>+AA53+AC53+AE53+AG53+AI53+AK53+AM53+AO53+AQ53+AS53+Y53+W53</f>
        <v>24</v>
      </c>
      <c r="AV53" s="79">
        <f>+Z53+X53+AB53+AD53+AF53+AH53+AJ53+AL53+AN53+AP53+AR53+AT53</f>
        <v>0</v>
      </c>
      <c r="AW53" s="80"/>
      <c r="AX53" s="80"/>
      <c r="AY53" s="81"/>
      <c r="AZ53" s="82"/>
      <c r="BA53" s="83"/>
      <c r="BB53" s="80"/>
      <c r="BC53" s="84"/>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row>
    <row r="54" spans="1:495" s="164" customFormat="1" ht="17.25" customHeight="1" x14ac:dyDescent="0.2">
      <c r="A54" s="147"/>
      <c r="B54" s="148" t="s">
        <v>216</v>
      </c>
      <c r="C54" s="149"/>
      <c r="D54" s="149"/>
      <c r="E54" s="150" t="s">
        <v>217</v>
      </c>
      <c r="F54" s="150"/>
      <c r="G54" s="150"/>
      <c r="H54" s="151"/>
      <c r="I54" s="152"/>
      <c r="J54" s="152"/>
      <c r="K54" s="152"/>
      <c r="L54" s="152"/>
      <c r="M54" s="152"/>
      <c r="N54" s="152"/>
      <c r="O54" s="153"/>
      <c r="P54" s="154"/>
      <c r="Q54" s="154"/>
      <c r="R54" s="154"/>
      <c r="S54" s="154"/>
      <c r="T54" s="155"/>
      <c r="U54" s="156"/>
      <c r="V54" s="156">
        <v>0</v>
      </c>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8"/>
      <c r="AU54" s="159">
        <f t="shared" si="15"/>
        <v>0</v>
      </c>
      <c r="AV54" s="159">
        <f t="shared" si="16"/>
        <v>0</v>
      </c>
      <c r="AW54" s="160"/>
      <c r="AX54" s="160"/>
      <c r="AY54" s="154"/>
      <c r="AZ54" s="161"/>
      <c r="BA54" s="162">
        <f>SUM(V55:V83)</f>
        <v>26</v>
      </c>
      <c r="BB54" s="44">
        <f>SUM(AV55:AV83)/SUM(AU55:AU83)</f>
        <v>8.5470085470085479E-3</v>
      </c>
      <c r="BC54" s="163"/>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65"/>
      <c r="HM54" s="165"/>
      <c r="HN54" s="165"/>
      <c r="HO54" s="165"/>
      <c r="HP54" s="165"/>
      <c r="HQ54" s="165"/>
      <c r="HR54" s="165"/>
      <c r="HS54" s="165"/>
      <c r="HT54" s="165"/>
      <c r="HU54" s="165"/>
      <c r="HV54" s="165"/>
      <c r="HW54" s="165"/>
      <c r="HX54" s="165"/>
      <c r="HY54" s="165"/>
      <c r="HZ54" s="165"/>
      <c r="IA54" s="165"/>
      <c r="IB54" s="165"/>
      <c r="IC54" s="165"/>
      <c r="ID54" s="165"/>
      <c r="IE54" s="165"/>
      <c r="IF54" s="165"/>
      <c r="IG54" s="165"/>
      <c r="IH54" s="165"/>
      <c r="II54" s="165"/>
      <c r="IJ54" s="165"/>
      <c r="IK54" s="165"/>
      <c r="IL54" s="165"/>
      <c r="IM54" s="165"/>
      <c r="IN54" s="165"/>
      <c r="IO54" s="165"/>
      <c r="IP54" s="165"/>
      <c r="IQ54" s="165"/>
      <c r="IR54" s="165"/>
      <c r="IS54" s="165"/>
      <c r="IT54" s="165"/>
      <c r="IU54" s="165"/>
      <c r="IV54" s="165"/>
      <c r="IW54" s="165"/>
      <c r="IX54" s="165"/>
      <c r="IY54" s="165"/>
      <c r="IZ54" s="165"/>
      <c r="JA54" s="165"/>
      <c r="JB54" s="165"/>
      <c r="JC54" s="165"/>
      <c r="JD54" s="165"/>
      <c r="JE54" s="165"/>
      <c r="JF54" s="165"/>
      <c r="JG54" s="165"/>
      <c r="JH54" s="165"/>
      <c r="JI54" s="165"/>
      <c r="JJ54" s="165"/>
      <c r="JK54" s="165"/>
      <c r="JL54" s="165"/>
      <c r="JM54" s="165"/>
      <c r="JN54" s="165"/>
      <c r="JO54" s="165"/>
      <c r="JP54" s="165"/>
      <c r="JQ54" s="165"/>
      <c r="JR54" s="165"/>
      <c r="JS54" s="165"/>
      <c r="JT54" s="165"/>
      <c r="JU54" s="165"/>
      <c r="JV54" s="165"/>
      <c r="JW54" s="165"/>
      <c r="JX54" s="165"/>
      <c r="JY54" s="165"/>
      <c r="JZ54" s="165"/>
      <c r="KA54" s="165"/>
      <c r="KB54" s="165"/>
      <c r="KC54" s="165"/>
      <c r="KD54" s="165"/>
      <c r="KE54" s="165"/>
      <c r="KF54" s="165"/>
      <c r="KG54" s="165"/>
      <c r="KH54" s="165"/>
      <c r="KI54" s="165"/>
      <c r="KJ54" s="165"/>
      <c r="KK54" s="165"/>
      <c r="KL54" s="165"/>
      <c r="KM54" s="165"/>
      <c r="KN54" s="165"/>
      <c r="KO54" s="165"/>
      <c r="KP54" s="165"/>
      <c r="KQ54" s="165"/>
      <c r="KR54" s="165"/>
      <c r="KS54" s="165"/>
      <c r="KT54" s="165"/>
      <c r="KU54" s="165"/>
      <c r="KV54" s="165"/>
      <c r="KW54" s="165"/>
      <c r="KX54" s="165"/>
      <c r="KY54" s="165"/>
      <c r="KZ54" s="165"/>
      <c r="LA54" s="165"/>
      <c r="LB54" s="165"/>
      <c r="LC54" s="165"/>
      <c r="LD54" s="165"/>
      <c r="LE54" s="165"/>
      <c r="LF54" s="165"/>
      <c r="LG54" s="165"/>
      <c r="LH54" s="165"/>
      <c r="LI54" s="165"/>
      <c r="LJ54" s="165"/>
      <c r="LK54" s="165"/>
      <c r="LL54" s="165"/>
      <c r="LM54" s="165"/>
      <c r="LN54" s="165"/>
      <c r="LO54" s="165"/>
      <c r="LP54" s="165"/>
      <c r="LQ54" s="165"/>
      <c r="LR54" s="165"/>
      <c r="LS54" s="165"/>
      <c r="LT54" s="165"/>
      <c r="LU54" s="165"/>
      <c r="LV54" s="165"/>
      <c r="LW54" s="165"/>
      <c r="LX54" s="165"/>
      <c r="LY54" s="165"/>
      <c r="LZ54" s="165"/>
      <c r="MA54" s="165"/>
      <c r="MB54" s="165"/>
      <c r="MC54" s="165"/>
      <c r="MD54" s="165"/>
      <c r="ME54" s="165"/>
      <c r="MF54" s="165"/>
      <c r="MG54" s="165"/>
      <c r="MH54" s="165"/>
      <c r="MI54" s="165"/>
      <c r="MJ54" s="165"/>
      <c r="MK54" s="165"/>
      <c r="ML54" s="165"/>
      <c r="MM54" s="165"/>
      <c r="MN54" s="165"/>
      <c r="MO54" s="165"/>
      <c r="MP54" s="165"/>
      <c r="MQ54" s="165"/>
      <c r="MR54" s="165"/>
      <c r="MS54" s="165"/>
      <c r="MT54" s="165"/>
      <c r="MU54" s="165"/>
      <c r="MV54" s="165"/>
      <c r="MW54" s="165"/>
      <c r="MX54" s="165"/>
      <c r="MY54" s="165"/>
      <c r="MZ54" s="165"/>
      <c r="NA54" s="165"/>
      <c r="NB54" s="165"/>
      <c r="NC54" s="165"/>
      <c r="ND54" s="165"/>
      <c r="NE54" s="165"/>
      <c r="NF54" s="165"/>
      <c r="NG54" s="165"/>
      <c r="NH54" s="165"/>
      <c r="NI54" s="165"/>
      <c r="NJ54" s="165"/>
      <c r="NK54" s="165"/>
      <c r="NL54" s="165"/>
      <c r="NM54" s="165"/>
      <c r="NN54" s="165"/>
      <c r="NO54" s="165"/>
      <c r="NP54" s="165"/>
      <c r="NQ54" s="165"/>
      <c r="NR54" s="165"/>
      <c r="NS54" s="165"/>
      <c r="NT54" s="165"/>
      <c r="NU54" s="165"/>
      <c r="NV54" s="165"/>
      <c r="NW54" s="165"/>
      <c r="NX54" s="165"/>
      <c r="NY54" s="165"/>
      <c r="NZ54" s="165"/>
      <c r="OA54" s="165"/>
      <c r="OB54" s="165"/>
      <c r="OC54" s="165"/>
      <c r="OD54" s="165"/>
      <c r="OE54" s="165"/>
      <c r="OF54" s="165"/>
      <c r="OG54" s="165"/>
      <c r="OH54" s="165"/>
      <c r="OI54" s="165"/>
      <c r="OJ54" s="165"/>
      <c r="OK54" s="165"/>
      <c r="OL54" s="165"/>
      <c r="OM54" s="165"/>
      <c r="ON54" s="165"/>
      <c r="OO54" s="165"/>
      <c r="OP54" s="165"/>
      <c r="OQ54" s="165"/>
      <c r="OR54" s="165"/>
      <c r="OS54" s="165"/>
      <c r="OT54" s="165"/>
      <c r="OU54" s="165"/>
      <c r="OV54" s="165"/>
      <c r="OW54" s="165"/>
      <c r="OX54" s="165"/>
      <c r="OY54" s="165"/>
      <c r="OZ54" s="165"/>
      <c r="PA54" s="165"/>
      <c r="PB54" s="165"/>
      <c r="PC54" s="165"/>
      <c r="PD54" s="165"/>
      <c r="PE54" s="165"/>
      <c r="PF54" s="165"/>
      <c r="PG54" s="165"/>
      <c r="PH54" s="165"/>
      <c r="PI54" s="165"/>
      <c r="PJ54" s="165"/>
      <c r="PK54" s="165"/>
      <c r="PL54" s="165"/>
      <c r="PM54" s="165"/>
      <c r="PN54" s="165"/>
      <c r="PO54" s="165"/>
      <c r="PP54" s="165"/>
      <c r="PQ54" s="165"/>
      <c r="PR54" s="165"/>
      <c r="PS54" s="165"/>
      <c r="PT54" s="165"/>
      <c r="PU54" s="165"/>
      <c r="PV54" s="165"/>
      <c r="PW54" s="165"/>
      <c r="PX54" s="165"/>
      <c r="PY54" s="165"/>
      <c r="PZ54" s="165"/>
      <c r="QA54" s="165"/>
      <c r="QB54" s="165"/>
      <c r="QC54" s="165"/>
      <c r="QD54" s="165"/>
      <c r="QE54" s="165"/>
      <c r="QF54" s="165"/>
      <c r="QG54" s="165"/>
      <c r="QH54" s="165"/>
      <c r="QI54" s="165"/>
      <c r="QJ54" s="165"/>
      <c r="QK54" s="165"/>
      <c r="QL54" s="165"/>
      <c r="QM54" s="165"/>
      <c r="QN54" s="165"/>
      <c r="QO54" s="165"/>
      <c r="QP54" s="165"/>
      <c r="QQ54" s="165"/>
      <c r="QR54" s="165"/>
      <c r="QS54" s="165"/>
      <c r="QT54" s="165"/>
      <c r="QU54" s="165"/>
      <c r="QV54" s="165"/>
      <c r="QW54" s="165"/>
      <c r="QX54" s="165"/>
      <c r="QY54" s="165"/>
      <c r="QZ54" s="165"/>
      <c r="RA54" s="165"/>
      <c r="RB54" s="165"/>
      <c r="RC54" s="165"/>
      <c r="RD54" s="165"/>
      <c r="RE54" s="165"/>
      <c r="RF54" s="165"/>
      <c r="RG54" s="165"/>
      <c r="RH54" s="165"/>
      <c r="RI54" s="165"/>
      <c r="RJ54" s="165"/>
      <c r="RK54" s="165"/>
      <c r="RL54" s="165"/>
      <c r="RM54" s="165"/>
      <c r="RN54" s="165"/>
      <c r="RO54" s="165"/>
      <c r="RP54" s="165"/>
      <c r="RQ54" s="165"/>
      <c r="RR54" s="165"/>
      <c r="RS54" s="165"/>
      <c r="RT54" s="165"/>
      <c r="RU54" s="165"/>
      <c r="RV54" s="165"/>
      <c r="RW54" s="165"/>
      <c r="RX54" s="165"/>
      <c r="RY54" s="165"/>
      <c r="RZ54" s="165"/>
      <c r="SA54" s="165"/>
    </row>
    <row r="55" spans="1:495" s="7" customFormat="1" ht="36" x14ac:dyDescent="0.2">
      <c r="A55" s="133"/>
      <c r="B55" s="134"/>
      <c r="C55" s="49" t="s">
        <v>218</v>
      </c>
      <c r="D55" s="49"/>
      <c r="E55" s="50" t="s">
        <v>219</v>
      </c>
      <c r="F55" s="50" t="s">
        <v>220</v>
      </c>
      <c r="G55" s="50"/>
      <c r="H55" s="51"/>
      <c r="I55" s="52"/>
      <c r="J55" s="52"/>
      <c r="K55" s="53"/>
      <c r="L55" s="87"/>
      <c r="M55" s="53" t="s">
        <v>74</v>
      </c>
      <c r="N55" s="53"/>
      <c r="O55" s="54"/>
      <c r="P55" s="55"/>
      <c r="Q55" s="55"/>
      <c r="R55" s="56">
        <v>43891</v>
      </c>
      <c r="S55" s="57">
        <v>44165</v>
      </c>
      <c r="T55" s="58">
        <f>AX55/AW55</f>
        <v>0</v>
      </c>
      <c r="U55" s="59">
        <f ca="1">IF(T55=100%,"DONE",(S55-TODAY()))</f>
        <v>304</v>
      </c>
      <c r="V55" s="166">
        <v>0</v>
      </c>
      <c r="W55" s="61">
        <f t="shared" ref="W55:AT55" si="18">SUM(W56:W65)</f>
        <v>0</v>
      </c>
      <c r="X55" s="61">
        <f t="shared" si="18"/>
        <v>0</v>
      </c>
      <c r="Y55" s="61">
        <f t="shared" si="18"/>
        <v>1</v>
      </c>
      <c r="Z55" s="61">
        <f t="shared" si="18"/>
        <v>0</v>
      </c>
      <c r="AA55" s="61">
        <f t="shared" si="18"/>
        <v>0</v>
      </c>
      <c r="AB55" s="61">
        <f t="shared" si="18"/>
        <v>0</v>
      </c>
      <c r="AC55" s="61">
        <f t="shared" si="18"/>
        <v>1</v>
      </c>
      <c r="AD55" s="61">
        <f t="shared" si="18"/>
        <v>0</v>
      </c>
      <c r="AE55" s="61">
        <f t="shared" si="18"/>
        <v>1</v>
      </c>
      <c r="AF55" s="61">
        <f t="shared" si="18"/>
        <v>0</v>
      </c>
      <c r="AG55" s="61">
        <f t="shared" si="18"/>
        <v>2</v>
      </c>
      <c r="AH55" s="61">
        <f t="shared" si="18"/>
        <v>0</v>
      </c>
      <c r="AI55" s="61">
        <f t="shared" si="18"/>
        <v>8</v>
      </c>
      <c r="AJ55" s="61">
        <f t="shared" si="18"/>
        <v>0</v>
      </c>
      <c r="AK55" s="167">
        <f t="shared" si="18"/>
        <v>19</v>
      </c>
      <c r="AL55" s="61">
        <f t="shared" si="18"/>
        <v>0</v>
      </c>
      <c r="AM55" s="61">
        <f t="shared" si="18"/>
        <v>9</v>
      </c>
      <c r="AN55" s="61">
        <f t="shared" si="18"/>
        <v>0</v>
      </c>
      <c r="AO55" s="167">
        <f t="shared" si="18"/>
        <v>9</v>
      </c>
      <c r="AP55" s="61">
        <f t="shared" si="18"/>
        <v>0</v>
      </c>
      <c r="AQ55" s="61">
        <f t="shared" si="18"/>
        <v>8</v>
      </c>
      <c r="AR55" s="61">
        <f t="shared" si="18"/>
        <v>0</v>
      </c>
      <c r="AS55" s="61">
        <f t="shared" si="18"/>
        <v>1</v>
      </c>
      <c r="AT55" s="61">
        <f t="shared" si="18"/>
        <v>0</v>
      </c>
      <c r="AU55" s="88"/>
      <c r="AV55" s="88"/>
      <c r="AW55" s="63">
        <f>+AA55+AC55+AE55+AG55+AI55+AK55+AM55+AO55+AQ55+AS55+Y55+W55</f>
        <v>59</v>
      </c>
      <c r="AX55" s="63">
        <f>+AB55+AD55+AF55+AH55+AJ55+AL55+AN55+AP55+AR55+AT55+Z55+X55</f>
        <v>0</v>
      </c>
      <c r="AY55" s="64">
        <f>SUM(V56:V67)</f>
        <v>11</v>
      </c>
      <c r="AZ55" s="44">
        <f>SUM(AV56:AV67)/SUM(AU56:AU67)</f>
        <v>0</v>
      </c>
      <c r="BA55" s="65"/>
      <c r="BB55" s="66"/>
      <c r="BC55" s="67"/>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row>
    <row r="56" spans="1:495" s="7" customFormat="1" ht="26.1" customHeight="1" x14ac:dyDescent="0.2">
      <c r="A56" s="95"/>
      <c r="B56" s="96"/>
      <c r="C56" s="97"/>
      <c r="D56" s="97"/>
      <c r="E56" s="69" t="s">
        <v>221</v>
      </c>
      <c r="F56" s="69"/>
      <c r="G56" s="69"/>
      <c r="H56" s="70"/>
      <c r="I56" s="85" t="s">
        <v>222</v>
      </c>
      <c r="J56" s="71"/>
      <c r="K56" s="71" t="s">
        <v>223</v>
      </c>
      <c r="L56" s="168"/>
      <c r="M56" s="72" t="s">
        <v>148</v>
      </c>
      <c r="N56" s="72"/>
      <c r="O56" s="73"/>
      <c r="P56" s="99"/>
      <c r="Q56" s="99"/>
      <c r="R56" s="74">
        <v>43892</v>
      </c>
      <c r="S56" s="74">
        <v>44012</v>
      </c>
      <c r="T56" s="75">
        <f t="shared" ref="T56:T61" si="19">AV56/AU56</f>
        <v>0</v>
      </c>
      <c r="U56" s="76">
        <f ca="1">IF(T56=100%,"DONE",(S56-TODAY()))</f>
        <v>151</v>
      </c>
      <c r="V56" s="91">
        <v>1</v>
      </c>
      <c r="W56" s="78"/>
      <c r="X56" s="78"/>
      <c r="Y56" s="78">
        <v>1</v>
      </c>
      <c r="Z56" s="78"/>
      <c r="AA56" s="78"/>
      <c r="AB56" s="78"/>
      <c r="AC56" s="78"/>
      <c r="AD56" s="78"/>
      <c r="AE56" s="78"/>
      <c r="AF56" s="78"/>
      <c r="AG56" s="78"/>
      <c r="AH56" s="78"/>
      <c r="AI56" s="78"/>
      <c r="AJ56" s="78"/>
      <c r="AK56" s="78"/>
      <c r="AL56" s="78"/>
      <c r="AM56" s="78"/>
      <c r="AN56" s="78"/>
      <c r="AO56" s="78"/>
      <c r="AP56" s="78"/>
      <c r="AQ56" s="78"/>
      <c r="AR56" s="78"/>
      <c r="AS56" s="78"/>
      <c r="AT56" s="78"/>
      <c r="AU56" s="79">
        <f t="shared" ref="AU56:AU67" si="20">+AA56+AC56+AE56+AG56+AI56+AK56+AM56+AO56+AQ56+AS56+Y56+W56</f>
        <v>1</v>
      </c>
      <c r="AV56" s="79">
        <f t="shared" ref="AV56:AV67" si="21">+Z56+X56+AB56+AD56+AF56+AH56+AJ56+AL56+AN56+AP56+AR56+AT56</f>
        <v>0</v>
      </c>
      <c r="AW56" s="80"/>
      <c r="AX56" s="80"/>
      <c r="AY56" s="81"/>
      <c r="AZ56" s="82"/>
      <c r="BA56" s="83"/>
      <c r="BB56" s="80"/>
      <c r="BC56" s="84"/>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row>
    <row r="57" spans="1:495" s="7" customFormat="1" ht="36" customHeight="1" x14ac:dyDescent="0.2">
      <c r="A57" s="95"/>
      <c r="B57" s="96"/>
      <c r="C57" s="97"/>
      <c r="D57" s="97"/>
      <c r="E57" s="69" t="s">
        <v>224</v>
      </c>
      <c r="F57" s="69"/>
      <c r="G57" s="69"/>
      <c r="H57" s="70"/>
      <c r="I57" s="85" t="s">
        <v>225</v>
      </c>
      <c r="J57" s="71" t="s">
        <v>226</v>
      </c>
      <c r="K57" s="71" t="s">
        <v>227</v>
      </c>
      <c r="L57" s="85"/>
      <c r="M57" s="72" t="s">
        <v>148</v>
      </c>
      <c r="N57" s="72"/>
      <c r="O57" s="73"/>
      <c r="P57" s="99"/>
      <c r="Q57" s="99"/>
      <c r="R57" s="74">
        <v>43966</v>
      </c>
      <c r="S57" s="74">
        <v>44058</v>
      </c>
      <c r="T57" s="75">
        <f t="shared" si="19"/>
        <v>0</v>
      </c>
      <c r="U57" s="76">
        <f t="shared" ref="U57:U67" ca="1" si="22">IF(T57=100%,"DONE",(S57-TODAY()))</f>
        <v>197</v>
      </c>
      <c r="V57" s="91">
        <v>1</v>
      </c>
      <c r="W57" s="78"/>
      <c r="X57" s="78"/>
      <c r="Y57" s="78"/>
      <c r="Z57" s="78"/>
      <c r="AA57" s="78"/>
      <c r="AB57" s="78"/>
      <c r="AC57" s="78"/>
      <c r="AD57" s="78"/>
      <c r="AE57" s="78"/>
      <c r="AF57" s="78"/>
      <c r="AG57" s="78"/>
      <c r="AH57" s="78"/>
      <c r="AI57" s="78">
        <v>8</v>
      </c>
      <c r="AJ57" s="78"/>
      <c r="AK57" s="78">
        <v>9</v>
      </c>
      <c r="AL57" s="78"/>
      <c r="AM57" s="78"/>
      <c r="AN57" s="78"/>
      <c r="AO57" s="78"/>
      <c r="AP57" s="78"/>
      <c r="AQ57" s="78"/>
      <c r="AR57" s="78"/>
      <c r="AS57" s="78"/>
      <c r="AT57" s="78"/>
      <c r="AU57" s="79">
        <f t="shared" si="20"/>
        <v>17</v>
      </c>
      <c r="AV57" s="79">
        <f t="shared" si="21"/>
        <v>0</v>
      </c>
      <c r="AW57" s="80"/>
      <c r="AX57" s="80"/>
      <c r="AY57" s="81"/>
      <c r="AZ57" s="82"/>
      <c r="BA57" s="83"/>
      <c r="BB57" s="80"/>
      <c r="BC57" s="84"/>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row>
    <row r="58" spans="1:495" s="7" customFormat="1" ht="36.6" customHeight="1" x14ac:dyDescent="0.2">
      <c r="A58" s="95"/>
      <c r="B58" s="96"/>
      <c r="C58" s="97"/>
      <c r="D58" s="97"/>
      <c r="E58" s="143" t="s">
        <v>228</v>
      </c>
      <c r="F58" s="143"/>
      <c r="G58" s="143"/>
      <c r="H58" s="144"/>
      <c r="I58" s="71" t="s">
        <v>229</v>
      </c>
      <c r="J58" s="71" t="s">
        <v>230</v>
      </c>
      <c r="K58" s="71" t="s">
        <v>231</v>
      </c>
      <c r="L58" s="71"/>
      <c r="M58" s="72" t="s">
        <v>148</v>
      </c>
      <c r="N58" s="72"/>
      <c r="O58" s="73"/>
      <c r="P58" s="85"/>
      <c r="Q58" s="99"/>
      <c r="R58" s="74">
        <v>43983</v>
      </c>
      <c r="S58" s="74">
        <v>44119</v>
      </c>
      <c r="T58" s="75">
        <f t="shared" si="19"/>
        <v>0</v>
      </c>
      <c r="U58" s="76">
        <f t="shared" ca="1" si="22"/>
        <v>258</v>
      </c>
      <c r="V58" s="91">
        <v>1</v>
      </c>
      <c r="W58" s="78"/>
      <c r="X58" s="78"/>
      <c r="Y58" s="78"/>
      <c r="Z58" s="78"/>
      <c r="AA58" s="78"/>
      <c r="AB58" s="78"/>
      <c r="AC58" s="78"/>
      <c r="AD58" s="78"/>
      <c r="AE58" s="78"/>
      <c r="AF58" s="78"/>
      <c r="AG58" s="78">
        <v>2</v>
      </c>
      <c r="AH58" s="78"/>
      <c r="AI58" s="78"/>
      <c r="AJ58" s="78"/>
      <c r="AK58" s="78">
        <v>4</v>
      </c>
      <c r="AL58" s="78"/>
      <c r="AM58" s="78">
        <v>4</v>
      </c>
      <c r="AN58" s="78"/>
      <c r="AO58" s="78">
        <v>4</v>
      </c>
      <c r="AP58" s="78"/>
      <c r="AQ58" s="78">
        <v>4</v>
      </c>
      <c r="AR58" s="78"/>
      <c r="AS58" s="78"/>
      <c r="AT58" s="78"/>
      <c r="AU58" s="79">
        <f t="shared" si="20"/>
        <v>18</v>
      </c>
      <c r="AV58" s="79">
        <f t="shared" si="21"/>
        <v>0</v>
      </c>
      <c r="AW58" s="80"/>
      <c r="AX58" s="80"/>
      <c r="AY58" s="81"/>
      <c r="AZ58" s="82"/>
      <c r="BA58" s="83"/>
      <c r="BB58" s="80"/>
      <c r="BC58" s="84"/>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row>
    <row r="59" spans="1:495" s="7" customFormat="1" ht="26.1" customHeight="1" x14ac:dyDescent="0.2">
      <c r="A59" s="95"/>
      <c r="B59" s="96"/>
      <c r="C59" s="97"/>
      <c r="D59" s="97"/>
      <c r="E59" s="69" t="s">
        <v>232</v>
      </c>
      <c r="F59" s="69"/>
      <c r="G59" s="69"/>
      <c r="H59" s="70"/>
      <c r="I59" s="71" t="s">
        <v>233</v>
      </c>
      <c r="J59" s="71" t="s">
        <v>233</v>
      </c>
      <c r="K59" s="71" t="s">
        <v>233</v>
      </c>
      <c r="L59" s="71"/>
      <c r="M59" s="72" t="s">
        <v>148</v>
      </c>
      <c r="N59" s="72"/>
      <c r="O59" s="73"/>
      <c r="P59" s="85"/>
      <c r="Q59" s="99"/>
      <c r="R59" s="74">
        <v>44119</v>
      </c>
      <c r="S59" s="74">
        <v>44150</v>
      </c>
      <c r="T59" s="75">
        <f t="shared" si="19"/>
        <v>0</v>
      </c>
      <c r="U59" s="76">
        <f t="shared" ca="1" si="22"/>
        <v>289</v>
      </c>
      <c r="V59" s="91">
        <v>1</v>
      </c>
      <c r="W59" s="78"/>
      <c r="X59" s="78"/>
      <c r="Y59" s="78"/>
      <c r="Z59" s="78"/>
      <c r="AA59" s="78"/>
      <c r="AB59" s="78"/>
      <c r="AC59" s="78"/>
      <c r="AD59" s="78"/>
      <c r="AE59" s="78"/>
      <c r="AF59" s="78"/>
      <c r="AG59" s="78"/>
      <c r="AH59" s="78"/>
      <c r="AI59" s="78"/>
      <c r="AJ59" s="78"/>
      <c r="AK59" s="78"/>
      <c r="AL59" s="78"/>
      <c r="AM59" s="78"/>
      <c r="AN59" s="78"/>
      <c r="AO59" s="78">
        <v>1</v>
      </c>
      <c r="AP59" s="78"/>
      <c r="AQ59" s="78">
        <v>1</v>
      </c>
      <c r="AR59" s="78"/>
      <c r="AS59" s="78"/>
      <c r="AT59" s="78"/>
      <c r="AU59" s="79">
        <f t="shared" si="20"/>
        <v>2</v>
      </c>
      <c r="AV59" s="79">
        <f t="shared" si="21"/>
        <v>0</v>
      </c>
      <c r="AW59" s="80"/>
      <c r="AX59" s="80"/>
      <c r="AY59" s="81"/>
      <c r="AZ59" s="82"/>
      <c r="BA59" s="83"/>
      <c r="BB59" s="80"/>
      <c r="BC59" s="84"/>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row>
    <row r="60" spans="1:495" s="7" customFormat="1" ht="27.75" customHeight="1" x14ac:dyDescent="0.2">
      <c r="A60" s="95"/>
      <c r="B60" s="96"/>
      <c r="C60" s="97"/>
      <c r="D60" s="97"/>
      <c r="E60" s="69" t="s">
        <v>234</v>
      </c>
      <c r="F60" s="69"/>
      <c r="G60" s="69"/>
      <c r="H60" s="70"/>
      <c r="I60" s="85" t="s">
        <v>235</v>
      </c>
      <c r="J60" s="85" t="s">
        <v>235</v>
      </c>
      <c r="K60" s="71"/>
      <c r="L60" s="71"/>
      <c r="M60" s="72" t="s">
        <v>148</v>
      </c>
      <c r="N60" s="72"/>
      <c r="O60" s="73"/>
      <c r="P60" s="85"/>
      <c r="Q60" s="99"/>
      <c r="R60" s="74">
        <v>44150</v>
      </c>
      <c r="S60" s="74">
        <v>44180</v>
      </c>
      <c r="T60" s="75">
        <f t="shared" si="19"/>
        <v>0</v>
      </c>
      <c r="U60" s="76">
        <f t="shared" ca="1" si="22"/>
        <v>319</v>
      </c>
      <c r="V60" s="91">
        <v>1</v>
      </c>
      <c r="W60" s="78"/>
      <c r="X60" s="78"/>
      <c r="Y60" s="78"/>
      <c r="Z60" s="78"/>
      <c r="AA60" s="78"/>
      <c r="AB60" s="78"/>
      <c r="AC60" s="78"/>
      <c r="AD60" s="78"/>
      <c r="AE60" s="78"/>
      <c r="AF60" s="78"/>
      <c r="AG60" s="78"/>
      <c r="AH60" s="78"/>
      <c r="AI60" s="78"/>
      <c r="AJ60" s="78"/>
      <c r="AK60" s="78"/>
      <c r="AL60" s="78"/>
      <c r="AM60" s="78"/>
      <c r="AN60" s="78"/>
      <c r="AO60" s="78"/>
      <c r="AP60" s="78"/>
      <c r="AQ60" s="78">
        <v>1</v>
      </c>
      <c r="AR60" s="78"/>
      <c r="AS60" s="78">
        <v>1</v>
      </c>
      <c r="AT60" s="78"/>
      <c r="AU60" s="79">
        <f t="shared" si="20"/>
        <v>2</v>
      </c>
      <c r="AV60" s="79">
        <f t="shared" si="21"/>
        <v>0</v>
      </c>
      <c r="AW60" s="80"/>
      <c r="AX60" s="80"/>
      <c r="AY60" s="81"/>
      <c r="AZ60" s="82"/>
      <c r="BA60" s="83"/>
      <c r="BB60" s="80"/>
      <c r="BC60" s="84"/>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row>
    <row r="61" spans="1:495" s="7" customFormat="1" ht="39" customHeight="1" x14ac:dyDescent="0.2">
      <c r="A61" s="95"/>
      <c r="B61" s="96"/>
      <c r="C61" s="97"/>
      <c r="D61" s="97"/>
      <c r="E61" s="69" t="s">
        <v>236</v>
      </c>
      <c r="F61" s="69"/>
      <c r="G61" s="69"/>
      <c r="H61" s="70"/>
      <c r="I61" s="71" t="s">
        <v>222</v>
      </c>
      <c r="J61" s="71" t="s">
        <v>222</v>
      </c>
      <c r="K61" s="71" t="s">
        <v>237</v>
      </c>
      <c r="L61" s="71"/>
      <c r="M61" s="72" t="s">
        <v>148</v>
      </c>
      <c r="N61" s="72"/>
      <c r="O61" s="73"/>
      <c r="P61" s="99"/>
      <c r="Q61" s="99"/>
      <c r="R61" s="74">
        <v>43891</v>
      </c>
      <c r="S61" s="74">
        <v>43920</v>
      </c>
      <c r="T61" s="75">
        <f t="shared" si="19"/>
        <v>0</v>
      </c>
      <c r="U61" s="76">
        <f t="shared" ca="1" si="22"/>
        <v>59</v>
      </c>
      <c r="V61" s="91">
        <v>1</v>
      </c>
      <c r="W61" s="78"/>
      <c r="X61" s="78"/>
      <c r="Y61" s="78"/>
      <c r="Z61" s="78"/>
      <c r="AA61" s="78"/>
      <c r="AB61" s="78"/>
      <c r="AC61" s="78">
        <v>1</v>
      </c>
      <c r="AD61" s="78"/>
      <c r="AE61" s="78">
        <v>1</v>
      </c>
      <c r="AF61" s="78"/>
      <c r="AG61" s="78"/>
      <c r="AH61" s="78"/>
      <c r="AI61" s="78"/>
      <c r="AJ61" s="78"/>
      <c r="AK61" s="78"/>
      <c r="AL61" s="78"/>
      <c r="AM61" s="78"/>
      <c r="AN61" s="78"/>
      <c r="AO61" s="78"/>
      <c r="AP61" s="78"/>
      <c r="AQ61" s="78"/>
      <c r="AR61" s="78"/>
      <c r="AS61" s="78"/>
      <c r="AT61" s="78"/>
      <c r="AU61" s="79">
        <f t="shared" si="20"/>
        <v>2</v>
      </c>
      <c r="AV61" s="79">
        <f t="shared" si="21"/>
        <v>0</v>
      </c>
      <c r="AW61" s="80"/>
      <c r="AX61" s="80"/>
      <c r="AY61" s="81"/>
      <c r="AZ61" s="82"/>
      <c r="BA61" s="83"/>
      <c r="BB61" s="80"/>
      <c r="BC61" s="84"/>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row>
    <row r="62" spans="1:495" s="7" customFormat="1" ht="29.25" customHeight="1" x14ac:dyDescent="0.2">
      <c r="A62" s="95"/>
      <c r="B62" s="96"/>
      <c r="C62" s="97"/>
      <c r="D62" s="97"/>
      <c r="E62" s="69" t="s">
        <v>238</v>
      </c>
      <c r="F62" s="69"/>
      <c r="G62" s="69"/>
      <c r="H62" s="70"/>
      <c r="I62" s="71" t="s">
        <v>239</v>
      </c>
      <c r="J62" s="71" t="s">
        <v>240</v>
      </c>
      <c r="K62" s="71" t="s">
        <v>241</v>
      </c>
      <c r="L62" s="71"/>
      <c r="M62" s="72" t="s">
        <v>148</v>
      </c>
      <c r="N62" s="72"/>
      <c r="O62" s="73"/>
      <c r="P62" s="71"/>
      <c r="Q62" s="71"/>
      <c r="R62" s="74">
        <v>44013</v>
      </c>
      <c r="S62" s="74">
        <v>44089</v>
      </c>
      <c r="T62" s="75"/>
      <c r="U62" s="76">
        <f t="shared" ca="1" si="22"/>
        <v>228</v>
      </c>
      <c r="V62" s="91"/>
      <c r="W62" s="78"/>
      <c r="X62" s="78"/>
      <c r="Y62" s="78"/>
      <c r="Z62" s="78"/>
      <c r="AA62" s="78"/>
      <c r="AB62" s="78"/>
      <c r="AC62" s="78"/>
      <c r="AD62" s="78"/>
      <c r="AE62" s="78"/>
      <c r="AF62" s="78"/>
      <c r="AG62" s="78"/>
      <c r="AH62" s="78"/>
      <c r="AI62" s="78"/>
      <c r="AJ62" s="78"/>
      <c r="AK62" s="78">
        <v>3</v>
      </c>
      <c r="AL62" s="78"/>
      <c r="AM62" s="78">
        <v>2</v>
      </c>
      <c r="AN62" s="78"/>
      <c r="AO62" s="78"/>
      <c r="AP62" s="78"/>
      <c r="AQ62" s="78"/>
      <c r="AR62" s="78"/>
      <c r="AS62" s="78"/>
      <c r="AT62" s="78"/>
      <c r="AU62" s="79">
        <f t="shared" si="20"/>
        <v>5</v>
      </c>
      <c r="AV62" s="79">
        <f t="shared" si="21"/>
        <v>0</v>
      </c>
      <c r="AW62" s="80"/>
      <c r="AX62" s="80"/>
      <c r="AY62" s="81"/>
      <c r="AZ62" s="82"/>
      <c r="BA62" s="83"/>
      <c r="BB62" s="80"/>
      <c r="BC62" s="84"/>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row>
    <row r="63" spans="1:495" s="7" customFormat="1" ht="31.7" customHeight="1" x14ac:dyDescent="0.2">
      <c r="A63" s="95"/>
      <c r="B63" s="96"/>
      <c r="C63" s="97"/>
      <c r="D63" s="97"/>
      <c r="E63" s="69" t="s">
        <v>242</v>
      </c>
      <c r="F63" s="69"/>
      <c r="G63" s="69"/>
      <c r="H63" s="70"/>
      <c r="I63" s="71" t="s">
        <v>243</v>
      </c>
      <c r="J63" s="71" t="s">
        <v>244</v>
      </c>
      <c r="K63" s="71" t="s">
        <v>245</v>
      </c>
      <c r="L63" s="85"/>
      <c r="M63" s="72" t="s">
        <v>148</v>
      </c>
      <c r="N63" s="72"/>
      <c r="O63" s="73"/>
      <c r="P63" s="71"/>
      <c r="Q63" s="71"/>
      <c r="R63" s="74">
        <v>44044</v>
      </c>
      <c r="S63" s="74">
        <v>44165</v>
      </c>
      <c r="T63" s="75">
        <f t="shared" ref="T63:T67" si="23">AV63/AU63</f>
        <v>0</v>
      </c>
      <c r="U63" s="76">
        <f t="shared" ca="1" si="22"/>
        <v>304</v>
      </c>
      <c r="V63" s="91">
        <v>1</v>
      </c>
      <c r="W63" s="78"/>
      <c r="X63" s="78"/>
      <c r="Y63" s="78"/>
      <c r="Z63" s="78"/>
      <c r="AA63" s="78"/>
      <c r="AB63" s="78"/>
      <c r="AC63" s="78"/>
      <c r="AD63" s="78"/>
      <c r="AE63" s="78"/>
      <c r="AF63" s="78"/>
      <c r="AG63" s="78"/>
      <c r="AH63" s="78"/>
      <c r="AI63" s="78"/>
      <c r="AJ63" s="78"/>
      <c r="AK63" s="78">
        <v>3</v>
      </c>
      <c r="AL63" s="78"/>
      <c r="AM63" s="78">
        <v>3</v>
      </c>
      <c r="AN63" s="78"/>
      <c r="AO63" s="78">
        <v>3</v>
      </c>
      <c r="AP63" s="78"/>
      <c r="AQ63" s="78"/>
      <c r="AR63" s="78"/>
      <c r="AS63" s="78"/>
      <c r="AT63" s="78"/>
      <c r="AU63" s="79">
        <f t="shared" si="20"/>
        <v>9</v>
      </c>
      <c r="AV63" s="79">
        <f t="shared" si="21"/>
        <v>0</v>
      </c>
      <c r="AW63" s="80"/>
      <c r="AX63" s="80"/>
      <c r="AY63" s="81"/>
      <c r="AZ63" s="82"/>
      <c r="BA63" s="83"/>
      <c r="BB63" s="80"/>
      <c r="BC63" s="84"/>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row>
    <row r="64" spans="1:495" s="7" customFormat="1" ht="41.1" customHeight="1" x14ac:dyDescent="0.2">
      <c r="A64" s="95"/>
      <c r="B64" s="96"/>
      <c r="C64" s="97"/>
      <c r="D64" s="97"/>
      <c r="E64" s="69" t="s">
        <v>246</v>
      </c>
      <c r="F64" s="69"/>
      <c r="G64" s="69"/>
      <c r="H64" s="70"/>
      <c r="I64" s="71" t="s">
        <v>247</v>
      </c>
      <c r="J64" s="71" t="s">
        <v>247</v>
      </c>
      <c r="K64" s="71" t="s">
        <v>247</v>
      </c>
      <c r="L64" s="71"/>
      <c r="M64" s="72" t="s">
        <v>54</v>
      </c>
      <c r="N64" s="72"/>
      <c r="O64" s="73"/>
      <c r="P64" s="71"/>
      <c r="Q64" s="71"/>
      <c r="R64" s="74">
        <v>43905</v>
      </c>
      <c r="S64" s="74">
        <v>43936</v>
      </c>
      <c r="T64" s="75">
        <f t="shared" si="23"/>
        <v>0</v>
      </c>
      <c r="U64" s="76">
        <f t="shared" ca="1" si="22"/>
        <v>75</v>
      </c>
      <c r="V64" s="91">
        <v>1</v>
      </c>
      <c r="W64" s="78"/>
      <c r="X64" s="78"/>
      <c r="Y64" s="78"/>
      <c r="Z64" s="78"/>
      <c r="AA64" s="78"/>
      <c r="AB64" s="78"/>
      <c r="AC64" s="78"/>
      <c r="AD64" s="78"/>
      <c r="AE64" s="78"/>
      <c r="AF64" s="78"/>
      <c r="AG64" s="78"/>
      <c r="AH64" s="78"/>
      <c r="AI64" s="78"/>
      <c r="AJ64" s="78"/>
      <c r="AK64" s="78"/>
      <c r="AL64" s="78"/>
      <c r="AM64" s="78"/>
      <c r="AN64" s="78"/>
      <c r="AO64" s="78">
        <v>1</v>
      </c>
      <c r="AP64" s="78"/>
      <c r="AQ64" s="78">
        <v>1</v>
      </c>
      <c r="AR64" s="78"/>
      <c r="AS64" s="78"/>
      <c r="AT64" s="78"/>
      <c r="AU64" s="79">
        <f t="shared" si="20"/>
        <v>2</v>
      </c>
      <c r="AV64" s="79">
        <f t="shared" si="21"/>
        <v>0</v>
      </c>
      <c r="AW64" s="80"/>
      <c r="AX64" s="80"/>
      <c r="AY64" s="81"/>
      <c r="AZ64" s="82"/>
      <c r="BA64" s="83"/>
      <c r="BB64" s="80"/>
      <c r="BC64" s="84"/>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row>
    <row r="65" spans="1:495" s="7" customFormat="1" ht="33.75" customHeight="1" x14ac:dyDescent="0.2">
      <c r="A65" s="95"/>
      <c r="B65" s="96"/>
      <c r="C65" s="97"/>
      <c r="D65" s="97"/>
      <c r="E65" s="69" t="s">
        <v>248</v>
      </c>
      <c r="F65" s="69"/>
      <c r="G65" s="69"/>
      <c r="H65" s="70"/>
      <c r="I65" s="71" t="s">
        <v>249</v>
      </c>
      <c r="J65" s="71" t="s">
        <v>249</v>
      </c>
      <c r="K65" s="71" t="s">
        <v>249</v>
      </c>
      <c r="L65" s="71"/>
      <c r="M65" s="72" t="s">
        <v>54</v>
      </c>
      <c r="N65" s="72"/>
      <c r="O65" s="73"/>
      <c r="P65" s="71"/>
      <c r="Q65" s="71"/>
      <c r="R65" s="74">
        <v>43905</v>
      </c>
      <c r="S65" s="74">
        <v>43936</v>
      </c>
      <c r="T65" s="75">
        <f>AV65/AU65</f>
        <v>0</v>
      </c>
      <c r="U65" s="76">
        <f t="shared" ca="1" si="22"/>
        <v>75</v>
      </c>
      <c r="V65" s="91">
        <v>1</v>
      </c>
      <c r="W65" s="78"/>
      <c r="X65" s="78"/>
      <c r="Y65" s="78"/>
      <c r="Z65" s="78"/>
      <c r="AA65" s="78"/>
      <c r="AB65" s="78"/>
      <c r="AC65" s="78"/>
      <c r="AD65" s="78"/>
      <c r="AE65" s="78"/>
      <c r="AF65" s="78"/>
      <c r="AG65" s="78"/>
      <c r="AH65" s="78"/>
      <c r="AI65" s="78"/>
      <c r="AJ65" s="78"/>
      <c r="AK65" s="78"/>
      <c r="AL65" s="78"/>
      <c r="AM65" s="78"/>
      <c r="AN65" s="78"/>
      <c r="AO65" s="78"/>
      <c r="AP65" s="78"/>
      <c r="AQ65" s="78">
        <v>1</v>
      </c>
      <c r="AR65" s="78"/>
      <c r="AS65" s="78"/>
      <c r="AT65" s="78"/>
      <c r="AU65" s="79">
        <f>+AA65+AC65+AE65+AG65+AI65+AK65+AM65+AO65+AQ65+AS65+Y65+W65</f>
        <v>1</v>
      </c>
      <c r="AV65" s="79">
        <f>+Z65+X65+AB65+AD65+AF65+AH65+AJ65+AL65+AN65+AP65+AR65+AT65</f>
        <v>0</v>
      </c>
      <c r="AW65" s="80"/>
      <c r="AX65" s="80"/>
      <c r="AY65" s="81"/>
      <c r="AZ65" s="82"/>
      <c r="BA65" s="83"/>
      <c r="BB65" s="80"/>
      <c r="BC65" s="84"/>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row>
    <row r="66" spans="1:495" s="7" customFormat="1" ht="36" x14ac:dyDescent="0.2">
      <c r="A66" s="95"/>
      <c r="B66" s="96"/>
      <c r="C66" s="97"/>
      <c r="D66" s="97"/>
      <c r="E66" s="69" t="s">
        <v>250</v>
      </c>
      <c r="F66" s="69"/>
      <c r="G66" s="69"/>
      <c r="H66" s="70"/>
      <c r="I66" s="71" t="s">
        <v>251</v>
      </c>
      <c r="J66" s="71" t="s">
        <v>252</v>
      </c>
      <c r="K66" s="71" t="s">
        <v>253</v>
      </c>
      <c r="L66" s="71"/>
      <c r="M66" s="72" t="s">
        <v>54</v>
      </c>
      <c r="N66" s="72"/>
      <c r="O66" s="73"/>
      <c r="P66" s="99"/>
      <c r="Q66" s="99"/>
      <c r="R66" s="74">
        <v>43891</v>
      </c>
      <c r="S66" s="74">
        <v>44119</v>
      </c>
      <c r="T66" s="75">
        <f t="shared" si="23"/>
        <v>0</v>
      </c>
      <c r="U66" s="76">
        <f t="shared" ca="1" si="22"/>
        <v>258</v>
      </c>
      <c r="V66" s="91">
        <v>1</v>
      </c>
      <c r="W66" s="78"/>
      <c r="X66" s="78"/>
      <c r="Y66" s="78"/>
      <c r="Z66" s="78"/>
      <c r="AA66" s="78"/>
      <c r="AB66" s="78"/>
      <c r="AC66" s="78">
        <v>2</v>
      </c>
      <c r="AD66" s="78"/>
      <c r="AE66" s="78">
        <v>2</v>
      </c>
      <c r="AF66" s="78"/>
      <c r="AG66" s="78"/>
      <c r="AH66" s="78"/>
      <c r="AI66" s="78">
        <v>1</v>
      </c>
      <c r="AJ66" s="78"/>
      <c r="AK66" s="78">
        <v>3</v>
      </c>
      <c r="AL66" s="78"/>
      <c r="AM66" s="78">
        <v>3</v>
      </c>
      <c r="AN66" s="78"/>
      <c r="AO66" s="78">
        <v>6</v>
      </c>
      <c r="AP66" s="78"/>
      <c r="AQ66" s="78"/>
      <c r="AR66" s="78"/>
      <c r="AS66" s="78">
        <v>1</v>
      </c>
      <c r="AT66" s="78"/>
      <c r="AU66" s="79">
        <f t="shared" si="20"/>
        <v>18</v>
      </c>
      <c r="AV66" s="79">
        <f t="shared" si="21"/>
        <v>0</v>
      </c>
      <c r="AW66" s="80"/>
      <c r="AX66" s="80"/>
      <c r="AY66" s="81"/>
      <c r="AZ66" s="82"/>
      <c r="BA66" s="83"/>
      <c r="BB66" s="80"/>
      <c r="BC66" s="84"/>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row>
    <row r="67" spans="1:495" s="7" customFormat="1" ht="27" x14ac:dyDescent="0.2">
      <c r="A67" s="95"/>
      <c r="B67" s="96"/>
      <c r="C67" s="97"/>
      <c r="D67" s="97"/>
      <c r="E67" s="69" t="s">
        <v>254</v>
      </c>
      <c r="F67" s="69"/>
      <c r="G67" s="69"/>
      <c r="H67" s="70"/>
      <c r="I67" s="71" t="s">
        <v>255</v>
      </c>
      <c r="J67" s="71" t="s">
        <v>256</v>
      </c>
      <c r="K67" s="71" t="s">
        <v>257</v>
      </c>
      <c r="L67" s="71"/>
      <c r="M67" s="72" t="s">
        <v>54</v>
      </c>
      <c r="N67" s="72"/>
      <c r="O67" s="73"/>
      <c r="P67" s="99"/>
      <c r="Q67" s="99"/>
      <c r="R67" s="74">
        <v>43891</v>
      </c>
      <c r="S67" s="74">
        <v>44119</v>
      </c>
      <c r="T67" s="75">
        <f t="shared" si="23"/>
        <v>0</v>
      </c>
      <c r="U67" s="76">
        <f t="shared" ca="1" si="22"/>
        <v>258</v>
      </c>
      <c r="V67" s="91">
        <v>1</v>
      </c>
      <c r="W67" s="78"/>
      <c r="X67" s="78"/>
      <c r="Y67" s="78"/>
      <c r="Z67" s="78"/>
      <c r="AA67" s="78"/>
      <c r="AB67" s="78"/>
      <c r="AC67" s="78"/>
      <c r="AD67" s="78"/>
      <c r="AE67" s="78"/>
      <c r="AF67" s="78"/>
      <c r="AG67" s="78"/>
      <c r="AH67" s="78"/>
      <c r="AI67" s="78">
        <v>1</v>
      </c>
      <c r="AJ67" s="78"/>
      <c r="AK67" s="78"/>
      <c r="AL67" s="78"/>
      <c r="AM67" s="78"/>
      <c r="AN67" s="78"/>
      <c r="AO67" s="78">
        <v>1</v>
      </c>
      <c r="AP67" s="78"/>
      <c r="AQ67" s="78"/>
      <c r="AR67" s="78"/>
      <c r="AS67" s="78">
        <v>1</v>
      </c>
      <c r="AT67" s="78"/>
      <c r="AU67" s="79">
        <f t="shared" si="20"/>
        <v>3</v>
      </c>
      <c r="AV67" s="79">
        <f t="shared" si="21"/>
        <v>0</v>
      </c>
      <c r="AW67" s="80"/>
      <c r="AX67" s="80"/>
      <c r="AY67" s="81"/>
      <c r="AZ67" s="82"/>
      <c r="BA67" s="83"/>
      <c r="BB67" s="80"/>
      <c r="BC67" s="84"/>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9"/>
      <c r="LG67" s="9"/>
      <c r="LH67" s="9"/>
      <c r="LI67" s="9"/>
      <c r="LJ67" s="9"/>
      <c r="LK67" s="9"/>
      <c r="LL67" s="9"/>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9"/>
      <c r="MP67" s="9"/>
      <c r="MQ67" s="9"/>
      <c r="MR67" s="9"/>
      <c r="MS67" s="9"/>
      <c r="MT67" s="9"/>
      <c r="MU67" s="9"/>
      <c r="MV67" s="9"/>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9"/>
      <c r="NY67" s="9"/>
      <c r="NZ67" s="9"/>
      <c r="OA67" s="9"/>
      <c r="OB67" s="9"/>
      <c r="OC67" s="9"/>
      <c r="OD67" s="9"/>
      <c r="OE67" s="9"/>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9"/>
      <c r="PI67" s="9"/>
      <c r="PJ67" s="9"/>
      <c r="PK67" s="9"/>
      <c r="PL67" s="9"/>
      <c r="PM67" s="9"/>
      <c r="PN67" s="9"/>
      <c r="PO67" s="9"/>
      <c r="PP67" s="9"/>
      <c r="PQ67" s="9"/>
      <c r="PR67" s="9"/>
      <c r="PS67" s="9"/>
      <c r="PT67" s="9"/>
      <c r="PU67" s="9"/>
      <c r="PV67" s="9"/>
      <c r="PW67" s="9"/>
      <c r="PX67" s="9"/>
      <c r="PY67" s="9"/>
      <c r="PZ67" s="9"/>
      <c r="QA67" s="9"/>
      <c r="QB67" s="9"/>
      <c r="QC67" s="9"/>
      <c r="QD67" s="9"/>
      <c r="QE67" s="9"/>
      <c r="QF67" s="9"/>
      <c r="QG67" s="9"/>
      <c r="QH67" s="9"/>
      <c r="QI67" s="9"/>
      <c r="QJ67" s="9"/>
      <c r="QK67" s="9"/>
      <c r="QL67" s="9"/>
      <c r="QM67" s="9"/>
      <c r="QN67" s="9"/>
      <c r="QO67" s="9"/>
      <c r="QP67" s="9"/>
      <c r="QQ67" s="9"/>
      <c r="QR67" s="9"/>
      <c r="QS67" s="9"/>
      <c r="QT67" s="9"/>
      <c r="QU67" s="9"/>
      <c r="QV67" s="9"/>
      <c r="QW67" s="9"/>
      <c r="QX67" s="9"/>
      <c r="QY67" s="9"/>
      <c r="QZ67" s="9"/>
      <c r="RA67" s="9"/>
      <c r="RB67" s="9"/>
      <c r="RC67" s="9"/>
      <c r="RD67" s="9"/>
      <c r="RE67" s="9"/>
      <c r="RF67" s="9"/>
      <c r="RG67" s="9"/>
      <c r="RH67" s="9"/>
      <c r="RI67" s="9"/>
      <c r="RJ67" s="9"/>
      <c r="RK67" s="9"/>
      <c r="RL67" s="9"/>
      <c r="RM67" s="9"/>
      <c r="RN67" s="9"/>
      <c r="RO67" s="9"/>
      <c r="RP67" s="9"/>
      <c r="RQ67" s="9"/>
      <c r="RR67" s="9"/>
      <c r="RS67" s="9"/>
      <c r="RT67" s="9"/>
      <c r="RU67" s="9"/>
      <c r="RV67" s="9"/>
      <c r="RW67" s="9"/>
      <c r="RX67" s="9"/>
      <c r="RY67" s="9"/>
      <c r="RZ67" s="9"/>
      <c r="SA67" s="9"/>
    </row>
    <row r="68" spans="1:495" s="7" customFormat="1" ht="40.5" customHeight="1" x14ac:dyDescent="0.2">
      <c r="A68" s="133"/>
      <c r="B68" s="134"/>
      <c r="C68" s="49" t="s">
        <v>258</v>
      </c>
      <c r="D68" s="49"/>
      <c r="E68" s="50" t="s">
        <v>259</v>
      </c>
      <c r="F68" s="50" t="s">
        <v>260</v>
      </c>
      <c r="G68" s="50"/>
      <c r="H68" s="51"/>
      <c r="I68" s="52"/>
      <c r="J68" s="52"/>
      <c r="K68" s="53"/>
      <c r="L68" s="87"/>
      <c r="M68" s="53" t="s">
        <v>143</v>
      </c>
      <c r="N68" s="53"/>
      <c r="O68" s="54"/>
      <c r="P68" s="52"/>
      <c r="Q68" s="52"/>
      <c r="R68" s="56">
        <v>44013</v>
      </c>
      <c r="S68" s="57">
        <v>44165</v>
      </c>
      <c r="T68" s="58">
        <f>AX68/AW68</f>
        <v>0</v>
      </c>
      <c r="U68" s="59">
        <f ca="1">IF(T68=100%,"DONE",(S68-TODAY()))</f>
        <v>304</v>
      </c>
      <c r="V68" s="59">
        <v>1</v>
      </c>
      <c r="W68" s="62">
        <f t="shared" ref="W68:AV68" si="24">SUM(W69:W72)</f>
        <v>0</v>
      </c>
      <c r="X68" s="62">
        <f t="shared" si="24"/>
        <v>0</v>
      </c>
      <c r="Y68" s="62">
        <f t="shared" si="24"/>
        <v>0</v>
      </c>
      <c r="Z68" s="62">
        <f t="shared" si="24"/>
        <v>0</v>
      </c>
      <c r="AA68" s="62">
        <f t="shared" si="24"/>
        <v>0</v>
      </c>
      <c r="AB68" s="62">
        <f t="shared" si="24"/>
        <v>0</v>
      </c>
      <c r="AC68" s="62">
        <f t="shared" si="24"/>
        <v>0</v>
      </c>
      <c r="AD68" s="62">
        <f t="shared" si="24"/>
        <v>0</v>
      </c>
      <c r="AE68" s="62">
        <f t="shared" si="24"/>
        <v>0</v>
      </c>
      <c r="AF68" s="62">
        <f t="shared" si="24"/>
        <v>0</v>
      </c>
      <c r="AG68" s="62">
        <f t="shared" si="24"/>
        <v>0</v>
      </c>
      <c r="AH68" s="62">
        <f t="shared" si="24"/>
        <v>0</v>
      </c>
      <c r="AI68" s="62">
        <f t="shared" si="24"/>
        <v>1</v>
      </c>
      <c r="AJ68" s="62">
        <f t="shared" si="24"/>
        <v>0</v>
      </c>
      <c r="AK68" s="62">
        <f t="shared" si="24"/>
        <v>3</v>
      </c>
      <c r="AL68" s="62">
        <f t="shared" si="24"/>
        <v>0</v>
      </c>
      <c r="AM68" s="62">
        <f t="shared" si="24"/>
        <v>3</v>
      </c>
      <c r="AN68" s="62">
        <f t="shared" si="24"/>
        <v>0</v>
      </c>
      <c r="AO68" s="62">
        <f t="shared" si="24"/>
        <v>1</v>
      </c>
      <c r="AP68" s="62">
        <f t="shared" si="24"/>
        <v>0</v>
      </c>
      <c r="AQ68" s="62">
        <f t="shared" si="24"/>
        <v>0</v>
      </c>
      <c r="AR68" s="62">
        <f t="shared" si="24"/>
        <v>0</v>
      </c>
      <c r="AS68" s="62">
        <f t="shared" si="24"/>
        <v>0</v>
      </c>
      <c r="AT68" s="62">
        <f t="shared" si="24"/>
        <v>0</v>
      </c>
      <c r="AU68" s="62">
        <f t="shared" si="24"/>
        <v>8</v>
      </c>
      <c r="AV68" s="62">
        <f t="shared" si="24"/>
        <v>0</v>
      </c>
      <c r="AW68" s="63">
        <f>+AA68+AC68+AE68+AG68+AI68+AK68+AM68+AO68+AQ68+AS68+Y68+W68</f>
        <v>8</v>
      </c>
      <c r="AX68" s="63">
        <f>+AB68+AD68+AF68+AH68+AJ68+AL68+AN68+AP68+AR68+AT68+Z68+X68</f>
        <v>0</v>
      </c>
      <c r="AY68" s="64">
        <f>SUM(V69:V73)</f>
        <v>5</v>
      </c>
      <c r="AZ68" s="44">
        <f>SUM(AV69:AV73)/SUM(AU69:AU73)</f>
        <v>0.125</v>
      </c>
      <c r="BA68" s="65"/>
      <c r="BB68" s="66"/>
      <c r="BC68" s="67"/>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c r="JR68" s="9"/>
      <c r="JS68" s="9"/>
      <c r="JT68" s="9"/>
      <c r="JU68" s="9"/>
      <c r="JV68" s="9"/>
      <c r="JW68" s="9"/>
      <c r="JX68" s="9"/>
      <c r="JY68" s="9"/>
      <c r="JZ68" s="9"/>
      <c r="KA68" s="9"/>
      <c r="KB68" s="9"/>
      <c r="KC68" s="9"/>
      <c r="KD68" s="9"/>
      <c r="KE68" s="9"/>
      <c r="KF68" s="9"/>
      <c r="KG68" s="9"/>
      <c r="KH68" s="9"/>
      <c r="KI68" s="9"/>
      <c r="KJ68" s="9"/>
      <c r="KK68" s="9"/>
      <c r="KL68" s="9"/>
      <c r="KM68" s="9"/>
      <c r="KN68" s="9"/>
      <c r="KO68" s="9"/>
      <c r="KP68" s="9"/>
      <c r="KQ68" s="9"/>
      <c r="KR68" s="9"/>
      <c r="KS68" s="9"/>
      <c r="KT68" s="9"/>
      <c r="KU68" s="9"/>
      <c r="KV68" s="9"/>
      <c r="KW68" s="9"/>
      <c r="KX68" s="9"/>
      <c r="KY68" s="9"/>
      <c r="KZ68" s="9"/>
      <c r="LA68" s="9"/>
      <c r="LB68" s="9"/>
      <c r="LC68" s="9"/>
      <c r="LD68" s="9"/>
      <c r="LE68" s="9"/>
      <c r="LF68" s="9"/>
      <c r="LG68" s="9"/>
      <c r="LH68" s="9"/>
      <c r="LI68" s="9"/>
      <c r="LJ68" s="9"/>
      <c r="LK68" s="9"/>
      <c r="LL68" s="9"/>
      <c r="LM68" s="9"/>
      <c r="LN68" s="9"/>
      <c r="LO68" s="9"/>
      <c r="LP68" s="9"/>
      <c r="LQ68" s="9"/>
      <c r="LR68" s="9"/>
      <c r="LS68" s="9"/>
      <c r="LT68" s="9"/>
      <c r="LU68" s="9"/>
      <c r="LV68" s="9"/>
      <c r="LW68" s="9"/>
      <c r="LX68" s="9"/>
      <c r="LY68" s="9"/>
      <c r="LZ68" s="9"/>
      <c r="MA68" s="9"/>
      <c r="MB68" s="9"/>
      <c r="MC68" s="9"/>
      <c r="MD68" s="9"/>
      <c r="ME68" s="9"/>
      <c r="MF68" s="9"/>
      <c r="MG68" s="9"/>
      <c r="MH68" s="9"/>
      <c r="MI68" s="9"/>
      <c r="MJ68" s="9"/>
      <c r="MK68" s="9"/>
      <c r="ML68" s="9"/>
      <c r="MM68" s="9"/>
      <c r="MN68" s="9"/>
      <c r="MO68" s="9"/>
      <c r="MP68" s="9"/>
      <c r="MQ68" s="9"/>
      <c r="MR68" s="9"/>
      <c r="MS68" s="9"/>
      <c r="MT68" s="9"/>
      <c r="MU68" s="9"/>
      <c r="MV68" s="9"/>
      <c r="MW68" s="9"/>
      <c r="MX68" s="9"/>
      <c r="MY68" s="9"/>
      <c r="MZ68" s="9"/>
      <c r="NA68" s="9"/>
      <c r="NB68" s="9"/>
      <c r="NC68" s="9"/>
      <c r="ND68" s="9"/>
      <c r="NE68" s="9"/>
      <c r="NF68" s="9"/>
      <c r="NG68" s="9"/>
      <c r="NH68" s="9"/>
      <c r="NI68" s="9"/>
      <c r="NJ68" s="9"/>
      <c r="NK68" s="9"/>
      <c r="NL68" s="9"/>
      <c r="NM68" s="9"/>
      <c r="NN68" s="9"/>
      <c r="NO68" s="9"/>
      <c r="NP68" s="9"/>
      <c r="NQ68" s="9"/>
      <c r="NR68" s="9"/>
      <c r="NS68" s="9"/>
      <c r="NT68" s="9"/>
      <c r="NU68" s="9"/>
      <c r="NV68" s="9"/>
      <c r="NW68" s="9"/>
      <c r="NX68" s="9"/>
      <c r="NY68" s="9"/>
      <c r="NZ68" s="9"/>
      <c r="OA68" s="9"/>
      <c r="OB68" s="9"/>
      <c r="OC68" s="9"/>
      <c r="OD68" s="9"/>
      <c r="OE68" s="9"/>
      <c r="OF68" s="9"/>
      <c r="OG68" s="9"/>
      <c r="OH68" s="9"/>
      <c r="OI68" s="9"/>
      <c r="OJ68" s="9"/>
      <c r="OK68" s="9"/>
      <c r="OL68" s="9"/>
      <c r="OM68" s="9"/>
      <c r="ON68" s="9"/>
      <c r="OO68" s="9"/>
      <c r="OP68" s="9"/>
      <c r="OQ68" s="9"/>
      <c r="OR68" s="9"/>
      <c r="OS68" s="9"/>
      <c r="OT68" s="9"/>
      <c r="OU68" s="9"/>
      <c r="OV68" s="9"/>
      <c r="OW68" s="9"/>
      <c r="OX68" s="9"/>
      <c r="OY68" s="9"/>
      <c r="OZ68" s="9"/>
      <c r="PA68" s="9"/>
      <c r="PB68" s="9"/>
      <c r="PC68" s="9"/>
      <c r="PD68" s="9"/>
      <c r="PE68" s="9"/>
      <c r="PF68" s="9"/>
      <c r="PG68" s="9"/>
      <c r="PH68" s="9"/>
      <c r="PI68" s="9"/>
      <c r="PJ68" s="9"/>
      <c r="PK68" s="9"/>
      <c r="PL68" s="9"/>
      <c r="PM68" s="9"/>
      <c r="PN68" s="9"/>
      <c r="PO68" s="9"/>
      <c r="PP68" s="9"/>
      <c r="PQ68" s="9"/>
      <c r="PR68" s="9"/>
      <c r="PS68" s="9"/>
      <c r="PT68" s="9"/>
      <c r="PU68" s="9"/>
      <c r="PV68" s="9"/>
      <c r="PW68" s="9"/>
      <c r="PX68" s="9"/>
      <c r="PY68" s="9"/>
      <c r="PZ68" s="9"/>
      <c r="QA68" s="9"/>
      <c r="QB68" s="9"/>
      <c r="QC68" s="9"/>
      <c r="QD68" s="9"/>
      <c r="QE68" s="9"/>
      <c r="QF68" s="9"/>
      <c r="QG68" s="9"/>
      <c r="QH68" s="9"/>
      <c r="QI68" s="9"/>
      <c r="QJ68" s="9"/>
      <c r="QK68" s="9"/>
      <c r="QL68" s="9"/>
      <c r="QM68" s="9"/>
      <c r="QN68" s="9"/>
      <c r="QO68" s="9"/>
      <c r="QP68" s="9"/>
      <c r="QQ68" s="9"/>
      <c r="QR68" s="9"/>
      <c r="QS68" s="9"/>
      <c r="QT68" s="9"/>
      <c r="QU68" s="9"/>
      <c r="QV68" s="9"/>
      <c r="QW68" s="9"/>
      <c r="QX68" s="9"/>
      <c r="QY68" s="9"/>
      <c r="QZ68" s="9"/>
      <c r="RA68" s="9"/>
      <c r="RB68" s="9"/>
      <c r="RC68" s="9"/>
      <c r="RD68" s="9"/>
      <c r="RE68" s="9"/>
      <c r="RF68" s="9"/>
      <c r="RG68" s="9"/>
      <c r="RH68" s="9"/>
      <c r="RI68" s="9"/>
      <c r="RJ68" s="9"/>
      <c r="RK68" s="9"/>
      <c r="RL68" s="9"/>
      <c r="RM68" s="9"/>
      <c r="RN68" s="9"/>
      <c r="RO68" s="9"/>
      <c r="RP68" s="9"/>
      <c r="RQ68" s="9"/>
      <c r="RR68" s="9"/>
      <c r="RS68" s="9"/>
      <c r="RT68" s="9"/>
      <c r="RU68" s="9"/>
      <c r="RV68" s="9"/>
      <c r="RW68" s="9"/>
      <c r="RX68" s="9"/>
      <c r="RY68" s="9"/>
      <c r="RZ68" s="9"/>
      <c r="SA68" s="9"/>
    </row>
    <row r="69" spans="1:495" s="7" customFormat="1" ht="40.5" customHeight="1" x14ac:dyDescent="0.2">
      <c r="A69" s="95"/>
      <c r="B69" s="96"/>
      <c r="C69" s="97"/>
      <c r="D69" s="103" t="s">
        <v>261</v>
      </c>
      <c r="E69" s="169" t="s">
        <v>262</v>
      </c>
      <c r="F69" s="169"/>
      <c r="G69" s="169"/>
      <c r="H69" s="144">
        <v>2</v>
      </c>
      <c r="I69" s="170" t="s">
        <v>263</v>
      </c>
      <c r="J69" s="170" t="s">
        <v>263</v>
      </c>
      <c r="K69" s="170" t="s">
        <v>263</v>
      </c>
      <c r="L69" s="170"/>
      <c r="M69" s="72" t="s">
        <v>148</v>
      </c>
      <c r="N69" s="72"/>
      <c r="O69" s="73"/>
      <c r="P69" s="71"/>
      <c r="Q69" s="71"/>
      <c r="R69" s="74">
        <v>44075</v>
      </c>
      <c r="S69" s="74">
        <v>44165</v>
      </c>
      <c r="T69" s="75">
        <f t="shared" ref="T69:T73" si="25">AV69/AU69</f>
        <v>0</v>
      </c>
      <c r="U69" s="76">
        <f ca="1">IF(T69=100%,"DONE",(S69-TODAY()))</f>
        <v>304</v>
      </c>
      <c r="V69" s="91">
        <v>1</v>
      </c>
      <c r="W69" s="78"/>
      <c r="X69" s="78"/>
      <c r="Y69" s="78"/>
      <c r="Z69" s="78"/>
      <c r="AA69" s="78"/>
      <c r="AB69" s="78"/>
      <c r="AC69" s="78"/>
      <c r="AD69" s="78"/>
      <c r="AE69" s="78"/>
      <c r="AF69" s="78"/>
      <c r="AG69" s="78"/>
      <c r="AH69" s="78"/>
      <c r="AI69" s="78"/>
      <c r="AJ69" s="78"/>
      <c r="AK69" s="78"/>
      <c r="AL69" s="78"/>
      <c r="AM69" s="78">
        <v>1</v>
      </c>
      <c r="AN69" s="78"/>
      <c r="AO69" s="78">
        <v>1</v>
      </c>
      <c r="AP69" s="78"/>
      <c r="AQ69" s="78"/>
      <c r="AR69" s="78"/>
      <c r="AS69" s="78"/>
      <c r="AT69" s="78"/>
      <c r="AU69" s="79">
        <f t="shared" ref="AU69:AU73" si="26">+AA69+AC69+AE69+AG69+AI69+AK69+AM69+AO69+AQ69+AS69+Y69+W69</f>
        <v>2</v>
      </c>
      <c r="AV69" s="79">
        <f t="shared" ref="AV69:AV73" si="27">+Z69+X69+AB69+AD69+AF69+AH69+AJ69+AL69+AN69+AP69+AR69+AT69</f>
        <v>0</v>
      </c>
      <c r="AW69" s="80"/>
      <c r="AX69" s="80"/>
      <c r="AY69" s="81"/>
      <c r="AZ69" s="82"/>
      <c r="BA69" s="83"/>
      <c r="BB69" s="80"/>
      <c r="BC69" s="84"/>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row>
    <row r="70" spans="1:495" s="7" customFormat="1" ht="24" customHeight="1" x14ac:dyDescent="0.2">
      <c r="A70" s="95"/>
      <c r="B70" s="96"/>
      <c r="C70" s="97"/>
      <c r="D70" s="97"/>
      <c r="E70" s="169" t="s">
        <v>264</v>
      </c>
      <c r="F70" s="169"/>
      <c r="G70" s="169"/>
      <c r="H70" s="144"/>
      <c r="I70" s="170" t="s">
        <v>265</v>
      </c>
      <c r="J70" s="170"/>
      <c r="K70" s="170"/>
      <c r="L70" s="170"/>
      <c r="M70" s="72" t="s">
        <v>148</v>
      </c>
      <c r="N70" s="72"/>
      <c r="O70" s="73"/>
      <c r="P70" s="85"/>
      <c r="Q70" s="99"/>
      <c r="R70" s="74">
        <v>43922</v>
      </c>
      <c r="S70" s="74">
        <v>44104</v>
      </c>
      <c r="T70" s="75">
        <f t="shared" si="25"/>
        <v>0</v>
      </c>
      <c r="U70" s="76">
        <f t="shared" ref="U70:U73" ca="1" si="28">IF(T70=100%,"DONE",(S70-TODAY()))</f>
        <v>243</v>
      </c>
      <c r="V70" s="91">
        <v>1</v>
      </c>
      <c r="W70" s="78"/>
      <c r="X70" s="78"/>
      <c r="Y70" s="78"/>
      <c r="Z70" s="78"/>
      <c r="AA70" s="78"/>
      <c r="AB70" s="78"/>
      <c r="AC70" s="78"/>
      <c r="AD70" s="78"/>
      <c r="AE70" s="78"/>
      <c r="AF70" s="78"/>
      <c r="AG70" s="78"/>
      <c r="AH70" s="78"/>
      <c r="AI70" s="78">
        <v>1</v>
      </c>
      <c r="AJ70" s="78"/>
      <c r="AK70" s="78">
        <v>1</v>
      </c>
      <c r="AL70" s="78"/>
      <c r="AM70" s="78"/>
      <c r="AN70" s="78"/>
      <c r="AO70" s="78"/>
      <c r="AP70" s="78"/>
      <c r="AQ70" s="78"/>
      <c r="AR70" s="78"/>
      <c r="AS70" s="78"/>
      <c r="AT70" s="78"/>
      <c r="AU70" s="79">
        <f t="shared" si="26"/>
        <v>2</v>
      </c>
      <c r="AV70" s="79">
        <f t="shared" si="27"/>
        <v>0</v>
      </c>
      <c r="AW70" s="80"/>
      <c r="AX70" s="80"/>
      <c r="AY70" s="81"/>
      <c r="AZ70" s="82"/>
      <c r="BA70" s="83"/>
      <c r="BB70" s="80"/>
      <c r="BC70" s="84"/>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row>
    <row r="71" spans="1:495" s="7" customFormat="1" ht="17.25" customHeight="1" x14ac:dyDescent="0.2">
      <c r="A71" s="95"/>
      <c r="B71" s="96"/>
      <c r="C71" s="97"/>
      <c r="D71" s="103" t="s">
        <v>266</v>
      </c>
      <c r="E71" s="169" t="s">
        <v>267</v>
      </c>
      <c r="F71" s="169"/>
      <c r="G71" s="169"/>
      <c r="H71" s="144">
        <v>2</v>
      </c>
      <c r="I71" s="170" t="s">
        <v>133</v>
      </c>
      <c r="J71" s="170" t="s">
        <v>90</v>
      </c>
      <c r="K71" s="170"/>
      <c r="L71" s="170"/>
      <c r="M71" s="72" t="s">
        <v>148</v>
      </c>
      <c r="N71" s="72"/>
      <c r="O71" s="73"/>
      <c r="P71" s="71"/>
      <c r="Q71" s="99"/>
      <c r="R71" s="74">
        <v>44044</v>
      </c>
      <c r="S71" s="74">
        <v>44165</v>
      </c>
      <c r="T71" s="75">
        <f t="shared" si="25"/>
        <v>0</v>
      </c>
      <c r="U71" s="76">
        <f t="shared" ca="1" si="28"/>
        <v>304</v>
      </c>
      <c r="V71" s="91">
        <v>1</v>
      </c>
      <c r="W71" s="78"/>
      <c r="X71" s="78"/>
      <c r="Y71" s="78"/>
      <c r="Z71" s="78"/>
      <c r="AA71" s="78"/>
      <c r="AB71" s="78"/>
      <c r="AC71" s="78"/>
      <c r="AD71" s="78"/>
      <c r="AE71" s="78"/>
      <c r="AF71" s="78"/>
      <c r="AG71" s="78"/>
      <c r="AH71" s="78"/>
      <c r="AI71" s="78"/>
      <c r="AJ71" s="78"/>
      <c r="AK71" s="78">
        <v>1</v>
      </c>
      <c r="AL71" s="78"/>
      <c r="AM71" s="78">
        <v>1</v>
      </c>
      <c r="AN71" s="78"/>
      <c r="AO71" s="78"/>
      <c r="AP71" s="78"/>
      <c r="AQ71" s="78"/>
      <c r="AR71" s="78"/>
      <c r="AS71" s="78"/>
      <c r="AT71" s="78"/>
      <c r="AU71" s="79">
        <f t="shared" si="26"/>
        <v>2</v>
      </c>
      <c r="AV71" s="79">
        <f t="shared" si="27"/>
        <v>0</v>
      </c>
      <c r="AW71" s="80"/>
      <c r="AX71" s="80"/>
      <c r="AY71" s="81"/>
      <c r="AZ71" s="82"/>
      <c r="BA71" s="83"/>
      <c r="BB71" s="80"/>
      <c r="BC71" s="84"/>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row>
    <row r="72" spans="1:495" s="7" customFormat="1" ht="42" customHeight="1" x14ac:dyDescent="0.2">
      <c r="A72" s="95"/>
      <c r="B72" s="96"/>
      <c r="C72" s="97"/>
      <c r="D72" s="97"/>
      <c r="E72" s="171" t="s">
        <v>268</v>
      </c>
      <c r="F72" s="171"/>
      <c r="G72" s="171"/>
      <c r="H72" s="70"/>
      <c r="I72" s="85" t="s">
        <v>269</v>
      </c>
      <c r="J72" s="85" t="s">
        <v>269</v>
      </c>
      <c r="K72" s="85" t="s">
        <v>269</v>
      </c>
      <c r="L72" s="85"/>
      <c r="M72" s="72" t="s">
        <v>148</v>
      </c>
      <c r="N72" s="72"/>
      <c r="O72" s="73"/>
      <c r="P72" s="99"/>
      <c r="Q72" s="99"/>
      <c r="R72" s="74">
        <v>44044</v>
      </c>
      <c r="S72" s="74">
        <v>44165</v>
      </c>
      <c r="T72" s="75">
        <f>AV72/AU72</f>
        <v>0</v>
      </c>
      <c r="U72" s="76">
        <f ca="1">IF(T72=100%,"DONE",(S72-TODAY()))</f>
        <v>304</v>
      </c>
      <c r="V72" s="91">
        <v>1</v>
      </c>
      <c r="W72" s="78"/>
      <c r="X72" s="78"/>
      <c r="Y72" s="78"/>
      <c r="Z72" s="78"/>
      <c r="AA72" s="78"/>
      <c r="AB72" s="78"/>
      <c r="AC72" s="78"/>
      <c r="AD72" s="78"/>
      <c r="AE72" s="78"/>
      <c r="AF72" s="78"/>
      <c r="AG72" s="78"/>
      <c r="AH72" s="78"/>
      <c r="AI72" s="78"/>
      <c r="AJ72" s="78"/>
      <c r="AK72" s="78">
        <v>1</v>
      </c>
      <c r="AL72" s="78"/>
      <c r="AM72" s="78">
        <v>1</v>
      </c>
      <c r="AN72" s="78"/>
      <c r="AO72" s="78"/>
      <c r="AP72" s="78"/>
      <c r="AQ72" s="78"/>
      <c r="AR72" s="78"/>
      <c r="AS72" s="78"/>
      <c r="AT72" s="78"/>
      <c r="AU72" s="79">
        <f>+AA72+AC72+AE72+AG72+AI72+AK72+AM72+AO72+AQ72+AS72+Y72+W72</f>
        <v>2</v>
      </c>
      <c r="AV72" s="79">
        <f>+Z72+X72+AB72+AD72+AF72+AH72+AJ72+AL72+AN72+AP72+AR72+AT72</f>
        <v>0</v>
      </c>
      <c r="AW72" s="80"/>
      <c r="AX72" s="80"/>
      <c r="AY72" s="81"/>
      <c r="AZ72" s="82"/>
      <c r="BA72" s="83"/>
      <c r="BB72" s="80"/>
      <c r="BC72" s="84"/>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row>
    <row r="73" spans="1:495" s="7" customFormat="1" ht="43.15" customHeight="1" x14ac:dyDescent="0.2">
      <c r="A73" s="95"/>
      <c r="B73" s="96"/>
      <c r="C73" s="97"/>
      <c r="D73" s="97"/>
      <c r="E73" s="169" t="s">
        <v>270</v>
      </c>
      <c r="F73" s="169"/>
      <c r="G73" s="169"/>
      <c r="H73" s="144"/>
      <c r="I73" s="170" t="s">
        <v>271</v>
      </c>
      <c r="J73" s="170"/>
      <c r="K73" s="170"/>
      <c r="L73" s="170"/>
      <c r="M73" s="72" t="s">
        <v>148</v>
      </c>
      <c r="N73" s="72"/>
      <c r="O73" s="73"/>
      <c r="P73" s="85"/>
      <c r="Q73" s="99"/>
      <c r="R73" s="74">
        <v>43891</v>
      </c>
      <c r="S73" s="74">
        <v>44042</v>
      </c>
      <c r="T73" s="75" t="e">
        <f t="shared" si="25"/>
        <v>#DIV/0!</v>
      </c>
      <c r="U73" s="76" t="e">
        <f t="shared" ca="1" si="28"/>
        <v>#DIV/0!</v>
      </c>
      <c r="V73" s="91">
        <v>1</v>
      </c>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v>1</v>
      </c>
      <c r="AU73" s="79">
        <f t="shared" si="26"/>
        <v>0</v>
      </c>
      <c r="AV73" s="79">
        <f t="shared" si="27"/>
        <v>1</v>
      </c>
      <c r="AW73" s="80"/>
      <c r="AX73" s="80"/>
      <c r="AY73" s="81"/>
      <c r="AZ73" s="82"/>
      <c r="BA73" s="83"/>
      <c r="BB73" s="80"/>
      <c r="BC73" s="84"/>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row>
    <row r="74" spans="1:495" s="7" customFormat="1" ht="27.95" customHeight="1" x14ac:dyDescent="0.2">
      <c r="A74" s="104"/>
      <c r="B74" s="105"/>
      <c r="C74" s="49" t="s">
        <v>272</v>
      </c>
      <c r="D74" s="49"/>
      <c r="E74" s="50" t="s">
        <v>273</v>
      </c>
      <c r="F74" s="50" t="s">
        <v>274</v>
      </c>
      <c r="G74" s="50"/>
      <c r="H74" s="51"/>
      <c r="I74" s="52"/>
      <c r="J74" s="52"/>
      <c r="K74" s="53"/>
      <c r="L74" s="87"/>
      <c r="M74" s="53" t="s">
        <v>275</v>
      </c>
      <c r="N74" s="53"/>
      <c r="O74" s="54"/>
      <c r="P74" s="107"/>
      <c r="Q74" s="107"/>
      <c r="R74" s="56">
        <v>43831</v>
      </c>
      <c r="S74" s="57">
        <v>44196</v>
      </c>
      <c r="T74" s="58">
        <f>AX74/AW74</f>
        <v>0</v>
      </c>
      <c r="U74" s="59">
        <f ca="1">IF(T74=100%,"DONE",(S74-TODAY()))</f>
        <v>335</v>
      </c>
      <c r="V74" s="172">
        <v>0</v>
      </c>
      <c r="W74" s="62">
        <f>SUM(W75:W83)</f>
        <v>0</v>
      </c>
      <c r="X74" s="62">
        <f t="shared" ref="X74:AT74" si="29">SUM(X75:X83)</f>
        <v>0</v>
      </c>
      <c r="Y74" s="62">
        <f t="shared" si="29"/>
        <v>0</v>
      </c>
      <c r="Z74" s="62">
        <f t="shared" si="29"/>
        <v>0</v>
      </c>
      <c r="AA74" s="62">
        <f t="shared" si="29"/>
        <v>0</v>
      </c>
      <c r="AB74" s="62">
        <f t="shared" si="29"/>
        <v>0</v>
      </c>
      <c r="AC74" s="62">
        <f t="shared" si="29"/>
        <v>0</v>
      </c>
      <c r="AD74" s="62">
        <f t="shared" si="29"/>
        <v>0</v>
      </c>
      <c r="AE74" s="62">
        <f t="shared" si="29"/>
        <v>1</v>
      </c>
      <c r="AF74" s="62">
        <f t="shared" si="29"/>
        <v>0</v>
      </c>
      <c r="AG74" s="62">
        <f t="shared" si="29"/>
        <v>1</v>
      </c>
      <c r="AH74" s="62">
        <f t="shared" si="29"/>
        <v>0</v>
      </c>
      <c r="AI74" s="62">
        <f t="shared" si="29"/>
        <v>2</v>
      </c>
      <c r="AJ74" s="62">
        <f t="shared" si="29"/>
        <v>0</v>
      </c>
      <c r="AK74" s="62">
        <f t="shared" si="29"/>
        <v>2</v>
      </c>
      <c r="AL74" s="62">
        <f t="shared" si="29"/>
        <v>0</v>
      </c>
      <c r="AM74" s="62">
        <f t="shared" si="29"/>
        <v>5</v>
      </c>
      <c r="AN74" s="62">
        <f t="shared" si="29"/>
        <v>0</v>
      </c>
      <c r="AO74" s="62">
        <f t="shared" si="29"/>
        <v>5</v>
      </c>
      <c r="AP74" s="62">
        <f t="shared" si="29"/>
        <v>0</v>
      </c>
      <c r="AQ74" s="62">
        <f t="shared" si="29"/>
        <v>4</v>
      </c>
      <c r="AR74" s="62">
        <f t="shared" si="29"/>
        <v>0</v>
      </c>
      <c r="AS74" s="62">
        <f t="shared" si="29"/>
        <v>1</v>
      </c>
      <c r="AT74" s="62">
        <f t="shared" si="29"/>
        <v>0</v>
      </c>
      <c r="AU74" s="173"/>
      <c r="AV74" s="173"/>
      <c r="AW74" s="63">
        <f>+AA74+AC74+AE74+AG74+AI74+AK74+AM74+AO74+AQ74+AS74+Y74+W74</f>
        <v>21</v>
      </c>
      <c r="AX74" s="63">
        <f>+AB74+AD74+AF74+AH74+AJ74+AL74+AN74+AP74+AR74+AT74+Z74+X74</f>
        <v>0</v>
      </c>
      <c r="AY74" s="64">
        <f>SUM(V75:V83)</f>
        <v>9</v>
      </c>
      <c r="AZ74" s="44">
        <f>SUM(AV75:AV83)/SUM(AU75:AU83)</f>
        <v>0</v>
      </c>
      <c r="BA74" s="108"/>
      <c r="BB74" s="109"/>
      <c r="BC74" s="110"/>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row>
    <row r="75" spans="1:495" s="7" customFormat="1" ht="21" customHeight="1" x14ac:dyDescent="0.2">
      <c r="A75" s="95"/>
      <c r="B75" s="96"/>
      <c r="C75" s="97"/>
      <c r="D75" s="97"/>
      <c r="E75" s="97" t="s">
        <v>276</v>
      </c>
      <c r="F75" s="97"/>
      <c r="G75" s="97"/>
      <c r="H75" s="174"/>
      <c r="I75" s="71" t="s">
        <v>277</v>
      </c>
      <c r="J75" s="71" t="s">
        <v>277</v>
      </c>
      <c r="K75" s="71" t="s">
        <v>278</v>
      </c>
      <c r="L75" s="85"/>
      <c r="M75" s="170" t="s">
        <v>275</v>
      </c>
      <c r="N75" s="72"/>
      <c r="O75" s="73"/>
      <c r="P75" s="85"/>
      <c r="Q75" s="85"/>
      <c r="R75" s="74">
        <v>43862</v>
      </c>
      <c r="S75" s="74">
        <v>43888</v>
      </c>
      <c r="T75" s="75">
        <f t="shared" ref="T75:T83" si="30">AV75/AU75</f>
        <v>0</v>
      </c>
      <c r="U75" s="76">
        <f ca="1">IF(T75=100%,"DONE",(S75-TODAY()))</f>
        <v>27</v>
      </c>
      <c r="V75" s="91">
        <v>1</v>
      </c>
      <c r="W75" s="78"/>
      <c r="X75" s="78"/>
      <c r="Y75" s="78"/>
      <c r="Z75" s="78"/>
      <c r="AA75" s="78"/>
      <c r="AB75" s="78"/>
      <c r="AC75" s="78"/>
      <c r="AD75" s="78"/>
      <c r="AE75" s="78">
        <v>1</v>
      </c>
      <c r="AF75" s="78"/>
      <c r="AG75" s="78"/>
      <c r="AH75" s="78"/>
      <c r="AI75" s="78"/>
      <c r="AJ75" s="78"/>
      <c r="AK75" s="78"/>
      <c r="AL75" s="78"/>
      <c r="AM75" s="78"/>
      <c r="AN75" s="78"/>
      <c r="AO75" s="78"/>
      <c r="AP75" s="78"/>
      <c r="AQ75" s="78"/>
      <c r="AR75" s="78"/>
      <c r="AS75" s="78"/>
      <c r="AT75" s="78"/>
      <c r="AU75" s="79">
        <f t="shared" ref="AU75:AU83" si="31">+AA75+AC75+AE75+AG75+AI75+AK75+AM75+AO75+AQ75+AS75+Y75+W75</f>
        <v>1</v>
      </c>
      <c r="AV75" s="79">
        <f t="shared" ref="AV75:AV83" si="32">+Z75+X75+AB75+AD75+AF75+AH75+AJ75+AL75+AN75+AP75+AR75+AT75</f>
        <v>0</v>
      </c>
      <c r="AW75" s="80"/>
      <c r="AX75" s="80"/>
      <c r="AY75" s="81"/>
      <c r="AZ75" s="82"/>
      <c r="BA75" s="83"/>
      <c r="BB75" s="80"/>
      <c r="BC75" s="84"/>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row>
    <row r="76" spans="1:495" s="7" customFormat="1" ht="17.25" customHeight="1" x14ac:dyDescent="0.2">
      <c r="A76" s="95"/>
      <c r="B76" s="96"/>
      <c r="C76" s="97"/>
      <c r="D76" s="92" t="s">
        <v>279</v>
      </c>
      <c r="E76" s="69" t="s">
        <v>280</v>
      </c>
      <c r="F76" s="69"/>
      <c r="G76" s="69"/>
      <c r="H76" s="70">
        <v>1</v>
      </c>
      <c r="I76" s="85" t="s">
        <v>281</v>
      </c>
      <c r="J76" s="85" t="s">
        <v>282</v>
      </c>
      <c r="K76" s="85" t="s">
        <v>283</v>
      </c>
      <c r="L76" s="85"/>
      <c r="M76" s="170" t="s">
        <v>275</v>
      </c>
      <c r="N76" s="72"/>
      <c r="O76" s="73"/>
      <c r="P76" s="85"/>
      <c r="Q76" s="85"/>
      <c r="R76" s="74">
        <v>43837</v>
      </c>
      <c r="S76" s="74">
        <v>44165</v>
      </c>
      <c r="T76" s="75">
        <f t="shared" si="30"/>
        <v>0</v>
      </c>
      <c r="U76" s="76">
        <f t="shared" ref="U76:U83" ca="1" si="33">IF(T76=100%,"DONE",(S76-TODAY()))</f>
        <v>304</v>
      </c>
      <c r="V76" s="91">
        <v>1</v>
      </c>
      <c r="W76" s="78"/>
      <c r="X76" s="78"/>
      <c r="Y76" s="78"/>
      <c r="Z76" s="78"/>
      <c r="AA76" s="78"/>
      <c r="AB76" s="78"/>
      <c r="AC76" s="78"/>
      <c r="AD76" s="78"/>
      <c r="AE76" s="78"/>
      <c r="AF76" s="78"/>
      <c r="AG76" s="78">
        <v>1</v>
      </c>
      <c r="AH76" s="78"/>
      <c r="AI76" s="78">
        <v>1</v>
      </c>
      <c r="AJ76" s="78"/>
      <c r="AK76" s="78">
        <v>1</v>
      </c>
      <c r="AL76" s="78"/>
      <c r="AM76" s="78">
        <v>1</v>
      </c>
      <c r="AN76" s="78"/>
      <c r="AO76" s="78">
        <v>1</v>
      </c>
      <c r="AP76" s="78"/>
      <c r="AQ76" s="78">
        <v>1</v>
      </c>
      <c r="AR76" s="78"/>
      <c r="AS76" s="78"/>
      <c r="AT76" s="78"/>
      <c r="AU76" s="79">
        <f t="shared" si="31"/>
        <v>6</v>
      </c>
      <c r="AV76" s="79">
        <f t="shared" si="32"/>
        <v>0</v>
      </c>
      <c r="AW76" s="80"/>
      <c r="AX76" s="80"/>
      <c r="AY76" s="81"/>
      <c r="AZ76" s="82"/>
      <c r="BA76" s="83"/>
      <c r="BB76" s="80"/>
      <c r="BC76" s="84"/>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row>
    <row r="77" spans="1:495" s="7" customFormat="1" ht="25.7" customHeight="1" x14ac:dyDescent="0.2">
      <c r="A77" s="95"/>
      <c r="B77" s="96"/>
      <c r="C77" s="97"/>
      <c r="D77" s="97"/>
      <c r="E77" s="143" t="s">
        <v>284</v>
      </c>
      <c r="F77" s="143"/>
      <c r="G77" s="143"/>
      <c r="H77" s="144"/>
      <c r="I77" s="85" t="s">
        <v>285</v>
      </c>
      <c r="J77" s="85" t="s">
        <v>286</v>
      </c>
      <c r="K77" s="85" t="s">
        <v>287</v>
      </c>
      <c r="L77" s="85"/>
      <c r="M77" s="170" t="s">
        <v>275</v>
      </c>
      <c r="N77" s="72"/>
      <c r="O77" s="73"/>
      <c r="P77" s="85"/>
      <c r="Q77" s="85"/>
      <c r="R77" s="74">
        <v>43837</v>
      </c>
      <c r="S77" s="74">
        <v>44165</v>
      </c>
      <c r="T77" s="75">
        <f t="shared" si="30"/>
        <v>0</v>
      </c>
      <c r="U77" s="76">
        <f t="shared" ca="1" si="33"/>
        <v>304</v>
      </c>
      <c r="V77" s="91">
        <v>1</v>
      </c>
      <c r="W77" s="78"/>
      <c r="X77" s="78"/>
      <c r="Y77" s="78"/>
      <c r="Z77" s="78"/>
      <c r="AA77" s="78"/>
      <c r="AB77" s="78"/>
      <c r="AC77" s="78"/>
      <c r="AD77" s="78"/>
      <c r="AE77" s="78"/>
      <c r="AF77" s="78"/>
      <c r="AG77" s="78"/>
      <c r="AH77" s="78"/>
      <c r="AI77" s="78"/>
      <c r="AJ77" s="78"/>
      <c r="AK77" s="78"/>
      <c r="AL77" s="78"/>
      <c r="AM77" s="78"/>
      <c r="AN77" s="78"/>
      <c r="AO77" s="78">
        <v>1</v>
      </c>
      <c r="AP77" s="78"/>
      <c r="AQ77" s="78"/>
      <c r="AR77" s="78"/>
      <c r="AS77" s="78">
        <v>1</v>
      </c>
      <c r="AT77" s="78"/>
      <c r="AU77" s="79">
        <f t="shared" si="31"/>
        <v>2</v>
      </c>
      <c r="AV77" s="79">
        <f t="shared" si="32"/>
        <v>0</v>
      </c>
      <c r="AW77" s="80"/>
      <c r="AX77" s="80"/>
      <c r="AY77" s="81"/>
      <c r="AZ77" s="82"/>
      <c r="BA77" s="83"/>
      <c r="BB77" s="80"/>
      <c r="BC77" s="84"/>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row>
    <row r="78" spans="1:495" s="7" customFormat="1" ht="24" customHeight="1" x14ac:dyDescent="0.2">
      <c r="A78" s="95"/>
      <c r="B78" s="96"/>
      <c r="C78" s="97"/>
      <c r="D78" s="97"/>
      <c r="E78" s="69" t="s">
        <v>288</v>
      </c>
      <c r="F78" s="69"/>
      <c r="G78" s="69"/>
      <c r="H78" s="70"/>
      <c r="I78" s="85" t="s">
        <v>289</v>
      </c>
      <c r="J78" s="71" t="s">
        <v>290</v>
      </c>
      <c r="K78" s="85" t="s">
        <v>291</v>
      </c>
      <c r="L78" s="85"/>
      <c r="M78" s="170" t="s">
        <v>275</v>
      </c>
      <c r="N78" s="72"/>
      <c r="O78" s="73"/>
      <c r="P78" s="71"/>
      <c r="Q78" s="71"/>
      <c r="R78" s="74">
        <v>44013</v>
      </c>
      <c r="S78" s="74">
        <v>44196</v>
      </c>
      <c r="T78" s="75">
        <f t="shared" si="30"/>
        <v>0</v>
      </c>
      <c r="U78" s="76">
        <f t="shared" ca="1" si="33"/>
        <v>335</v>
      </c>
      <c r="V78" s="91">
        <v>1</v>
      </c>
      <c r="W78" s="78"/>
      <c r="X78" s="78"/>
      <c r="Y78" s="78"/>
      <c r="Z78" s="78"/>
      <c r="AA78" s="78"/>
      <c r="AB78" s="78"/>
      <c r="AC78" s="78"/>
      <c r="AD78" s="78"/>
      <c r="AE78" s="78"/>
      <c r="AF78" s="78"/>
      <c r="AG78" s="78"/>
      <c r="AH78" s="78"/>
      <c r="AI78" s="78">
        <v>1</v>
      </c>
      <c r="AJ78" s="78"/>
      <c r="AK78" s="78">
        <v>1</v>
      </c>
      <c r="AL78" s="78"/>
      <c r="AM78" s="78">
        <v>1</v>
      </c>
      <c r="AN78" s="78"/>
      <c r="AO78" s="78">
        <v>1</v>
      </c>
      <c r="AP78" s="78"/>
      <c r="AQ78" s="78">
        <v>1</v>
      </c>
      <c r="AR78" s="78"/>
      <c r="AS78" s="78"/>
      <c r="AT78" s="78"/>
      <c r="AU78" s="79">
        <f t="shared" si="31"/>
        <v>5</v>
      </c>
      <c r="AV78" s="79">
        <f t="shared" si="32"/>
        <v>0</v>
      </c>
      <c r="AW78" s="80"/>
      <c r="AX78" s="80"/>
      <c r="AY78" s="81"/>
      <c r="AZ78" s="82"/>
      <c r="BA78" s="83"/>
      <c r="BB78" s="80"/>
      <c r="BC78" s="84"/>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row>
    <row r="79" spans="1:495" s="7" customFormat="1" ht="27" customHeight="1" x14ac:dyDescent="0.2">
      <c r="A79" s="95"/>
      <c r="B79" s="96"/>
      <c r="C79" s="97"/>
      <c r="D79" s="97"/>
      <c r="E79" s="111" t="s">
        <v>292</v>
      </c>
      <c r="F79" s="111"/>
      <c r="G79" s="111"/>
      <c r="H79" s="112"/>
      <c r="I79" s="85" t="s">
        <v>293</v>
      </c>
      <c r="J79" s="85" t="s">
        <v>293</v>
      </c>
      <c r="K79" s="85" t="s">
        <v>293</v>
      </c>
      <c r="L79" s="175"/>
      <c r="M79" s="170" t="s">
        <v>275</v>
      </c>
      <c r="N79" s="72"/>
      <c r="O79" s="73"/>
      <c r="P79" s="85"/>
      <c r="Q79" s="85"/>
      <c r="R79" s="74">
        <v>44044</v>
      </c>
      <c r="S79" s="74">
        <v>44104</v>
      </c>
      <c r="T79" s="75">
        <f>AV79/AU79</f>
        <v>0</v>
      </c>
      <c r="U79" s="76">
        <f t="shared" ca="1" si="33"/>
        <v>243</v>
      </c>
      <c r="V79" s="91">
        <v>1</v>
      </c>
      <c r="W79" s="78"/>
      <c r="X79" s="78"/>
      <c r="Y79" s="78"/>
      <c r="Z79" s="78"/>
      <c r="AA79" s="78"/>
      <c r="AB79" s="78"/>
      <c r="AC79" s="78"/>
      <c r="AD79" s="78"/>
      <c r="AE79" s="78"/>
      <c r="AF79" s="78"/>
      <c r="AG79" s="78"/>
      <c r="AH79" s="78"/>
      <c r="AI79" s="78"/>
      <c r="AJ79" s="78"/>
      <c r="AK79" s="78"/>
      <c r="AL79" s="78"/>
      <c r="AM79" s="78">
        <v>1</v>
      </c>
      <c r="AN79" s="78"/>
      <c r="AO79" s="78"/>
      <c r="AP79" s="78"/>
      <c r="AQ79" s="78"/>
      <c r="AR79" s="78"/>
      <c r="AS79" s="78"/>
      <c r="AT79" s="78"/>
      <c r="AU79" s="79">
        <f>+AA79+AC79+AE79+AG79+AI79+AK79+AM79+AO79+AQ79+AS79+Y79+W79</f>
        <v>1</v>
      </c>
      <c r="AV79" s="79">
        <f>+Z79+X79+AB79+AD79+AF79+AH79+AJ79+AL79+AN79+AP79+AR79+AT79</f>
        <v>0</v>
      </c>
      <c r="AW79" s="80"/>
      <c r="AX79" s="80"/>
      <c r="AY79" s="81"/>
      <c r="AZ79" s="82"/>
      <c r="BA79" s="83"/>
      <c r="BB79" s="80"/>
      <c r="BC79" s="84"/>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row>
    <row r="80" spans="1:495" s="7" customFormat="1" ht="17.25" customHeight="1" x14ac:dyDescent="0.2">
      <c r="A80" s="95"/>
      <c r="B80" s="96"/>
      <c r="C80" s="97"/>
      <c r="D80" s="97"/>
      <c r="E80" s="97" t="s">
        <v>294</v>
      </c>
      <c r="F80" s="97"/>
      <c r="G80" s="97"/>
      <c r="H80" s="174"/>
      <c r="I80" s="85" t="s">
        <v>295</v>
      </c>
      <c r="J80" s="85"/>
      <c r="K80" s="85"/>
      <c r="L80" s="85"/>
      <c r="M80" s="170" t="s">
        <v>275</v>
      </c>
      <c r="N80" s="72"/>
      <c r="O80" s="73"/>
      <c r="P80" s="85"/>
      <c r="Q80" s="85"/>
      <c r="R80" s="74">
        <v>44105</v>
      </c>
      <c r="S80" s="74">
        <v>44135</v>
      </c>
      <c r="T80" s="75">
        <f t="shared" si="30"/>
        <v>0</v>
      </c>
      <c r="U80" s="76">
        <f t="shared" ca="1" si="33"/>
        <v>274</v>
      </c>
      <c r="V80" s="91">
        <v>1</v>
      </c>
      <c r="W80" s="78"/>
      <c r="X80" s="78"/>
      <c r="Y80" s="78"/>
      <c r="Z80" s="78"/>
      <c r="AA80" s="78"/>
      <c r="AB80" s="78"/>
      <c r="AC80" s="78"/>
      <c r="AD80" s="78"/>
      <c r="AE80" s="78"/>
      <c r="AF80" s="78"/>
      <c r="AG80" s="78"/>
      <c r="AH80" s="78"/>
      <c r="AI80" s="78"/>
      <c r="AJ80" s="78"/>
      <c r="AK80" s="78"/>
      <c r="AL80" s="78"/>
      <c r="AM80" s="78"/>
      <c r="AN80" s="78"/>
      <c r="AO80" s="78">
        <v>1</v>
      </c>
      <c r="AP80" s="78"/>
      <c r="AQ80" s="78"/>
      <c r="AR80" s="78"/>
      <c r="AS80" s="78"/>
      <c r="AT80" s="78"/>
      <c r="AU80" s="79">
        <f t="shared" si="31"/>
        <v>1</v>
      </c>
      <c r="AV80" s="79">
        <f t="shared" si="32"/>
        <v>0</v>
      </c>
      <c r="AW80" s="80"/>
      <c r="AX80" s="80"/>
      <c r="AY80" s="81"/>
      <c r="AZ80" s="82"/>
      <c r="BA80" s="83"/>
      <c r="BB80" s="80"/>
      <c r="BC80" s="84"/>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row>
    <row r="81" spans="1:495" s="7" customFormat="1" ht="20.100000000000001" customHeight="1" x14ac:dyDescent="0.2">
      <c r="A81" s="95"/>
      <c r="B81" s="96"/>
      <c r="C81" s="97"/>
      <c r="D81" s="97"/>
      <c r="E81" s="97" t="s">
        <v>296</v>
      </c>
      <c r="F81" s="97"/>
      <c r="G81" s="97"/>
      <c r="H81" s="174"/>
      <c r="I81" s="85" t="s">
        <v>297</v>
      </c>
      <c r="J81" s="85"/>
      <c r="K81" s="85"/>
      <c r="L81" s="85"/>
      <c r="M81" s="170" t="s">
        <v>298</v>
      </c>
      <c r="N81" s="72"/>
      <c r="O81" s="73"/>
      <c r="P81" s="71"/>
      <c r="Q81" s="71"/>
      <c r="R81" s="74">
        <v>44044</v>
      </c>
      <c r="S81" s="74">
        <v>44196</v>
      </c>
      <c r="T81" s="75">
        <f t="shared" si="30"/>
        <v>0</v>
      </c>
      <c r="U81" s="76">
        <f t="shared" ca="1" si="33"/>
        <v>335</v>
      </c>
      <c r="V81" s="91">
        <v>1</v>
      </c>
      <c r="W81" s="78"/>
      <c r="X81" s="78"/>
      <c r="Y81" s="78"/>
      <c r="Z81" s="78"/>
      <c r="AA81" s="78"/>
      <c r="AB81" s="78"/>
      <c r="AC81" s="78"/>
      <c r="AD81" s="78"/>
      <c r="AE81" s="78"/>
      <c r="AF81" s="78"/>
      <c r="AG81" s="78"/>
      <c r="AH81" s="78"/>
      <c r="AI81" s="78"/>
      <c r="AJ81" s="78"/>
      <c r="AK81" s="78"/>
      <c r="AL81" s="78"/>
      <c r="AM81" s="78">
        <v>1</v>
      </c>
      <c r="AN81" s="78"/>
      <c r="AO81" s="78"/>
      <c r="AP81" s="78"/>
      <c r="AQ81" s="78">
        <v>1</v>
      </c>
      <c r="AR81" s="78"/>
      <c r="AS81" s="78"/>
      <c r="AT81" s="78"/>
      <c r="AU81" s="79">
        <f t="shared" si="31"/>
        <v>2</v>
      </c>
      <c r="AV81" s="79">
        <f t="shared" si="32"/>
        <v>0</v>
      </c>
      <c r="AW81" s="80"/>
      <c r="AX81" s="80"/>
      <c r="AY81" s="81"/>
      <c r="AZ81" s="82"/>
      <c r="BA81" s="83"/>
      <c r="BB81" s="80"/>
      <c r="BC81" s="84"/>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row>
    <row r="82" spans="1:495" s="7" customFormat="1" ht="17.25" customHeight="1" x14ac:dyDescent="0.2">
      <c r="A82" s="95"/>
      <c r="B82" s="96"/>
      <c r="C82" s="97"/>
      <c r="D82" s="97"/>
      <c r="E82" s="97" t="s">
        <v>299</v>
      </c>
      <c r="F82" s="97"/>
      <c r="G82" s="97"/>
      <c r="H82" s="174">
        <v>1</v>
      </c>
      <c r="I82" s="85" t="s">
        <v>300</v>
      </c>
      <c r="J82" s="85"/>
      <c r="K82" s="85"/>
      <c r="L82" s="85"/>
      <c r="M82" s="170" t="s">
        <v>275</v>
      </c>
      <c r="N82" s="72"/>
      <c r="O82" s="73"/>
      <c r="P82" s="85"/>
      <c r="Q82" s="85"/>
      <c r="R82" s="74">
        <v>44105</v>
      </c>
      <c r="S82" s="74">
        <v>44196</v>
      </c>
      <c r="T82" s="75">
        <f t="shared" si="30"/>
        <v>0</v>
      </c>
      <c r="U82" s="76">
        <f t="shared" ca="1" si="33"/>
        <v>335</v>
      </c>
      <c r="V82" s="91">
        <v>1</v>
      </c>
      <c r="W82" s="78"/>
      <c r="X82" s="78"/>
      <c r="Y82" s="78"/>
      <c r="Z82" s="78"/>
      <c r="AA82" s="78"/>
      <c r="AB82" s="78"/>
      <c r="AC82" s="78"/>
      <c r="AD82" s="78"/>
      <c r="AE82" s="78"/>
      <c r="AF82" s="78"/>
      <c r="AG82" s="78"/>
      <c r="AH82" s="78"/>
      <c r="AI82" s="78"/>
      <c r="AJ82" s="78"/>
      <c r="AK82" s="78"/>
      <c r="AL82" s="78"/>
      <c r="AM82" s="78"/>
      <c r="AN82" s="78"/>
      <c r="AO82" s="78">
        <v>1</v>
      </c>
      <c r="AP82" s="78"/>
      <c r="AQ82" s="78"/>
      <c r="AR82" s="78"/>
      <c r="AS82" s="78"/>
      <c r="AT82" s="78"/>
      <c r="AU82" s="79">
        <f t="shared" si="31"/>
        <v>1</v>
      </c>
      <c r="AV82" s="79">
        <f t="shared" si="32"/>
        <v>0</v>
      </c>
      <c r="AW82" s="80"/>
      <c r="AX82" s="80"/>
      <c r="AY82" s="81"/>
      <c r="AZ82" s="82"/>
      <c r="BA82" s="83"/>
      <c r="BB82" s="80"/>
      <c r="BC82" s="84"/>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row>
    <row r="83" spans="1:495" s="7" customFormat="1" ht="21.95" customHeight="1" x14ac:dyDescent="0.2">
      <c r="A83" s="95"/>
      <c r="B83" s="96"/>
      <c r="C83" s="97"/>
      <c r="D83" s="97"/>
      <c r="E83" s="97" t="s">
        <v>301</v>
      </c>
      <c r="F83" s="97"/>
      <c r="G83" s="97"/>
      <c r="H83" s="174"/>
      <c r="I83" s="85" t="s">
        <v>302</v>
      </c>
      <c r="J83" s="85"/>
      <c r="K83" s="85"/>
      <c r="L83" s="85"/>
      <c r="M83" s="170" t="s">
        <v>298</v>
      </c>
      <c r="N83" s="72"/>
      <c r="O83" s="73"/>
      <c r="P83" s="85"/>
      <c r="Q83" s="85"/>
      <c r="R83" s="74">
        <v>44044</v>
      </c>
      <c r="S83" s="74">
        <v>44196</v>
      </c>
      <c r="T83" s="75">
        <f t="shared" si="30"/>
        <v>0</v>
      </c>
      <c r="U83" s="76">
        <f t="shared" ca="1" si="33"/>
        <v>335</v>
      </c>
      <c r="V83" s="91">
        <v>1</v>
      </c>
      <c r="W83" s="78"/>
      <c r="X83" s="78"/>
      <c r="Y83" s="78"/>
      <c r="Z83" s="78"/>
      <c r="AA83" s="78"/>
      <c r="AB83" s="78"/>
      <c r="AC83" s="78"/>
      <c r="AD83" s="78"/>
      <c r="AE83" s="78"/>
      <c r="AF83" s="78"/>
      <c r="AG83" s="78"/>
      <c r="AH83" s="78"/>
      <c r="AI83" s="78"/>
      <c r="AJ83" s="78"/>
      <c r="AK83" s="78"/>
      <c r="AL83" s="78"/>
      <c r="AM83" s="78">
        <v>1</v>
      </c>
      <c r="AN83" s="78"/>
      <c r="AO83" s="78"/>
      <c r="AP83" s="78"/>
      <c r="AQ83" s="78">
        <v>1</v>
      </c>
      <c r="AR83" s="78"/>
      <c r="AS83" s="78"/>
      <c r="AT83" s="78"/>
      <c r="AU83" s="79">
        <f t="shared" si="31"/>
        <v>2</v>
      </c>
      <c r="AV83" s="79">
        <f t="shared" si="32"/>
        <v>0</v>
      </c>
      <c r="AW83" s="80"/>
      <c r="AX83" s="80"/>
      <c r="AY83" s="81"/>
      <c r="AZ83" s="82"/>
      <c r="BA83" s="83"/>
      <c r="BB83" s="80"/>
      <c r="BC83" s="84"/>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row>
    <row r="84" spans="1:495" s="7" customFormat="1" ht="27" customHeight="1" x14ac:dyDescent="0.2">
      <c r="A84" s="176"/>
      <c r="B84" s="26" t="s">
        <v>303</v>
      </c>
      <c r="C84" s="114"/>
      <c r="D84" s="114"/>
      <c r="E84" s="28" t="s">
        <v>304</v>
      </c>
      <c r="F84" s="28"/>
      <c r="G84" s="28"/>
      <c r="H84" s="29"/>
      <c r="I84" s="115"/>
      <c r="J84" s="115"/>
      <c r="K84" s="115"/>
      <c r="L84" s="116"/>
      <c r="M84" s="115" t="s">
        <v>74</v>
      </c>
      <c r="N84" s="177"/>
      <c r="O84" s="117"/>
      <c r="P84" s="118"/>
      <c r="Q84" s="118"/>
      <c r="R84" s="178">
        <v>43922</v>
      </c>
      <c r="S84" s="178"/>
      <c r="T84" s="120"/>
      <c r="U84" s="121"/>
      <c r="V84" s="121"/>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79"/>
      <c r="AU84" s="125">
        <f>+AA84+AC84+AE84+AG84+AI84+AK84+AM84+AO84+AQ84+AS84+Y84+W84</f>
        <v>0</v>
      </c>
      <c r="AV84" s="125">
        <f>+Z84+X84+AB84+AD84+AF84+AH84+AJ84+AL84+AN84+AP84+AR84+AT84</f>
        <v>0</v>
      </c>
      <c r="AW84" s="126"/>
      <c r="AX84" s="126"/>
      <c r="AY84" s="119"/>
      <c r="AZ84" s="127"/>
      <c r="BA84" s="180">
        <f>SUM(V85:V104)</f>
        <v>17</v>
      </c>
      <c r="BB84" s="44">
        <f>SUM(AV85:AV104)/SUM(AU85:AU104)</f>
        <v>7.6923076923076927E-2</v>
      </c>
      <c r="BC84" s="181"/>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row>
    <row r="85" spans="1:495" s="7" customFormat="1" ht="36" x14ac:dyDescent="0.2">
      <c r="A85" s="133"/>
      <c r="B85" s="134"/>
      <c r="C85" s="49" t="s">
        <v>305</v>
      </c>
      <c r="D85" s="49"/>
      <c r="E85" s="50" t="s">
        <v>306</v>
      </c>
      <c r="F85" s="50" t="s">
        <v>307</v>
      </c>
      <c r="G85" s="50"/>
      <c r="H85" s="51"/>
      <c r="I85" s="52"/>
      <c r="J85" s="52"/>
      <c r="K85" s="53"/>
      <c r="L85" s="87"/>
      <c r="M85" s="53" t="s">
        <v>50</v>
      </c>
      <c r="N85" s="53"/>
      <c r="O85" s="182"/>
      <c r="P85" s="107"/>
      <c r="Q85" s="107"/>
      <c r="R85" s="56">
        <v>43831</v>
      </c>
      <c r="S85" s="57">
        <v>44196</v>
      </c>
      <c r="T85" s="58">
        <f>AX85/AW85</f>
        <v>0</v>
      </c>
      <c r="U85" s="59">
        <f t="shared" ref="U85:U104" ca="1" si="34">IF(T85=100%,"DONE",(S85-TODAY()))</f>
        <v>335</v>
      </c>
      <c r="V85" s="172">
        <v>0</v>
      </c>
      <c r="W85" s="62">
        <f>SUM(W86:W95)</f>
        <v>0</v>
      </c>
      <c r="X85" s="62">
        <f t="shared" ref="X85:AT85" si="35">SUM(X86:X95)</f>
        <v>0</v>
      </c>
      <c r="Y85" s="62">
        <f t="shared" si="35"/>
        <v>1</v>
      </c>
      <c r="Z85" s="62">
        <f t="shared" si="35"/>
        <v>0</v>
      </c>
      <c r="AA85" s="62">
        <f t="shared" si="35"/>
        <v>3</v>
      </c>
      <c r="AB85" s="62">
        <f t="shared" si="35"/>
        <v>0</v>
      </c>
      <c r="AC85" s="62">
        <f t="shared" si="35"/>
        <v>4</v>
      </c>
      <c r="AD85" s="62">
        <f t="shared" si="35"/>
        <v>0</v>
      </c>
      <c r="AE85" s="62">
        <f t="shared" si="35"/>
        <v>2</v>
      </c>
      <c r="AF85" s="62">
        <f t="shared" si="35"/>
        <v>0</v>
      </c>
      <c r="AG85" s="62">
        <f t="shared" si="35"/>
        <v>4</v>
      </c>
      <c r="AH85" s="62">
        <f t="shared" si="35"/>
        <v>0</v>
      </c>
      <c r="AI85" s="62">
        <f t="shared" si="35"/>
        <v>2</v>
      </c>
      <c r="AJ85" s="62">
        <f t="shared" si="35"/>
        <v>0</v>
      </c>
      <c r="AK85" s="62">
        <f t="shared" si="35"/>
        <v>7</v>
      </c>
      <c r="AL85" s="62">
        <f t="shared" si="35"/>
        <v>0</v>
      </c>
      <c r="AM85" s="62">
        <f t="shared" si="35"/>
        <v>6</v>
      </c>
      <c r="AN85" s="62">
        <f t="shared" si="35"/>
        <v>0</v>
      </c>
      <c r="AO85" s="62">
        <f t="shared" si="35"/>
        <v>3</v>
      </c>
      <c r="AP85" s="62">
        <f t="shared" si="35"/>
        <v>0</v>
      </c>
      <c r="AQ85" s="62">
        <f t="shared" si="35"/>
        <v>2</v>
      </c>
      <c r="AR85" s="62">
        <f t="shared" si="35"/>
        <v>0</v>
      </c>
      <c r="AS85" s="62">
        <f t="shared" si="35"/>
        <v>7</v>
      </c>
      <c r="AT85" s="62">
        <f t="shared" si="35"/>
        <v>0</v>
      </c>
      <c r="AU85" s="88"/>
      <c r="AV85" s="88"/>
      <c r="AW85" s="63">
        <f>+AA85+AC85+AE85+AG85+AI85+AK85+AM85+AO85+AQ85+AS85+Y85+W85</f>
        <v>41</v>
      </c>
      <c r="AX85" s="63">
        <f>+AB85+AD85+AF85+AH85+AJ85+AL85+AN85+AP85+AR85+AT85+Z85+X85</f>
        <v>0</v>
      </c>
      <c r="AY85" s="59">
        <f>SUM(V86:V100)</f>
        <v>14</v>
      </c>
      <c r="AZ85" s="44">
        <f>SUM(AV86:AV95)/SUM(AU86:AU95)</f>
        <v>0</v>
      </c>
      <c r="BA85" s="65"/>
      <c r="BB85" s="109"/>
      <c r="BC85" s="110"/>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row>
    <row r="86" spans="1:495" s="7" customFormat="1" ht="40.5" customHeight="1" x14ac:dyDescent="0.2">
      <c r="A86" s="95"/>
      <c r="B86" s="96"/>
      <c r="C86" s="97"/>
      <c r="D86" s="97"/>
      <c r="E86" s="69" t="s">
        <v>308</v>
      </c>
      <c r="F86" s="69"/>
      <c r="G86" s="69"/>
      <c r="H86" s="70"/>
      <c r="I86" s="85" t="s">
        <v>222</v>
      </c>
      <c r="J86" s="85" t="s">
        <v>222</v>
      </c>
      <c r="K86" s="85" t="s">
        <v>222</v>
      </c>
      <c r="L86" s="85"/>
      <c r="M86" s="72" t="s">
        <v>100</v>
      </c>
      <c r="N86" s="72"/>
      <c r="O86" s="73"/>
      <c r="P86" s="85"/>
      <c r="Q86" s="85"/>
      <c r="R86" s="74">
        <v>43983</v>
      </c>
      <c r="S86" s="74">
        <v>44089</v>
      </c>
      <c r="T86" s="75">
        <f t="shared" ref="T86:T100" si="36">AV86/AU86</f>
        <v>0</v>
      </c>
      <c r="U86" s="76">
        <f t="shared" ca="1" si="34"/>
        <v>228</v>
      </c>
      <c r="V86" s="91">
        <v>1</v>
      </c>
      <c r="W86" s="78"/>
      <c r="X86" s="78"/>
      <c r="Y86" s="78"/>
      <c r="Z86" s="78"/>
      <c r="AA86" s="78"/>
      <c r="AB86" s="78"/>
      <c r="AC86" s="78"/>
      <c r="AD86" s="78"/>
      <c r="AE86" s="78"/>
      <c r="AF86" s="78"/>
      <c r="AG86" s="78"/>
      <c r="AH86" s="78"/>
      <c r="AI86" s="78"/>
      <c r="AJ86" s="78"/>
      <c r="AK86" s="78"/>
      <c r="AL86" s="78"/>
      <c r="AM86" s="78">
        <v>1</v>
      </c>
      <c r="AN86" s="78"/>
      <c r="AO86" s="78"/>
      <c r="AP86" s="78"/>
      <c r="AQ86" s="78"/>
      <c r="AR86" s="78"/>
      <c r="AS86" s="78"/>
      <c r="AT86" s="78"/>
      <c r="AU86" s="79">
        <f t="shared" ref="AU86:AU100" si="37">+AA86+AC86+AE86+AG86+AI86+AK86+AM86+AO86+AQ86+AS86+Y86+W86</f>
        <v>1</v>
      </c>
      <c r="AV86" s="79">
        <f t="shared" ref="AV86:AV100" si="38">+Z86+X86+AB86+AD86+AF86+AH86+AJ86+AL86+AN86+AP86+AR86+AT86</f>
        <v>0</v>
      </c>
      <c r="AW86" s="80"/>
      <c r="AX86" s="80"/>
      <c r="AY86" s="81"/>
      <c r="AZ86" s="82"/>
      <c r="BA86" s="83"/>
      <c r="BB86" s="80"/>
      <c r="BC86" s="84"/>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row>
    <row r="87" spans="1:495" s="7" customFormat="1" ht="26.1" customHeight="1" x14ac:dyDescent="0.2">
      <c r="A87" s="95"/>
      <c r="B87" s="96"/>
      <c r="C87" s="97"/>
      <c r="D87" s="97"/>
      <c r="E87" s="143" t="s">
        <v>309</v>
      </c>
      <c r="F87" s="143"/>
      <c r="G87" s="143"/>
      <c r="H87" s="70"/>
      <c r="I87" s="85" t="s">
        <v>310</v>
      </c>
      <c r="J87" s="85" t="s">
        <v>311</v>
      </c>
      <c r="K87" s="85" t="s">
        <v>312</v>
      </c>
      <c r="L87" s="85"/>
      <c r="M87" s="72" t="s">
        <v>100</v>
      </c>
      <c r="N87" s="72"/>
      <c r="O87" s="73"/>
      <c r="P87" s="85"/>
      <c r="Q87" s="85"/>
      <c r="R87" s="74">
        <v>43891</v>
      </c>
      <c r="S87" s="74">
        <v>44196</v>
      </c>
      <c r="T87" s="75">
        <f t="shared" si="36"/>
        <v>0</v>
      </c>
      <c r="U87" s="76">
        <f t="shared" ca="1" si="34"/>
        <v>335</v>
      </c>
      <c r="V87" s="91">
        <v>1</v>
      </c>
      <c r="W87" s="78"/>
      <c r="X87" s="78"/>
      <c r="Y87" s="78"/>
      <c r="Z87" s="78"/>
      <c r="AA87" s="78">
        <v>1</v>
      </c>
      <c r="AB87" s="78"/>
      <c r="AC87" s="78"/>
      <c r="AD87" s="78"/>
      <c r="AE87" s="78"/>
      <c r="AF87" s="78"/>
      <c r="AG87" s="78">
        <v>1</v>
      </c>
      <c r="AH87" s="78"/>
      <c r="AI87" s="78"/>
      <c r="AJ87" s="78"/>
      <c r="AK87" s="78"/>
      <c r="AL87" s="78"/>
      <c r="AM87" s="78">
        <v>1</v>
      </c>
      <c r="AN87" s="78"/>
      <c r="AO87" s="78"/>
      <c r="AP87" s="78"/>
      <c r="AQ87" s="78"/>
      <c r="AR87" s="78"/>
      <c r="AS87" s="78">
        <v>1</v>
      </c>
      <c r="AT87" s="78"/>
      <c r="AU87" s="79">
        <f t="shared" si="37"/>
        <v>4</v>
      </c>
      <c r="AV87" s="79">
        <f t="shared" si="38"/>
        <v>0</v>
      </c>
      <c r="AW87" s="80"/>
      <c r="AX87" s="80"/>
      <c r="AY87" s="81"/>
      <c r="AZ87" s="82"/>
      <c r="BA87" s="83"/>
      <c r="BB87" s="80"/>
      <c r="BC87" s="84"/>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row>
    <row r="88" spans="1:495" s="7" customFormat="1" ht="26.1" customHeight="1" x14ac:dyDescent="0.2">
      <c r="A88" s="95"/>
      <c r="B88" s="96"/>
      <c r="C88" s="97"/>
      <c r="D88" s="97"/>
      <c r="E88" s="69" t="s">
        <v>313</v>
      </c>
      <c r="F88" s="69"/>
      <c r="G88" s="69"/>
      <c r="H88" s="70"/>
      <c r="I88" s="85" t="s">
        <v>314</v>
      </c>
      <c r="J88" s="85" t="s">
        <v>315</v>
      </c>
      <c r="K88" s="85" t="s">
        <v>316</v>
      </c>
      <c r="L88" s="85"/>
      <c r="M88" s="72" t="s">
        <v>100</v>
      </c>
      <c r="N88" s="72"/>
      <c r="O88" s="73"/>
      <c r="P88" s="85"/>
      <c r="Q88" s="85"/>
      <c r="R88" s="74">
        <v>43862</v>
      </c>
      <c r="S88" s="74">
        <v>44196</v>
      </c>
      <c r="T88" s="75">
        <f t="shared" si="36"/>
        <v>0</v>
      </c>
      <c r="U88" s="76">
        <f t="shared" ca="1" si="34"/>
        <v>335</v>
      </c>
      <c r="V88" s="91">
        <v>1</v>
      </c>
      <c r="W88" s="78"/>
      <c r="X88" s="78"/>
      <c r="Y88" s="78">
        <v>1</v>
      </c>
      <c r="Z88" s="78"/>
      <c r="AA88" s="78">
        <v>1</v>
      </c>
      <c r="AB88" s="78"/>
      <c r="AC88" s="78">
        <v>1</v>
      </c>
      <c r="AD88" s="78"/>
      <c r="AE88" s="78">
        <v>1</v>
      </c>
      <c r="AF88" s="78"/>
      <c r="AG88" s="78">
        <v>1</v>
      </c>
      <c r="AH88" s="78"/>
      <c r="AI88" s="78">
        <v>1</v>
      </c>
      <c r="AJ88" s="78"/>
      <c r="AK88" s="78">
        <v>1</v>
      </c>
      <c r="AL88" s="78"/>
      <c r="AM88" s="78">
        <v>1</v>
      </c>
      <c r="AN88" s="78"/>
      <c r="AO88" s="78">
        <v>1</v>
      </c>
      <c r="AP88" s="78"/>
      <c r="AQ88" s="78">
        <v>1</v>
      </c>
      <c r="AR88" s="78"/>
      <c r="AS88" s="78">
        <v>1</v>
      </c>
      <c r="AT88" s="78"/>
      <c r="AU88" s="79">
        <f t="shared" si="37"/>
        <v>11</v>
      </c>
      <c r="AV88" s="79">
        <f t="shared" si="38"/>
        <v>0</v>
      </c>
      <c r="AW88" s="80"/>
      <c r="AX88" s="80"/>
      <c r="AY88" s="81"/>
      <c r="AZ88" s="82"/>
      <c r="BA88" s="83"/>
      <c r="BB88" s="80"/>
      <c r="BC88" s="84"/>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row>
    <row r="89" spans="1:495" s="7" customFormat="1" ht="36.75" customHeight="1" x14ac:dyDescent="0.2">
      <c r="A89" s="95"/>
      <c r="B89" s="96"/>
      <c r="C89" s="97"/>
      <c r="D89" s="103" t="s">
        <v>317</v>
      </c>
      <c r="E89" s="69" t="s">
        <v>318</v>
      </c>
      <c r="F89" s="69"/>
      <c r="G89" s="69"/>
      <c r="H89" s="70">
        <v>2</v>
      </c>
      <c r="I89" s="85" t="s">
        <v>319</v>
      </c>
      <c r="J89" s="71" t="s">
        <v>320</v>
      </c>
      <c r="K89" s="85" t="s">
        <v>321</v>
      </c>
      <c r="L89" s="85"/>
      <c r="M89" s="72" t="s">
        <v>100</v>
      </c>
      <c r="N89" s="72"/>
      <c r="O89" s="73"/>
      <c r="P89" s="85"/>
      <c r="Q89" s="85"/>
      <c r="R89" s="74">
        <v>43922</v>
      </c>
      <c r="S89" s="74">
        <v>44196</v>
      </c>
      <c r="T89" s="75">
        <f t="shared" si="36"/>
        <v>0</v>
      </c>
      <c r="U89" s="76">
        <f t="shared" ca="1" si="34"/>
        <v>335</v>
      </c>
      <c r="V89" s="91">
        <v>1</v>
      </c>
      <c r="W89" s="78"/>
      <c r="X89" s="78"/>
      <c r="Y89" s="78"/>
      <c r="Z89" s="78"/>
      <c r="AA89" s="78">
        <v>1</v>
      </c>
      <c r="AB89" s="78"/>
      <c r="AC89" s="78"/>
      <c r="AD89" s="78"/>
      <c r="AE89" s="78"/>
      <c r="AF89" s="78"/>
      <c r="AG89" s="78">
        <v>1</v>
      </c>
      <c r="AH89" s="78"/>
      <c r="AI89" s="78"/>
      <c r="AJ89" s="78"/>
      <c r="AK89" s="78"/>
      <c r="AL89" s="78"/>
      <c r="AM89" s="78">
        <v>1</v>
      </c>
      <c r="AN89" s="78"/>
      <c r="AO89" s="78"/>
      <c r="AP89" s="78"/>
      <c r="AQ89" s="78"/>
      <c r="AR89" s="78"/>
      <c r="AS89" s="78">
        <v>1</v>
      </c>
      <c r="AT89" s="78"/>
      <c r="AU89" s="79">
        <f t="shared" si="37"/>
        <v>4</v>
      </c>
      <c r="AV89" s="79">
        <f t="shared" si="38"/>
        <v>0</v>
      </c>
      <c r="AW89" s="80"/>
      <c r="AX89" s="80"/>
      <c r="AY89" s="81"/>
      <c r="AZ89" s="82"/>
      <c r="BA89" s="83"/>
      <c r="BB89" s="80"/>
      <c r="BC89" s="84"/>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row>
    <row r="90" spans="1:495" s="7" customFormat="1" ht="27.95" customHeight="1" x14ac:dyDescent="0.2">
      <c r="A90" s="95"/>
      <c r="B90" s="96"/>
      <c r="C90" s="97"/>
      <c r="D90" s="97"/>
      <c r="E90" s="69" t="s">
        <v>322</v>
      </c>
      <c r="F90" s="69"/>
      <c r="G90" s="69"/>
      <c r="H90" s="70"/>
      <c r="I90" s="85" t="s">
        <v>323</v>
      </c>
      <c r="J90" s="85" t="s">
        <v>324</v>
      </c>
      <c r="K90" s="85" t="s">
        <v>325</v>
      </c>
      <c r="L90" s="85"/>
      <c r="M90" s="72" t="s">
        <v>100</v>
      </c>
      <c r="N90" s="72"/>
      <c r="O90" s="73"/>
      <c r="P90" s="85"/>
      <c r="Q90" s="85"/>
      <c r="R90" s="74">
        <v>43891</v>
      </c>
      <c r="S90" s="74">
        <v>44196</v>
      </c>
      <c r="T90" s="75">
        <f t="shared" si="36"/>
        <v>0</v>
      </c>
      <c r="U90" s="76">
        <f t="shared" ca="1" si="34"/>
        <v>335</v>
      </c>
      <c r="V90" s="91">
        <v>1</v>
      </c>
      <c r="W90" s="78"/>
      <c r="X90" s="78"/>
      <c r="Y90" s="78"/>
      <c r="Z90" s="78"/>
      <c r="AA90" s="78"/>
      <c r="AB90" s="78"/>
      <c r="AC90" s="78"/>
      <c r="AD90" s="78"/>
      <c r="AE90" s="78">
        <v>1</v>
      </c>
      <c r="AF90" s="78"/>
      <c r="AG90" s="78">
        <v>1</v>
      </c>
      <c r="AH90" s="78"/>
      <c r="AI90" s="78">
        <v>1</v>
      </c>
      <c r="AJ90" s="78"/>
      <c r="AK90" s="78">
        <v>1</v>
      </c>
      <c r="AL90" s="78"/>
      <c r="AM90" s="78">
        <v>1</v>
      </c>
      <c r="AN90" s="78"/>
      <c r="AO90" s="78">
        <v>1</v>
      </c>
      <c r="AP90" s="78"/>
      <c r="AQ90" s="78">
        <v>1</v>
      </c>
      <c r="AR90" s="78"/>
      <c r="AS90" s="78">
        <v>1</v>
      </c>
      <c r="AT90" s="78"/>
      <c r="AU90" s="79">
        <f t="shared" si="37"/>
        <v>8</v>
      </c>
      <c r="AV90" s="79">
        <f t="shared" si="38"/>
        <v>0</v>
      </c>
      <c r="AW90" s="80"/>
      <c r="AX90" s="80"/>
      <c r="AY90" s="81"/>
      <c r="AZ90" s="82"/>
      <c r="BA90" s="83"/>
      <c r="BB90" s="80"/>
      <c r="BC90" s="84"/>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row>
    <row r="91" spans="1:495" s="7" customFormat="1" ht="42" customHeight="1" x14ac:dyDescent="0.2">
      <c r="A91" s="95"/>
      <c r="B91" s="96"/>
      <c r="C91" s="97"/>
      <c r="D91" s="97"/>
      <c r="E91" s="69" t="s">
        <v>326</v>
      </c>
      <c r="F91" s="69"/>
      <c r="G91" s="69"/>
      <c r="H91" s="70"/>
      <c r="I91" s="85" t="s">
        <v>327</v>
      </c>
      <c r="J91" s="85" t="s">
        <v>328</v>
      </c>
      <c r="K91" s="85" t="s">
        <v>329</v>
      </c>
      <c r="L91" s="85"/>
      <c r="M91" s="72" t="s">
        <v>100</v>
      </c>
      <c r="N91" s="72"/>
      <c r="O91" s="73"/>
      <c r="P91" s="85"/>
      <c r="Q91" s="85"/>
      <c r="R91" s="74">
        <v>43891</v>
      </c>
      <c r="S91" s="74">
        <v>44196</v>
      </c>
      <c r="T91" s="75">
        <f>AV91/AU91</f>
        <v>0</v>
      </c>
      <c r="U91" s="76">
        <f t="shared" ca="1" si="34"/>
        <v>335</v>
      </c>
      <c r="V91" s="91">
        <v>1</v>
      </c>
      <c r="W91" s="78"/>
      <c r="X91" s="78"/>
      <c r="Y91" s="78"/>
      <c r="Z91" s="78"/>
      <c r="AA91" s="78"/>
      <c r="AB91" s="78"/>
      <c r="AC91" s="78">
        <v>1</v>
      </c>
      <c r="AD91" s="78"/>
      <c r="AE91" s="78"/>
      <c r="AF91" s="78"/>
      <c r="AG91" s="78"/>
      <c r="AH91" s="78"/>
      <c r="AI91" s="78"/>
      <c r="AJ91" s="78"/>
      <c r="AK91" s="78">
        <v>1</v>
      </c>
      <c r="AL91" s="78"/>
      <c r="AM91" s="78"/>
      <c r="AN91" s="78"/>
      <c r="AO91" s="78"/>
      <c r="AP91" s="78"/>
      <c r="AQ91" s="78"/>
      <c r="AR91" s="78"/>
      <c r="AS91" s="78">
        <v>1</v>
      </c>
      <c r="AT91" s="78"/>
      <c r="AU91" s="79">
        <f>+AA91+AC91+AE91+AG91+AI91+AK91+AM91+AO91+AQ91+AS91+Y91+W91</f>
        <v>3</v>
      </c>
      <c r="AV91" s="79">
        <f>+Z91+X91+AB91+AD91+AF91+AH91+AJ91+AL91+AN91+AP91+AR91+AT91</f>
        <v>0</v>
      </c>
      <c r="AW91" s="80"/>
      <c r="AX91" s="80"/>
      <c r="AY91" s="81"/>
      <c r="AZ91" s="82"/>
      <c r="BA91" s="83"/>
      <c r="BB91" s="80"/>
      <c r="BC91" s="84"/>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row>
    <row r="92" spans="1:495" s="7" customFormat="1" ht="45" x14ac:dyDescent="0.2">
      <c r="A92" s="95"/>
      <c r="B92" s="96"/>
      <c r="C92" s="97"/>
      <c r="D92" s="97"/>
      <c r="E92" s="69" t="s">
        <v>330</v>
      </c>
      <c r="F92" s="69"/>
      <c r="G92" s="69"/>
      <c r="H92" s="70"/>
      <c r="I92" s="85" t="s">
        <v>331</v>
      </c>
      <c r="J92" s="85" t="s">
        <v>332</v>
      </c>
      <c r="K92" s="85" t="s">
        <v>333</v>
      </c>
      <c r="L92" s="85"/>
      <c r="M92" s="72" t="s">
        <v>100</v>
      </c>
      <c r="N92" s="72"/>
      <c r="O92" s="73"/>
      <c r="P92" s="85"/>
      <c r="Q92" s="85"/>
      <c r="R92" s="74">
        <v>44044</v>
      </c>
      <c r="S92" s="74">
        <v>44180</v>
      </c>
      <c r="T92" s="75">
        <f>AV92/AU92</f>
        <v>0</v>
      </c>
      <c r="U92" s="76">
        <f t="shared" ca="1" si="34"/>
        <v>319</v>
      </c>
      <c r="V92" s="91">
        <v>1</v>
      </c>
      <c r="W92" s="78"/>
      <c r="X92" s="78"/>
      <c r="Y92" s="78"/>
      <c r="Z92" s="78"/>
      <c r="AA92" s="78"/>
      <c r="AB92" s="78"/>
      <c r="AC92" s="78">
        <v>1</v>
      </c>
      <c r="AD92" s="78"/>
      <c r="AE92" s="78"/>
      <c r="AF92" s="78"/>
      <c r="AG92" s="78"/>
      <c r="AH92" s="78"/>
      <c r="AI92" s="78"/>
      <c r="AJ92" s="78"/>
      <c r="AK92" s="78">
        <v>1</v>
      </c>
      <c r="AL92" s="78"/>
      <c r="AM92" s="78"/>
      <c r="AN92" s="78"/>
      <c r="AO92" s="78"/>
      <c r="AP92" s="78"/>
      <c r="AQ92" s="78"/>
      <c r="AR92" s="78"/>
      <c r="AS92" s="78">
        <v>1</v>
      </c>
      <c r="AT92" s="78"/>
      <c r="AU92" s="79">
        <f>+AA92+AC92+AE92+AG92+AI92+AK92+AM92+AO92+AQ92+AS92+Y92+W92</f>
        <v>3</v>
      </c>
      <c r="AV92" s="79">
        <f>+Z92+X92+AB92+AD92+AF92+AH92+AJ92+AL92+AN92+AP92+AR92+AT92</f>
        <v>0</v>
      </c>
      <c r="AW92" s="80"/>
      <c r="AX92" s="80"/>
      <c r="AY92" s="81"/>
      <c r="AZ92" s="82"/>
      <c r="BA92" s="83"/>
      <c r="BB92" s="80"/>
      <c r="BC92" s="84"/>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row>
    <row r="93" spans="1:495" s="7" customFormat="1" ht="45" x14ac:dyDescent="0.2">
      <c r="A93" s="95"/>
      <c r="B93" s="96"/>
      <c r="C93" s="97"/>
      <c r="D93" s="97"/>
      <c r="E93" s="69" t="s">
        <v>334</v>
      </c>
      <c r="F93" s="69"/>
      <c r="G93" s="69"/>
      <c r="H93" s="70"/>
      <c r="I93" s="85" t="s">
        <v>331</v>
      </c>
      <c r="J93" s="85" t="s">
        <v>332</v>
      </c>
      <c r="K93" s="85" t="s">
        <v>333</v>
      </c>
      <c r="L93" s="85"/>
      <c r="M93" s="72" t="s">
        <v>100</v>
      </c>
      <c r="N93" s="72"/>
      <c r="O93" s="73"/>
      <c r="P93" s="85"/>
      <c r="Q93" s="85"/>
      <c r="R93" s="74">
        <v>44044</v>
      </c>
      <c r="S93" s="74">
        <v>44180</v>
      </c>
      <c r="T93" s="75">
        <f>AV93/AU93</f>
        <v>0</v>
      </c>
      <c r="U93" s="76">
        <f t="shared" ca="1" si="34"/>
        <v>319</v>
      </c>
      <c r="V93" s="91">
        <v>1</v>
      </c>
      <c r="W93" s="78"/>
      <c r="X93" s="78"/>
      <c r="Y93" s="78"/>
      <c r="Z93" s="78"/>
      <c r="AA93" s="78"/>
      <c r="AB93" s="78"/>
      <c r="AC93" s="78">
        <v>1</v>
      </c>
      <c r="AD93" s="78"/>
      <c r="AE93" s="78"/>
      <c r="AF93" s="78"/>
      <c r="AG93" s="78"/>
      <c r="AH93" s="78"/>
      <c r="AI93" s="78"/>
      <c r="AJ93" s="78"/>
      <c r="AK93" s="78">
        <v>1</v>
      </c>
      <c r="AL93" s="78"/>
      <c r="AM93" s="78"/>
      <c r="AN93" s="78"/>
      <c r="AO93" s="78"/>
      <c r="AP93" s="78"/>
      <c r="AQ93" s="78"/>
      <c r="AR93" s="78"/>
      <c r="AS93" s="78">
        <v>1</v>
      </c>
      <c r="AT93" s="78"/>
      <c r="AU93" s="79">
        <f>+AA93+AC93+AE93+AG93+AI93+AK93+AM93+AO93+AQ93+AS93+Y93+W93</f>
        <v>3</v>
      </c>
      <c r="AV93" s="79">
        <f>+Z93+X93+AB93+AD93+AF93+AH93+AJ93+AL93+AN93+AP93+AR93+AT93</f>
        <v>0</v>
      </c>
      <c r="AW93" s="80"/>
      <c r="AX93" s="80"/>
      <c r="AY93" s="81"/>
      <c r="AZ93" s="82"/>
      <c r="BA93" s="83"/>
      <c r="BB93" s="80"/>
      <c r="BC93" s="84"/>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row>
    <row r="94" spans="1:495" s="7" customFormat="1" ht="27" x14ac:dyDescent="0.2">
      <c r="A94" s="95"/>
      <c r="B94" s="96"/>
      <c r="C94" s="97"/>
      <c r="D94" s="97"/>
      <c r="E94" s="69" t="s">
        <v>335</v>
      </c>
      <c r="F94" s="69"/>
      <c r="G94" s="69"/>
      <c r="H94" s="70"/>
      <c r="I94" s="85" t="s">
        <v>336</v>
      </c>
      <c r="J94" s="85" t="s">
        <v>336</v>
      </c>
      <c r="K94" s="85" t="s">
        <v>337</v>
      </c>
      <c r="L94" s="85"/>
      <c r="M94" s="72" t="s">
        <v>100</v>
      </c>
      <c r="N94" s="72"/>
      <c r="O94" s="73"/>
      <c r="P94" s="85"/>
      <c r="Q94" s="85"/>
      <c r="R94" s="74">
        <v>43952</v>
      </c>
      <c r="S94" s="74">
        <v>44135</v>
      </c>
      <c r="T94" s="75">
        <f t="shared" si="36"/>
        <v>0</v>
      </c>
      <c r="U94" s="76">
        <f t="shared" ca="1" si="34"/>
        <v>274</v>
      </c>
      <c r="V94" s="91">
        <v>1</v>
      </c>
      <c r="W94" s="78"/>
      <c r="X94" s="78"/>
      <c r="Y94" s="78"/>
      <c r="Z94" s="78"/>
      <c r="AA94" s="78"/>
      <c r="AB94" s="78"/>
      <c r="AC94" s="78"/>
      <c r="AD94" s="78"/>
      <c r="AE94" s="78"/>
      <c r="AF94" s="78"/>
      <c r="AG94" s="78"/>
      <c r="AH94" s="78"/>
      <c r="AI94" s="78"/>
      <c r="AJ94" s="78"/>
      <c r="AK94" s="78">
        <v>1</v>
      </c>
      <c r="AL94" s="78"/>
      <c r="AM94" s="78"/>
      <c r="AN94" s="78"/>
      <c r="AO94" s="78">
        <v>1</v>
      </c>
      <c r="AP94" s="78"/>
      <c r="AQ94" s="78"/>
      <c r="AR94" s="78"/>
      <c r="AS94" s="78"/>
      <c r="AT94" s="78"/>
      <c r="AU94" s="79">
        <f t="shared" si="37"/>
        <v>2</v>
      </c>
      <c r="AV94" s="79">
        <f t="shared" si="38"/>
        <v>0</v>
      </c>
      <c r="AW94" s="80"/>
      <c r="AX94" s="80"/>
      <c r="AY94" s="81"/>
      <c r="AZ94" s="82"/>
      <c r="BA94" s="83"/>
      <c r="BB94" s="80"/>
      <c r="BC94" s="84"/>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row>
    <row r="95" spans="1:495" s="7" customFormat="1" ht="44.1" customHeight="1" x14ac:dyDescent="0.2">
      <c r="A95" s="95"/>
      <c r="B95" s="96"/>
      <c r="C95" s="97"/>
      <c r="D95" s="92" t="s">
        <v>338</v>
      </c>
      <c r="E95" s="69" t="s">
        <v>339</v>
      </c>
      <c r="F95" s="69"/>
      <c r="G95" s="69"/>
      <c r="H95" s="70">
        <v>1</v>
      </c>
      <c r="I95" s="85" t="s">
        <v>340</v>
      </c>
      <c r="J95" s="71" t="s">
        <v>341</v>
      </c>
      <c r="K95" s="85"/>
      <c r="L95" s="85"/>
      <c r="M95" s="72" t="s">
        <v>54</v>
      </c>
      <c r="N95" s="72"/>
      <c r="O95" s="73"/>
      <c r="P95" s="85"/>
      <c r="Q95" s="85"/>
      <c r="R95" s="74">
        <v>44044</v>
      </c>
      <c r="S95" s="74">
        <v>44165</v>
      </c>
      <c r="T95" s="75">
        <f t="shared" si="36"/>
        <v>0</v>
      </c>
      <c r="U95" s="76">
        <f t="shared" ca="1" si="34"/>
        <v>304</v>
      </c>
      <c r="V95" s="91">
        <v>1</v>
      </c>
      <c r="W95" s="78"/>
      <c r="X95" s="78"/>
      <c r="Y95" s="78"/>
      <c r="Z95" s="78"/>
      <c r="AA95" s="78"/>
      <c r="AB95" s="78"/>
      <c r="AC95" s="78"/>
      <c r="AD95" s="78"/>
      <c r="AE95" s="78"/>
      <c r="AF95" s="78"/>
      <c r="AG95" s="78"/>
      <c r="AH95" s="78"/>
      <c r="AI95" s="78"/>
      <c r="AJ95" s="78"/>
      <c r="AK95" s="78">
        <v>1</v>
      </c>
      <c r="AL95" s="78"/>
      <c r="AM95" s="78">
        <v>1</v>
      </c>
      <c r="AN95" s="78"/>
      <c r="AO95" s="78"/>
      <c r="AP95" s="78"/>
      <c r="AQ95" s="78"/>
      <c r="AR95" s="78"/>
      <c r="AS95" s="78"/>
      <c r="AT95" s="78"/>
      <c r="AU95" s="79">
        <f t="shared" si="37"/>
        <v>2</v>
      </c>
      <c r="AV95" s="79">
        <f t="shared" si="38"/>
        <v>0</v>
      </c>
      <c r="AW95" s="80"/>
      <c r="AX95" s="80"/>
      <c r="AY95" s="81"/>
      <c r="AZ95" s="82"/>
      <c r="BA95" s="83"/>
      <c r="BB95" s="80"/>
      <c r="BC95" s="84"/>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row>
    <row r="96" spans="1:495" s="7" customFormat="1" ht="38.25" customHeight="1" x14ac:dyDescent="0.2">
      <c r="A96" s="133"/>
      <c r="B96" s="134"/>
      <c r="C96" s="49" t="s">
        <v>342</v>
      </c>
      <c r="D96" s="49"/>
      <c r="E96" s="50" t="s">
        <v>343</v>
      </c>
      <c r="F96" s="50" t="s">
        <v>344</v>
      </c>
      <c r="G96" s="50"/>
      <c r="H96" s="51"/>
      <c r="I96" s="52"/>
      <c r="J96" s="52"/>
      <c r="K96" s="53"/>
      <c r="L96" s="87"/>
      <c r="M96" s="53" t="s">
        <v>74</v>
      </c>
      <c r="N96" s="53"/>
      <c r="O96" s="54"/>
      <c r="P96" s="55"/>
      <c r="Q96" s="55"/>
      <c r="R96" s="56">
        <v>43966</v>
      </c>
      <c r="S96" s="57">
        <v>44073</v>
      </c>
      <c r="T96" s="58">
        <f>AX96/AW96</f>
        <v>0.5</v>
      </c>
      <c r="U96" s="59">
        <f t="shared" ca="1" si="34"/>
        <v>212</v>
      </c>
      <c r="V96" s="59">
        <v>0</v>
      </c>
      <c r="W96" s="62">
        <f t="shared" ref="W96:AT96" si="39">SUM(W97:W99)</f>
        <v>0</v>
      </c>
      <c r="X96" s="62">
        <f t="shared" si="39"/>
        <v>0</v>
      </c>
      <c r="Y96" s="62">
        <f t="shared" si="39"/>
        <v>0</v>
      </c>
      <c r="Z96" s="62">
        <f t="shared" si="39"/>
        <v>0</v>
      </c>
      <c r="AA96" s="62">
        <f t="shared" si="39"/>
        <v>0</v>
      </c>
      <c r="AB96" s="62">
        <f t="shared" si="39"/>
        <v>0</v>
      </c>
      <c r="AC96" s="62">
        <f t="shared" si="39"/>
        <v>0</v>
      </c>
      <c r="AD96" s="62">
        <f t="shared" si="39"/>
        <v>0</v>
      </c>
      <c r="AE96" s="62">
        <f t="shared" si="39"/>
        <v>0</v>
      </c>
      <c r="AF96" s="62">
        <f t="shared" si="39"/>
        <v>0</v>
      </c>
      <c r="AG96" s="62">
        <f t="shared" si="39"/>
        <v>0</v>
      </c>
      <c r="AH96" s="62">
        <f t="shared" si="39"/>
        <v>0</v>
      </c>
      <c r="AI96" s="62">
        <f t="shared" si="39"/>
        <v>0</v>
      </c>
      <c r="AJ96" s="62">
        <f t="shared" si="39"/>
        <v>0</v>
      </c>
      <c r="AK96" s="62">
        <f t="shared" si="39"/>
        <v>1</v>
      </c>
      <c r="AL96" s="62">
        <f t="shared" si="39"/>
        <v>1</v>
      </c>
      <c r="AM96" s="62">
        <f t="shared" si="39"/>
        <v>1</v>
      </c>
      <c r="AN96" s="62">
        <f t="shared" si="39"/>
        <v>0</v>
      </c>
      <c r="AO96" s="62">
        <f t="shared" si="39"/>
        <v>2</v>
      </c>
      <c r="AP96" s="62">
        <f t="shared" si="39"/>
        <v>1</v>
      </c>
      <c r="AQ96" s="62">
        <f t="shared" si="39"/>
        <v>0</v>
      </c>
      <c r="AR96" s="62">
        <f t="shared" si="39"/>
        <v>0</v>
      </c>
      <c r="AS96" s="62">
        <f t="shared" si="39"/>
        <v>0</v>
      </c>
      <c r="AT96" s="62">
        <f t="shared" si="39"/>
        <v>0</v>
      </c>
      <c r="AU96" s="88"/>
      <c r="AV96" s="88"/>
      <c r="AW96" s="63">
        <f>+AA96+AC96+AE96+AG96+AI96+AK96+AM96+AO96+AQ96+AS96+Y96+W96</f>
        <v>4</v>
      </c>
      <c r="AX96" s="63">
        <f>+AB96+AD96+AF96+AH96+AJ96+AL96+AN96+AP96+AR96+AT96+Z96+X96</f>
        <v>2</v>
      </c>
      <c r="AY96" s="64">
        <f>SUM(V97:V99)</f>
        <v>3</v>
      </c>
      <c r="AZ96" s="44">
        <f>SUM(AV97:AV100)/SUM(AU97:AU100)</f>
        <v>0.2857142857142857</v>
      </c>
      <c r="BA96" s="65"/>
      <c r="BB96" s="66"/>
      <c r="BC96" s="67"/>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row>
    <row r="97" spans="1:495" s="7" customFormat="1" ht="33" customHeight="1" x14ac:dyDescent="0.2">
      <c r="A97" s="95"/>
      <c r="B97" s="96"/>
      <c r="C97" s="97"/>
      <c r="D97" s="97"/>
      <c r="E97" s="69" t="s">
        <v>345</v>
      </c>
      <c r="F97" s="69"/>
      <c r="G97" s="69"/>
      <c r="H97" s="70"/>
      <c r="I97" s="85" t="s">
        <v>346</v>
      </c>
      <c r="J97" s="85" t="s">
        <v>346</v>
      </c>
      <c r="K97" s="85" t="s">
        <v>346</v>
      </c>
      <c r="L97" s="85"/>
      <c r="M97" s="72" t="s">
        <v>166</v>
      </c>
      <c r="N97" s="72"/>
      <c r="O97" s="73"/>
      <c r="P97" s="71"/>
      <c r="Q97" s="71"/>
      <c r="R97" s="74">
        <v>44058</v>
      </c>
      <c r="S97" s="74">
        <v>44165</v>
      </c>
      <c r="T97" s="75">
        <f>AV97/AU97</f>
        <v>0</v>
      </c>
      <c r="U97" s="76">
        <f t="shared" ca="1" si="34"/>
        <v>304</v>
      </c>
      <c r="V97" s="91">
        <v>1</v>
      </c>
      <c r="W97" s="78"/>
      <c r="X97" s="78"/>
      <c r="Y97" s="78"/>
      <c r="Z97" s="78"/>
      <c r="AA97" s="78"/>
      <c r="AB97" s="78"/>
      <c r="AC97" s="78"/>
      <c r="AD97" s="78"/>
      <c r="AE97" s="78"/>
      <c r="AF97" s="78"/>
      <c r="AG97" s="78"/>
      <c r="AH97" s="78"/>
      <c r="AI97" s="78"/>
      <c r="AJ97" s="78"/>
      <c r="AK97" s="78"/>
      <c r="AL97" s="78"/>
      <c r="AM97" s="78">
        <v>1</v>
      </c>
      <c r="AN97" s="78"/>
      <c r="AO97" s="78">
        <v>1</v>
      </c>
      <c r="AP97" s="78"/>
      <c r="AQ97" s="78"/>
      <c r="AR97" s="78"/>
      <c r="AS97" s="78"/>
      <c r="AT97" s="78"/>
      <c r="AU97" s="79">
        <f>+AA97+AC97+AE97+AG97+AI97+AK97+AM97+AO97+AQ97+AS97+Y97+W97</f>
        <v>2</v>
      </c>
      <c r="AV97" s="79">
        <f>+Z97+X97+AB97+AD97+AF97+AH97+AJ97+AL97+AN97+AP97+AR97+AT97</f>
        <v>0</v>
      </c>
      <c r="AW97" s="80"/>
      <c r="AX97" s="80"/>
      <c r="AY97" s="81"/>
      <c r="AZ97" s="82"/>
      <c r="BA97" s="83"/>
      <c r="BB97" s="80"/>
      <c r="BC97" s="84"/>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row>
    <row r="98" spans="1:495" s="7" customFormat="1" ht="0.75" customHeight="1" x14ac:dyDescent="0.2">
      <c r="A98" s="95"/>
      <c r="B98" s="96"/>
      <c r="C98" s="97"/>
      <c r="D98" s="97"/>
      <c r="E98" s="69" t="s">
        <v>347</v>
      </c>
      <c r="F98" s="69"/>
      <c r="G98" s="69"/>
      <c r="H98" s="70"/>
      <c r="I98" s="71" t="s">
        <v>348</v>
      </c>
      <c r="J98" s="71" t="s">
        <v>348</v>
      </c>
      <c r="K98" s="71" t="s">
        <v>348</v>
      </c>
      <c r="L98" s="170"/>
      <c r="M98" s="72" t="s">
        <v>166</v>
      </c>
      <c r="N98" s="72"/>
      <c r="O98" s="73"/>
      <c r="P98" s="85"/>
      <c r="Q98" s="85"/>
      <c r="R98" s="74">
        <v>44013</v>
      </c>
      <c r="S98" s="74">
        <v>44073</v>
      </c>
      <c r="T98" s="75" t="e">
        <f>AV98/AU98</f>
        <v>#DIV/0!</v>
      </c>
      <c r="U98" s="76" t="e">
        <f t="shared" ca="1" si="34"/>
        <v>#DIV/0!</v>
      </c>
      <c r="V98" s="91">
        <v>1</v>
      </c>
      <c r="W98" s="78"/>
      <c r="X98" s="78"/>
      <c r="Y98" s="78"/>
      <c r="Z98" s="78"/>
      <c r="AA98" s="78"/>
      <c r="AB98" s="78"/>
      <c r="AC98" s="78"/>
      <c r="AD98" s="78"/>
      <c r="AE98" s="78"/>
      <c r="AF98" s="78"/>
      <c r="AG98" s="78"/>
      <c r="AH98" s="78"/>
      <c r="AI98" s="78"/>
      <c r="AJ98" s="78"/>
      <c r="AK98" s="78"/>
      <c r="AL98" s="78">
        <v>1</v>
      </c>
      <c r="AM98" s="78"/>
      <c r="AN98" s="78"/>
      <c r="AO98" s="78"/>
      <c r="AP98" s="78">
        <v>1</v>
      </c>
      <c r="AQ98" s="78"/>
      <c r="AR98" s="78"/>
      <c r="AS98" s="78"/>
      <c r="AT98" s="78"/>
      <c r="AU98" s="79">
        <f>+AA98+AC98+AE98+AG98+AI98+AK98+AM98+AO98+AQ98+AS98+Y98+W98</f>
        <v>0</v>
      </c>
      <c r="AV98" s="79">
        <f>+Z98+X98+AB98+AD98+AF98+AH98+AJ98+AL98+AN98+AP98+AR98+AT98</f>
        <v>2</v>
      </c>
      <c r="AW98" s="80"/>
      <c r="AX98" s="80"/>
      <c r="AY98" s="81"/>
      <c r="AZ98" s="82"/>
      <c r="BA98" s="83"/>
      <c r="BB98" s="80"/>
      <c r="BC98" s="84"/>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row>
    <row r="99" spans="1:495" s="7" customFormat="1" ht="33" customHeight="1" x14ac:dyDescent="0.2">
      <c r="A99" s="95"/>
      <c r="B99" s="96"/>
      <c r="C99" s="97"/>
      <c r="D99" s="97"/>
      <c r="E99" s="69" t="s">
        <v>349</v>
      </c>
      <c r="F99" s="69"/>
      <c r="G99" s="69"/>
      <c r="H99" s="70"/>
      <c r="I99" s="85" t="s">
        <v>350</v>
      </c>
      <c r="J99" s="85" t="s">
        <v>350</v>
      </c>
      <c r="K99" s="85" t="s">
        <v>350</v>
      </c>
      <c r="L99" s="170"/>
      <c r="M99" s="72" t="s">
        <v>166</v>
      </c>
      <c r="N99" s="72"/>
      <c r="O99" s="73"/>
      <c r="P99" s="71"/>
      <c r="Q99" s="71"/>
      <c r="R99" s="74">
        <v>44058</v>
      </c>
      <c r="S99" s="74">
        <v>44165</v>
      </c>
      <c r="T99" s="75">
        <f>AV99/AU99</f>
        <v>0</v>
      </c>
      <c r="U99" s="76">
        <f t="shared" ca="1" si="34"/>
        <v>304</v>
      </c>
      <c r="V99" s="91">
        <v>1</v>
      </c>
      <c r="W99" s="78"/>
      <c r="X99" s="78"/>
      <c r="Y99" s="78"/>
      <c r="Z99" s="78"/>
      <c r="AA99" s="78"/>
      <c r="AB99" s="78"/>
      <c r="AC99" s="78"/>
      <c r="AD99" s="78"/>
      <c r="AE99" s="78"/>
      <c r="AF99" s="78"/>
      <c r="AG99" s="78"/>
      <c r="AH99" s="78"/>
      <c r="AI99" s="78"/>
      <c r="AJ99" s="78"/>
      <c r="AK99" s="78">
        <v>1</v>
      </c>
      <c r="AL99" s="78"/>
      <c r="AM99" s="78"/>
      <c r="AN99" s="78"/>
      <c r="AO99" s="78">
        <v>1</v>
      </c>
      <c r="AP99" s="78"/>
      <c r="AQ99" s="78"/>
      <c r="AR99" s="78"/>
      <c r="AS99" s="78"/>
      <c r="AT99" s="78"/>
      <c r="AU99" s="79">
        <f>+AA99+AC99+AE99+AG99+AI99+AK99+AM99+AO99+AQ99+AS99+Y99+W99</f>
        <v>2</v>
      </c>
      <c r="AV99" s="79">
        <f>+Z99+X99+AB99+AD99+AF99+AH99+AJ99+AL99+AN99+AP99+AR99+AT99</f>
        <v>0</v>
      </c>
      <c r="AW99" s="80"/>
      <c r="AX99" s="80"/>
      <c r="AY99" s="81"/>
      <c r="AZ99" s="82"/>
      <c r="BA99" s="83"/>
      <c r="BB99" s="80"/>
      <c r="BC99" s="84"/>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row>
    <row r="100" spans="1:495" s="7" customFormat="1" ht="34.5" customHeight="1" x14ac:dyDescent="0.2">
      <c r="A100" s="95"/>
      <c r="B100" s="96"/>
      <c r="C100" s="97"/>
      <c r="D100" s="97"/>
      <c r="E100" s="69" t="s">
        <v>351</v>
      </c>
      <c r="F100" s="69"/>
      <c r="G100" s="69"/>
      <c r="H100" s="70"/>
      <c r="I100" s="85" t="s">
        <v>352</v>
      </c>
      <c r="J100" s="85" t="s">
        <v>353</v>
      </c>
      <c r="K100" s="85" t="s">
        <v>354</v>
      </c>
      <c r="L100" s="85"/>
      <c r="M100" s="72" t="s">
        <v>100</v>
      </c>
      <c r="N100" s="72"/>
      <c r="O100" s="73"/>
      <c r="P100" s="85"/>
      <c r="Q100" s="85"/>
      <c r="R100" s="74">
        <v>44089</v>
      </c>
      <c r="S100" s="74">
        <v>44195</v>
      </c>
      <c r="T100" s="75">
        <f t="shared" si="36"/>
        <v>0</v>
      </c>
      <c r="U100" s="76">
        <f t="shared" ca="1" si="34"/>
        <v>334</v>
      </c>
      <c r="V100" s="91">
        <v>1</v>
      </c>
      <c r="W100" s="78"/>
      <c r="X100" s="78"/>
      <c r="Y100" s="78"/>
      <c r="Z100" s="78"/>
      <c r="AA100" s="78"/>
      <c r="AB100" s="78"/>
      <c r="AC100" s="78"/>
      <c r="AD100" s="78"/>
      <c r="AE100" s="78"/>
      <c r="AF100" s="78"/>
      <c r="AG100" s="78"/>
      <c r="AH100" s="78"/>
      <c r="AI100" s="78"/>
      <c r="AJ100" s="78"/>
      <c r="AK100" s="78"/>
      <c r="AL100" s="78"/>
      <c r="AM100" s="78">
        <v>1</v>
      </c>
      <c r="AN100" s="78"/>
      <c r="AO100" s="78">
        <v>1</v>
      </c>
      <c r="AP100" s="78"/>
      <c r="AQ100" s="78">
        <v>1</v>
      </c>
      <c r="AR100" s="78"/>
      <c r="AS100" s="78"/>
      <c r="AT100" s="78"/>
      <c r="AU100" s="79">
        <f t="shared" si="37"/>
        <v>3</v>
      </c>
      <c r="AV100" s="79">
        <f t="shared" si="38"/>
        <v>0</v>
      </c>
      <c r="AW100" s="80"/>
      <c r="AX100" s="80"/>
      <c r="AY100" s="81"/>
      <c r="AZ100" s="82"/>
      <c r="BA100" s="83"/>
      <c r="BB100" s="80"/>
      <c r="BC100" s="84"/>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row>
    <row r="101" spans="1:495" s="7" customFormat="1" ht="38.25" customHeight="1" x14ac:dyDescent="0.2">
      <c r="A101" s="133"/>
      <c r="B101" s="134"/>
      <c r="C101" s="49" t="s">
        <v>355</v>
      </c>
      <c r="D101" s="49"/>
      <c r="E101" s="50" t="s">
        <v>356</v>
      </c>
      <c r="F101" s="183" t="s">
        <v>357</v>
      </c>
      <c r="G101" s="183"/>
      <c r="H101" s="184"/>
      <c r="I101" s="52"/>
      <c r="J101" s="52"/>
      <c r="K101" s="53"/>
      <c r="L101" s="87"/>
      <c r="M101" s="53" t="s">
        <v>74</v>
      </c>
      <c r="N101" s="53"/>
      <c r="O101" s="54"/>
      <c r="P101" s="55"/>
      <c r="Q101" s="55"/>
      <c r="R101" s="56">
        <v>43966</v>
      </c>
      <c r="S101" s="57">
        <v>44073</v>
      </c>
      <c r="T101" s="58">
        <f>AX101/AW101</f>
        <v>0.5</v>
      </c>
      <c r="U101" s="59">
        <f t="shared" ca="1" si="34"/>
        <v>212</v>
      </c>
      <c r="V101" s="59">
        <v>0</v>
      </c>
      <c r="W101" s="62">
        <f>SUM(W102:W104)</f>
        <v>0</v>
      </c>
      <c r="X101" s="62">
        <f t="shared" ref="X101:AT101" si="40">SUM(X102:X104)</f>
        <v>0</v>
      </c>
      <c r="Y101" s="62">
        <f t="shared" si="40"/>
        <v>0</v>
      </c>
      <c r="Z101" s="62">
        <f t="shared" si="40"/>
        <v>0</v>
      </c>
      <c r="AA101" s="62">
        <f t="shared" si="40"/>
        <v>0</v>
      </c>
      <c r="AB101" s="62">
        <f t="shared" si="40"/>
        <v>0</v>
      </c>
      <c r="AC101" s="62">
        <f t="shared" si="40"/>
        <v>0</v>
      </c>
      <c r="AD101" s="62">
        <f t="shared" si="40"/>
        <v>0</v>
      </c>
      <c r="AE101" s="62">
        <f t="shared" si="40"/>
        <v>0</v>
      </c>
      <c r="AF101" s="62">
        <f t="shared" si="40"/>
        <v>0</v>
      </c>
      <c r="AG101" s="62">
        <f t="shared" si="40"/>
        <v>0</v>
      </c>
      <c r="AH101" s="62">
        <f t="shared" si="40"/>
        <v>0</v>
      </c>
      <c r="AI101" s="62">
        <f t="shared" si="40"/>
        <v>0</v>
      </c>
      <c r="AJ101" s="62">
        <f t="shared" si="40"/>
        <v>0</v>
      </c>
      <c r="AK101" s="62">
        <f t="shared" si="40"/>
        <v>2</v>
      </c>
      <c r="AL101" s="62">
        <f t="shared" si="40"/>
        <v>1</v>
      </c>
      <c r="AM101" s="62">
        <f t="shared" si="40"/>
        <v>0</v>
      </c>
      <c r="AN101" s="62">
        <f t="shared" si="40"/>
        <v>0</v>
      </c>
      <c r="AO101" s="62">
        <f t="shared" si="40"/>
        <v>2</v>
      </c>
      <c r="AP101" s="62">
        <f t="shared" si="40"/>
        <v>1</v>
      </c>
      <c r="AQ101" s="62">
        <f t="shared" si="40"/>
        <v>0</v>
      </c>
      <c r="AR101" s="62">
        <f t="shared" si="40"/>
        <v>0</v>
      </c>
      <c r="AS101" s="62">
        <f t="shared" si="40"/>
        <v>0</v>
      </c>
      <c r="AT101" s="62">
        <f t="shared" si="40"/>
        <v>0</v>
      </c>
      <c r="AU101" s="88"/>
      <c r="AV101" s="88"/>
      <c r="AW101" s="63">
        <f>+AA101+AC101+AE101+AG101+AI101+AK101+AM101+AO101+AQ101+AS101+Y101+W101</f>
        <v>4</v>
      </c>
      <c r="AX101" s="63">
        <f>+AB101+AD101+AF101+AH101+AJ101+AL101+AN101+AP101+AR101+AT101+Z101+X101</f>
        <v>2</v>
      </c>
      <c r="AY101" s="64">
        <f>SUM(V102:V104)</f>
        <v>3</v>
      </c>
      <c r="AZ101" s="44">
        <f>SUM(AV102:AV104)/SUM(AU102:AU104)</f>
        <v>0.5</v>
      </c>
      <c r="BA101" s="65"/>
      <c r="BB101" s="66"/>
      <c r="BC101" s="67"/>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row>
    <row r="102" spans="1:495" s="7" customFormat="1" ht="33" customHeight="1" x14ac:dyDescent="0.2">
      <c r="A102" s="95"/>
      <c r="B102" s="96"/>
      <c r="C102" s="97"/>
      <c r="D102" s="185"/>
      <c r="E102" s="186" t="s">
        <v>358</v>
      </c>
      <c r="F102" s="187"/>
      <c r="G102" s="187"/>
      <c r="H102" s="90"/>
      <c r="I102" s="85" t="s">
        <v>359</v>
      </c>
      <c r="J102" s="85" t="s">
        <v>360</v>
      </c>
      <c r="K102" s="85" t="s">
        <v>361</v>
      </c>
      <c r="L102" s="85"/>
      <c r="M102" s="72" t="s">
        <v>166</v>
      </c>
      <c r="N102" s="72"/>
      <c r="O102" s="73"/>
      <c r="P102" s="71"/>
      <c r="Q102" s="71"/>
      <c r="R102" s="74">
        <v>44058</v>
      </c>
      <c r="S102" s="74">
        <v>44165</v>
      </c>
      <c r="T102" s="75">
        <f>AV102/AU102</f>
        <v>0</v>
      </c>
      <c r="U102" s="76">
        <f t="shared" ca="1" si="34"/>
        <v>304</v>
      </c>
      <c r="V102" s="91">
        <v>1</v>
      </c>
      <c r="W102" s="78"/>
      <c r="X102" s="78"/>
      <c r="Y102" s="78"/>
      <c r="Z102" s="78"/>
      <c r="AA102" s="78"/>
      <c r="AB102" s="78"/>
      <c r="AC102" s="78"/>
      <c r="AD102" s="78"/>
      <c r="AE102" s="78"/>
      <c r="AF102" s="78"/>
      <c r="AG102" s="78"/>
      <c r="AH102" s="78"/>
      <c r="AI102" s="78"/>
      <c r="AJ102" s="78"/>
      <c r="AK102" s="78">
        <v>1</v>
      </c>
      <c r="AL102" s="78"/>
      <c r="AM102" s="78"/>
      <c r="AN102" s="78"/>
      <c r="AO102" s="78">
        <v>1</v>
      </c>
      <c r="AP102" s="78"/>
      <c r="AQ102" s="78"/>
      <c r="AR102" s="78"/>
      <c r="AS102" s="78"/>
      <c r="AT102" s="78"/>
      <c r="AU102" s="79">
        <f>+AA102+AC102+AE102+AG102+AI102+AK102+AM102+AO102+AQ102+AS102+Y102+W102</f>
        <v>2</v>
      </c>
      <c r="AV102" s="79">
        <f>+Z102+X102+AB102+AD102+AF102+AH102+AJ102+AL102+AN102+AP102+AR102+AT102</f>
        <v>0</v>
      </c>
      <c r="AW102" s="80"/>
      <c r="AX102" s="80"/>
      <c r="AY102" s="81"/>
      <c r="AZ102" s="82"/>
      <c r="BA102" s="83"/>
      <c r="BB102" s="80"/>
      <c r="BC102" s="84"/>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row>
    <row r="103" spans="1:495" s="7" customFormat="1" ht="0.75" customHeight="1" x14ac:dyDescent="0.2">
      <c r="A103" s="95"/>
      <c r="B103" s="96"/>
      <c r="C103" s="97"/>
      <c r="D103" s="97"/>
      <c r="E103" s="143" t="s">
        <v>347</v>
      </c>
      <c r="F103" s="188"/>
      <c r="G103" s="188"/>
      <c r="H103" s="189"/>
      <c r="I103" s="71" t="s">
        <v>348</v>
      </c>
      <c r="J103" s="71" t="s">
        <v>348</v>
      </c>
      <c r="K103" s="71" t="s">
        <v>348</v>
      </c>
      <c r="L103" s="170"/>
      <c r="M103" s="72" t="s">
        <v>166</v>
      </c>
      <c r="N103" s="72"/>
      <c r="O103" s="73"/>
      <c r="P103" s="85"/>
      <c r="Q103" s="85"/>
      <c r="R103" s="74">
        <v>44013</v>
      </c>
      <c r="S103" s="74">
        <v>44073</v>
      </c>
      <c r="T103" s="75" t="e">
        <f>AV103/AU103</f>
        <v>#DIV/0!</v>
      </c>
      <c r="U103" s="76" t="e">
        <f t="shared" ca="1" si="34"/>
        <v>#DIV/0!</v>
      </c>
      <c r="V103" s="91">
        <v>1</v>
      </c>
      <c r="W103" s="78"/>
      <c r="X103" s="78"/>
      <c r="Y103" s="78"/>
      <c r="Z103" s="78"/>
      <c r="AA103" s="78"/>
      <c r="AB103" s="78"/>
      <c r="AC103" s="78"/>
      <c r="AD103" s="78"/>
      <c r="AE103" s="78"/>
      <c r="AF103" s="78"/>
      <c r="AG103" s="78"/>
      <c r="AH103" s="78"/>
      <c r="AI103" s="78"/>
      <c r="AJ103" s="78"/>
      <c r="AK103" s="78"/>
      <c r="AL103" s="78">
        <v>1</v>
      </c>
      <c r="AM103" s="78"/>
      <c r="AN103" s="78"/>
      <c r="AO103" s="78"/>
      <c r="AP103" s="78">
        <v>1</v>
      </c>
      <c r="AQ103" s="78"/>
      <c r="AR103" s="78"/>
      <c r="AS103" s="78"/>
      <c r="AT103" s="78"/>
      <c r="AU103" s="79">
        <f>+AA103+AC103+AE103+AG103+AI103+AK103+AM103+AO103+AQ103+AS103+Y103+W103</f>
        <v>0</v>
      </c>
      <c r="AV103" s="79">
        <f>+Z103+X103+AB103+AD103+AF103+AH103+AJ103+AL103+AN103+AP103+AR103+AT103</f>
        <v>2</v>
      </c>
      <c r="AW103" s="80"/>
      <c r="AX103" s="80"/>
      <c r="AY103" s="81"/>
      <c r="AZ103" s="82"/>
      <c r="BA103" s="83"/>
      <c r="BB103" s="80"/>
      <c r="BC103" s="84"/>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row>
    <row r="104" spans="1:495" s="7" customFormat="1" ht="33" customHeight="1" x14ac:dyDescent="0.2">
      <c r="A104" s="95"/>
      <c r="B104" s="96"/>
      <c r="C104" s="97"/>
      <c r="D104" s="185"/>
      <c r="E104" s="186" t="s">
        <v>362</v>
      </c>
      <c r="F104" s="187"/>
      <c r="G104" s="187"/>
      <c r="H104" s="90"/>
      <c r="I104" s="85" t="s">
        <v>363</v>
      </c>
      <c r="J104" s="85" t="s">
        <v>363</v>
      </c>
      <c r="K104" s="85" t="s">
        <v>363</v>
      </c>
      <c r="L104" s="85"/>
      <c r="M104" s="72" t="s">
        <v>166</v>
      </c>
      <c r="N104" s="72"/>
      <c r="O104" s="73"/>
      <c r="P104" s="71"/>
      <c r="Q104" s="71"/>
      <c r="R104" s="74">
        <v>44058</v>
      </c>
      <c r="S104" s="74">
        <v>44165</v>
      </c>
      <c r="T104" s="75">
        <f>AV104/AU104</f>
        <v>0</v>
      </c>
      <c r="U104" s="76">
        <f t="shared" ca="1" si="34"/>
        <v>304</v>
      </c>
      <c r="V104" s="91">
        <v>1</v>
      </c>
      <c r="W104" s="78"/>
      <c r="X104" s="78"/>
      <c r="Y104" s="78"/>
      <c r="Z104" s="78"/>
      <c r="AA104" s="78"/>
      <c r="AB104" s="78"/>
      <c r="AC104" s="78"/>
      <c r="AD104" s="78"/>
      <c r="AE104" s="78"/>
      <c r="AF104" s="78"/>
      <c r="AG104" s="78"/>
      <c r="AH104" s="78"/>
      <c r="AI104" s="78"/>
      <c r="AJ104" s="78"/>
      <c r="AK104" s="78">
        <v>1</v>
      </c>
      <c r="AL104" s="78"/>
      <c r="AM104" s="78"/>
      <c r="AN104" s="78"/>
      <c r="AO104" s="78">
        <v>1</v>
      </c>
      <c r="AP104" s="78"/>
      <c r="AQ104" s="78"/>
      <c r="AR104" s="78"/>
      <c r="AS104" s="78"/>
      <c r="AT104" s="78"/>
      <c r="AU104" s="79">
        <f>+AA104+AC104+AE104+AG104+AI104+AK104+AM104+AO104+AQ104+AS104+Y104+W104</f>
        <v>2</v>
      </c>
      <c r="AV104" s="79">
        <f>+Z104+X104+AB104+AD104+AF104+AH104+AJ104+AL104+AN104+AP104+AR104+AT104</f>
        <v>0</v>
      </c>
      <c r="AW104" s="80"/>
      <c r="AX104" s="80"/>
      <c r="AY104" s="81"/>
      <c r="AZ104" s="82"/>
      <c r="BA104" s="83"/>
      <c r="BB104" s="80"/>
      <c r="BC104" s="84"/>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row>
    <row r="105" spans="1:495" s="7" customFormat="1" ht="12" x14ac:dyDescent="0.2">
      <c r="A105" s="176"/>
      <c r="B105" s="26" t="s">
        <v>364</v>
      </c>
      <c r="C105" s="114"/>
      <c r="D105" s="114"/>
      <c r="E105" s="28" t="s">
        <v>365</v>
      </c>
      <c r="F105" s="190"/>
      <c r="G105" s="190"/>
      <c r="H105" s="191"/>
      <c r="I105" s="115"/>
      <c r="J105" s="115"/>
      <c r="K105" s="115"/>
      <c r="L105" s="116"/>
      <c r="M105" s="115" t="s">
        <v>54</v>
      </c>
      <c r="N105" s="115"/>
      <c r="O105" s="117"/>
      <c r="P105" s="118"/>
      <c r="Q105" s="118"/>
      <c r="R105" s="119"/>
      <c r="S105" s="119"/>
      <c r="T105" s="120"/>
      <c r="U105" s="120"/>
      <c r="V105" s="121">
        <v>0</v>
      </c>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79"/>
      <c r="AU105" s="125">
        <f>+AA105+AC105+AE105+AG105+AI105+AK105+AM105+AO105+AQ105+AS105+Y105+W105</f>
        <v>0</v>
      </c>
      <c r="AV105" s="125">
        <f>+Z105+X105+AB105+AD105+AF105+AH105+AJ105+AL105+AN105+AP105+AR105+AT105</f>
        <v>0</v>
      </c>
      <c r="AW105" s="126"/>
      <c r="AX105" s="126"/>
      <c r="AY105" s="119"/>
      <c r="AZ105" s="127"/>
      <c r="BA105" s="128">
        <f>SUM(V106:V114)</f>
        <v>9</v>
      </c>
      <c r="BB105" s="44">
        <f>SUM(AV106:AV109)/SUM(AU106:AU109)</f>
        <v>0</v>
      </c>
      <c r="BC105" s="181"/>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row>
    <row r="106" spans="1:495" s="132" customFormat="1" ht="20.25" customHeight="1" x14ac:dyDescent="0.2">
      <c r="A106" s="129"/>
      <c r="B106" s="130"/>
      <c r="C106" s="49" t="s">
        <v>366</v>
      </c>
      <c r="D106" s="49"/>
      <c r="E106" s="50" t="s">
        <v>367</v>
      </c>
      <c r="F106" s="50" t="s">
        <v>368</v>
      </c>
      <c r="G106" s="50"/>
      <c r="H106" s="51"/>
      <c r="I106" s="52"/>
      <c r="J106" s="52"/>
      <c r="K106" s="53"/>
      <c r="L106" s="87"/>
      <c r="M106" s="192" t="s">
        <v>369</v>
      </c>
      <c r="N106" s="53"/>
      <c r="O106" s="54"/>
      <c r="P106" s="107"/>
      <c r="Q106" s="107"/>
      <c r="R106" s="56">
        <v>43831</v>
      </c>
      <c r="S106" s="57">
        <v>44180</v>
      </c>
      <c r="T106" s="58">
        <f>AX106/AW106</f>
        <v>0</v>
      </c>
      <c r="U106" s="59">
        <f t="shared" ref="U106:U116" ca="1" si="41">IF(T106=100%,"DONE",(S106-TODAY()))</f>
        <v>319</v>
      </c>
      <c r="V106" s="172">
        <v>1</v>
      </c>
      <c r="W106" s="62">
        <f t="shared" ref="W106:AT106" si="42">SUM(W107:W109)</f>
        <v>0</v>
      </c>
      <c r="X106" s="62">
        <f t="shared" si="42"/>
        <v>0</v>
      </c>
      <c r="Y106" s="62">
        <f t="shared" si="42"/>
        <v>0</v>
      </c>
      <c r="Z106" s="62">
        <f t="shared" si="42"/>
        <v>0</v>
      </c>
      <c r="AA106" s="62">
        <f t="shared" si="42"/>
        <v>0</v>
      </c>
      <c r="AB106" s="62">
        <f t="shared" si="42"/>
        <v>0</v>
      </c>
      <c r="AC106" s="62">
        <f t="shared" si="42"/>
        <v>0</v>
      </c>
      <c r="AD106" s="62">
        <f t="shared" si="42"/>
        <v>0</v>
      </c>
      <c r="AE106" s="62">
        <f t="shared" si="42"/>
        <v>1</v>
      </c>
      <c r="AF106" s="62">
        <f t="shared" si="42"/>
        <v>0</v>
      </c>
      <c r="AG106" s="62">
        <f t="shared" si="42"/>
        <v>0</v>
      </c>
      <c r="AH106" s="62">
        <f t="shared" si="42"/>
        <v>0</v>
      </c>
      <c r="AI106" s="62">
        <f t="shared" si="42"/>
        <v>3</v>
      </c>
      <c r="AJ106" s="62">
        <f t="shared" si="42"/>
        <v>0</v>
      </c>
      <c r="AK106" s="62">
        <f t="shared" si="42"/>
        <v>1</v>
      </c>
      <c r="AL106" s="62">
        <f t="shared" si="42"/>
        <v>0</v>
      </c>
      <c r="AM106" s="62">
        <f t="shared" si="42"/>
        <v>3</v>
      </c>
      <c r="AN106" s="62">
        <f t="shared" si="42"/>
        <v>0</v>
      </c>
      <c r="AO106" s="62">
        <f t="shared" si="42"/>
        <v>1</v>
      </c>
      <c r="AP106" s="62">
        <f t="shared" si="42"/>
        <v>0</v>
      </c>
      <c r="AQ106" s="62">
        <f t="shared" si="42"/>
        <v>0</v>
      </c>
      <c r="AR106" s="62">
        <f t="shared" si="42"/>
        <v>0</v>
      </c>
      <c r="AS106" s="62">
        <f t="shared" si="42"/>
        <v>0</v>
      </c>
      <c r="AT106" s="62">
        <f t="shared" si="42"/>
        <v>0</v>
      </c>
      <c r="AU106" s="88"/>
      <c r="AV106" s="88"/>
      <c r="AW106" s="63">
        <f>+AA106+AC106+AE106+AG106+AI106+AK106+AM106+AO106+AQ106+AS106+Y106+W106</f>
        <v>9</v>
      </c>
      <c r="AX106" s="63">
        <f>+AB106+AD106+AF106+AH106+AJ106+AL106+AN106+AP106+AR106+AT106+Z106+X106</f>
        <v>0</v>
      </c>
      <c r="AY106" s="64">
        <f>SUM(V107:V109)</f>
        <v>3</v>
      </c>
      <c r="AZ106" s="44">
        <f>SUM(AV107:AV109)/SUM(AU107:AU109)</f>
        <v>0</v>
      </c>
      <c r="BA106" s="65"/>
      <c r="BB106" s="109"/>
      <c r="BC106" s="110"/>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row>
    <row r="107" spans="1:495" s="7" customFormat="1" ht="51" customHeight="1" x14ac:dyDescent="0.2">
      <c r="A107" s="95"/>
      <c r="B107" s="96"/>
      <c r="C107" s="193"/>
      <c r="D107" s="193"/>
      <c r="E107" s="69" t="s">
        <v>370</v>
      </c>
      <c r="F107" s="69"/>
      <c r="G107" s="69"/>
      <c r="H107" s="112"/>
      <c r="I107" s="170" t="s">
        <v>371</v>
      </c>
      <c r="J107" s="170" t="s">
        <v>372</v>
      </c>
      <c r="K107" s="170"/>
      <c r="L107" s="85"/>
      <c r="M107" s="72" t="s">
        <v>54</v>
      </c>
      <c r="N107" s="72"/>
      <c r="O107" s="73"/>
      <c r="P107" s="85"/>
      <c r="Q107" s="85"/>
      <c r="R107" s="74">
        <v>44013</v>
      </c>
      <c r="S107" s="74">
        <v>44196</v>
      </c>
      <c r="T107" s="75">
        <f>AV107/AU107</f>
        <v>0</v>
      </c>
      <c r="U107" s="76">
        <f t="shared" ca="1" si="41"/>
        <v>335</v>
      </c>
      <c r="V107" s="91">
        <v>1</v>
      </c>
      <c r="W107" s="78"/>
      <c r="X107" s="78"/>
      <c r="Y107" s="78"/>
      <c r="Z107" s="78"/>
      <c r="AA107" s="78"/>
      <c r="AB107" s="78"/>
      <c r="AC107" s="78"/>
      <c r="AD107" s="78"/>
      <c r="AE107" s="78"/>
      <c r="AF107" s="78"/>
      <c r="AG107" s="78"/>
      <c r="AH107" s="78"/>
      <c r="AI107" s="78">
        <v>1</v>
      </c>
      <c r="AJ107" s="78"/>
      <c r="AK107" s="78">
        <v>1</v>
      </c>
      <c r="AL107" s="78"/>
      <c r="AM107" s="78">
        <v>1</v>
      </c>
      <c r="AN107" s="78"/>
      <c r="AO107" s="78">
        <v>1</v>
      </c>
      <c r="AP107" s="78"/>
      <c r="AQ107" s="78"/>
      <c r="AR107" s="78"/>
      <c r="AS107" s="78"/>
      <c r="AT107" s="78"/>
      <c r="AU107" s="79">
        <f>+AA107+AC107+AE107+AG107+AI107+AK107+AM107+AO107+AQ107+AS107+Y107+W107</f>
        <v>4</v>
      </c>
      <c r="AV107" s="79">
        <f>+Z107+X107+AB107+AD107+AF107+AH107+AJ107+AL107+AN107+AP107+AR107+AT107</f>
        <v>0</v>
      </c>
      <c r="AW107" s="80"/>
      <c r="AX107" s="80"/>
      <c r="AY107" s="81"/>
      <c r="AZ107" s="82"/>
      <c r="BA107" s="83"/>
      <c r="BB107" s="80"/>
      <c r="BC107" s="84"/>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row>
    <row r="108" spans="1:495" s="7" customFormat="1" ht="54.95" customHeight="1" x14ac:dyDescent="0.2">
      <c r="A108" s="95"/>
      <c r="B108" s="96"/>
      <c r="C108" s="193"/>
      <c r="D108" s="193"/>
      <c r="E108" s="69" t="s">
        <v>373</v>
      </c>
      <c r="F108" s="69"/>
      <c r="G108" s="69"/>
      <c r="H108" s="70"/>
      <c r="I108" s="170" t="s">
        <v>374</v>
      </c>
      <c r="J108" s="194" t="s">
        <v>375</v>
      </c>
      <c r="K108" s="170" t="s">
        <v>376</v>
      </c>
      <c r="L108" s="85"/>
      <c r="M108" s="72" t="s">
        <v>54</v>
      </c>
      <c r="N108" s="72"/>
      <c r="O108" s="73"/>
      <c r="P108" s="85"/>
      <c r="Q108" s="85"/>
      <c r="R108" s="74">
        <v>44013</v>
      </c>
      <c r="S108" s="74">
        <v>44135</v>
      </c>
      <c r="T108" s="75">
        <f>AV108/AU108</f>
        <v>0</v>
      </c>
      <c r="U108" s="76">
        <f t="shared" ca="1" si="41"/>
        <v>274</v>
      </c>
      <c r="V108" s="91">
        <v>1</v>
      </c>
      <c r="W108" s="78"/>
      <c r="X108" s="78"/>
      <c r="Y108" s="78"/>
      <c r="Z108" s="78"/>
      <c r="AA108" s="78"/>
      <c r="AB108" s="78"/>
      <c r="AC108" s="78"/>
      <c r="AD108" s="78"/>
      <c r="AE108" s="78">
        <v>1</v>
      </c>
      <c r="AF108" s="78"/>
      <c r="AG108" s="78"/>
      <c r="AH108" s="78"/>
      <c r="AI108" s="78">
        <v>1</v>
      </c>
      <c r="AJ108" s="78"/>
      <c r="AK108" s="78"/>
      <c r="AL108" s="78"/>
      <c r="AM108" s="78">
        <v>1</v>
      </c>
      <c r="AN108" s="78"/>
      <c r="AO108" s="78"/>
      <c r="AP108" s="78"/>
      <c r="AQ108" s="78"/>
      <c r="AR108" s="78"/>
      <c r="AS108" s="78"/>
      <c r="AT108" s="78"/>
      <c r="AU108" s="79">
        <f>+AA108+AC108+AE108+AG108+AI108+AK108+AM108+AO108+AQ108+AS108+Y108+W108</f>
        <v>3</v>
      </c>
      <c r="AV108" s="79">
        <f>+Z108+X108+AB108+AD108+AF108+AH108+AJ108+AL108+AN108+AP108+AR108+AT108</f>
        <v>0</v>
      </c>
      <c r="AW108" s="80"/>
      <c r="AX108" s="80"/>
      <c r="AY108" s="81"/>
      <c r="AZ108" s="82"/>
      <c r="BA108" s="83"/>
      <c r="BB108" s="80"/>
      <c r="BC108" s="84"/>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row>
    <row r="109" spans="1:495" s="7" customFormat="1" ht="39" customHeight="1" x14ac:dyDescent="0.2">
      <c r="A109" s="95"/>
      <c r="B109" s="96"/>
      <c r="C109" s="193"/>
      <c r="D109" s="193"/>
      <c r="E109" s="69" t="s">
        <v>377</v>
      </c>
      <c r="F109" s="69"/>
      <c r="G109" s="69"/>
      <c r="H109" s="112"/>
      <c r="I109" s="170" t="s">
        <v>378</v>
      </c>
      <c r="J109" s="170" t="s">
        <v>378</v>
      </c>
      <c r="K109" s="170" t="s">
        <v>378</v>
      </c>
      <c r="L109" s="85"/>
      <c r="M109" s="72" t="s">
        <v>54</v>
      </c>
      <c r="N109" s="72"/>
      <c r="O109" s="73"/>
      <c r="P109" s="85"/>
      <c r="Q109" s="85"/>
      <c r="R109" s="74">
        <v>44013</v>
      </c>
      <c r="S109" s="74">
        <v>44135</v>
      </c>
      <c r="T109" s="75">
        <f>AV109/AU109</f>
        <v>0</v>
      </c>
      <c r="U109" s="76">
        <f t="shared" ca="1" si="41"/>
        <v>274</v>
      </c>
      <c r="V109" s="91">
        <v>1</v>
      </c>
      <c r="W109" s="78"/>
      <c r="X109" s="78"/>
      <c r="Y109" s="78"/>
      <c r="Z109" s="78"/>
      <c r="AA109" s="78"/>
      <c r="AB109" s="78"/>
      <c r="AC109" s="78"/>
      <c r="AD109" s="78"/>
      <c r="AE109" s="78"/>
      <c r="AF109" s="78"/>
      <c r="AG109" s="78"/>
      <c r="AH109" s="78"/>
      <c r="AI109" s="78">
        <v>1</v>
      </c>
      <c r="AJ109" s="78"/>
      <c r="AK109" s="78"/>
      <c r="AL109" s="78"/>
      <c r="AM109" s="78">
        <v>1</v>
      </c>
      <c r="AN109" s="78"/>
      <c r="AO109" s="78"/>
      <c r="AP109" s="78"/>
      <c r="AQ109" s="78"/>
      <c r="AR109" s="78"/>
      <c r="AS109" s="78"/>
      <c r="AT109" s="78"/>
      <c r="AU109" s="79">
        <f>+AA109+AC109+AE109+AG109+AI109+AK109+AM109+AO109+AQ109+AS109+Y109+W109</f>
        <v>2</v>
      </c>
      <c r="AV109" s="79">
        <f>+Z109+X109+AB109+AD109+AF109+AH109+AJ109+AL109+AN109+AP109+AR109+AT109</f>
        <v>0</v>
      </c>
      <c r="AW109" s="80"/>
      <c r="AX109" s="80"/>
      <c r="AY109" s="81"/>
      <c r="AZ109" s="82"/>
      <c r="BA109" s="83"/>
      <c r="BB109" s="80"/>
      <c r="BC109" s="84"/>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row>
    <row r="110" spans="1:495" s="7" customFormat="1" ht="24" x14ac:dyDescent="0.2">
      <c r="A110" s="133"/>
      <c r="B110" s="134"/>
      <c r="C110" s="49" t="s">
        <v>379</v>
      </c>
      <c r="D110" s="49"/>
      <c r="E110" s="50" t="s">
        <v>380</v>
      </c>
      <c r="F110" s="50" t="s">
        <v>381</v>
      </c>
      <c r="G110" s="50"/>
      <c r="H110" s="51"/>
      <c r="I110" s="52"/>
      <c r="J110" s="52"/>
      <c r="K110" s="53"/>
      <c r="L110" s="87"/>
      <c r="M110" s="192" t="s">
        <v>369</v>
      </c>
      <c r="N110" s="53"/>
      <c r="O110" s="54"/>
      <c r="P110" s="107"/>
      <c r="Q110" s="107"/>
      <c r="R110" s="195">
        <v>43952</v>
      </c>
      <c r="S110" s="196">
        <v>44165</v>
      </c>
      <c r="T110" s="58">
        <f>AX110/AW110</f>
        <v>0</v>
      </c>
      <c r="U110" s="59">
        <f t="shared" ca="1" si="41"/>
        <v>304</v>
      </c>
      <c r="V110" s="172">
        <v>1</v>
      </c>
      <c r="W110" s="62">
        <f>SUM(W111:W114)</f>
        <v>0</v>
      </c>
      <c r="X110" s="62">
        <f t="shared" ref="X110:AT110" si="43">SUM(X111:X114)</f>
        <v>0</v>
      </c>
      <c r="Y110" s="62">
        <f t="shared" si="43"/>
        <v>0</v>
      </c>
      <c r="Z110" s="62">
        <f t="shared" si="43"/>
        <v>0</v>
      </c>
      <c r="AA110" s="62">
        <f t="shared" si="43"/>
        <v>0</v>
      </c>
      <c r="AB110" s="62">
        <f t="shared" si="43"/>
        <v>0</v>
      </c>
      <c r="AC110" s="62">
        <f t="shared" si="43"/>
        <v>0</v>
      </c>
      <c r="AD110" s="62">
        <f t="shared" si="43"/>
        <v>0</v>
      </c>
      <c r="AE110" s="62">
        <f t="shared" si="43"/>
        <v>0</v>
      </c>
      <c r="AF110" s="62">
        <f t="shared" si="43"/>
        <v>0</v>
      </c>
      <c r="AG110" s="62">
        <f t="shared" si="43"/>
        <v>2</v>
      </c>
      <c r="AH110" s="62">
        <f t="shared" si="43"/>
        <v>0</v>
      </c>
      <c r="AI110" s="62">
        <f t="shared" si="43"/>
        <v>2</v>
      </c>
      <c r="AJ110" s="62">
        <f t="shared" si="43"/>
        <v>0</v>
      </c>
      <c r="AK110" s="62">
        <f t="shared" si="43"/>
        <v>3</v>
      </c>
      <c r="AL110" s="62">
        <f t="shared" si="43"/>
        <v>0</v>
      </c>
      <c r="AM110" s="62">
        <f t="shared" si="43"/>
        <v>2</v>
      </c>
      <c r="AN110" s="62">
        <f t="shared" si="43"/>
        <v>0</v>
      </c>
      <c r="AO110" s="62">
        <f t="shared" si="43"/>
        <v>2</v>
      </c>
      <c r="AP110" s="62">
        <f t="shared" si="43"/>
        <v>0</v>
      </c>
      <c r="AQ110" s="62">
        <f t="shared" si="43"/>
        <v>1</v>
      </c>
      <c r="AR110" s="62">
        <f t="shared" si="43"/>
        <v>0</v>
      </c>
      <c r="AS110" s="62">
        <f t="shared" si="43"/>
        <v>0</v>
      </c>
      <c r="AT110" s="62">
        <f t="shared" si="43"/>
        <v>0</v>
      </c>
      <c r="AU110" s="88"/>
      <c r="AV110" s="88"/>
      <c r="AW110" s="63">
        <f>+AA110+AC110+AE110+AG110+AI110+AK110+AM110+AO110+AQ110+AS110+Y110+W110</f>
        <v>12</v>
      </c>
      <c r="AX110" s="63">
        <f>+AB110+AD110+AF110+AH110+AJ110+AL110+AN110+AP110+AR110+AT110+Z110+X110</f>
        <v>0</v>
      </c>
      <c r="AY110" s="64">
        <f>SUM(V111:V114)</f>
        <v>4</v>
      </c>
      <c r="AZ110" s="44">
        <f>SUM(AV111:AV114)/SUM(AU111:AU114)</f>
        <v>0</v>
      </c>
      <c r="BA110" s="65"/>
      <c r="BB110" s="109"/>
      <c r="BC110" s="110"/>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row>
    <row r="111" spans="1:495" s="132" customFormat="1" ht="21" customHeight="1" x14ac:dyDescent="0.25">
      <c r="A111" s="135"/>
      <c r="B111" s="136"/>
      <c r="C111" s="137"/>
      <c r="D111" s="137"/>
      <c r="E111" s="143" t="s">
        <v>382</v>
      </c>
      <c r="F111" s="143"/>
      <c r="G111" s="143"/>
      <c r="H111" s="144"/>
      <c r="I111" s="170" t="s">
        <v>383</v>
      </c>
      <c r="J111" s="170" t="s">
        <v>384</v>
      </c>
      <c r="K111" s="170" t="s">
        <v>385</v>
      </c>
      <c r="L111" s="197"/>
      <c r="M111" s="72" t="s">
        <v>54</v>
      </c>
      <c r="N111" s="72"/>
      <c r="O111" s="73"/>
      <c r="P111" s="85"/>
      <c r="Q111" s="85"/>
      <c r="R111" s="74">
        <v>44027</v>
      </c>
      <c r="S111" s="74">
        <v>44089</v>
      </c>
      <c r="T111" s="75">
        <f t="shared" ref="T111:T116" si="44">AV111/AU111</f>
        <v>0</v>
      </c>
      <c r="U111" s="76">
        <f t="shared" ca="1" si="41"/>
        <v>228</v>
      </c>
      <c r="V111" s="91">
        <v>1</v>
      </c>
      <c r="W111" s="78"/>
      <c r="X111" s="78"/>
      <c r="Y111" s="78"/>
      <c r="Z111" s="78"/>
      <c r="AA111" s="78"/>
      <c r="AB111" s="78"/>
      <c r="AC111" s="78"/>
      <c r="AD111" s="78"/>
      <c r="AE111" s="78"/>
      <c r="AF111" s="78"/>
      <c r="AG111" s="78">
        <v>1</v>
      </c>
      <c r="AH111" s="78"/>
      <c r="AI111" s="78">
        <v>1</v>
      </c>
      <c r="AJ111" s="78"/>
      <c r="AK111" s="78">
        <v>1</v>
      </c>
      <c r="AL111" s="78"/>
      <c r="AM111" s="78"/>
      <c r="AN111" s="78"/>
      <c r="AO111" s="78"/>
      <c r="AP111" s="78"/>
      <c r="AQ111" s="78"/>
      <c r="AR111" s="78"/>
      <c r="AS111" s="78"/>
      <c r="AT111" s="78"/>
      <c r="AU111" s="79">
        <f t="shared" ref="AU111:AU117" si="45">+AA111+AC111+AE111+AG111+AI111+AK111+AM111+AO111+AQ111+AS111+Y111+W111</f>
        <v>3</v>
      </c>
      <c r="AV111" s="79">
        <f t="shared" ref="AV111:AV117" si="46">+Z111+X111+AB111+AD111+AF111+AH111+AJ111+AL111+AN111+AP111+AR111+AT111</f>
        <v>0</v>
      </c>
      <c r="AW111" s="80"/>
      <c r="AX111" s="80"/>
      <c r="AY111" s="81"/>
      <c r="AZ111" s="82"/>
      <c r="BA111" s="83"/>
      <c r="BB111" s="80"/>
      <c r="BC111" s="84"/>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row>
    <row r="112" spans="1:495" s="132" customFormat="1" ht="32.25" customHeight="1" x14ac:dyDescent="0.25">
      <c r="A112" s="135"/>
      <c r="B112" s="136"/>
      <c r="C112" s="137"/>
      <c r="D112" s="137"/>
      <c r="E112" s="143" t="s">
        <v>386</v>
      </c>
      <c r="F112" s="143"/>
      <c r="G112" s="143"/>
      <c r="H112" s="144"/>
      <c r="I112" s="170" t="s">
        <v>387</v>
      </c>
      <c r="J112" s="170" t="s">
        <v>388</v>
      </c>
      <c r="K112" s="170" t="s">
        <v>389</v>
      </c>
      <c r="L112" s="170"/>
      <c r="M112" s="72" t="s">
        <v>148</v>
      </c>
      <c r="N112" s="72"/>
      <c r="O112" s="73"/>
      <c r="P112" s="85"/>
      <c r="Q112" s="85"/>
      <c r="R112" s="74">
        <v>44027</v>
      </c>
      <c r="S112" s="74">
        <v>44165</v>
      </c>
      <c r="T112" s="75">
        <f t="shared" si="44"/>
        <v>0</v>
      </c>
      <c r="U112" s="76">
        <f t="shared" ca="1" si="41"/>
        <v>304</v>
      </c>
      <c r="V112" s="91">
        <v>1</v>
      </c>
      <c r="W112" s="78"/>
      <c r="X112" s="78"/>
      <c r="Y112" s="78"/>
      <c r="Z112" s="78"/>
      <c r="AA112" s="78"/>
      <c r="AB112" s="78"/>
      <c r="AC112" s="78"/>
      <c r="AD112" s="78"/>
      <c r="AE112" s="78"/>
      <c r="AF112" s="78"/>
      <c r="AG112" s="78"/>
      <c r="AH112" s="78"/>
      <c r="AI112" s="78">
        <v>1</v>
      </c>
      <c r="AJ112" s="78"/>
      <c r="AK112" s="78">
        <v>1</v>
      </c>
      <c r="AL112" s="78"/>
      <c r="AM112" s="78">
        <v>1</v>
      </c>
      <c r="AN112" s="78"/>
      <c r="AO112" s="78">
        <v>1</v>
      </c>
      <c r="AP112" s="78"/>
      <c r="AQ112" s="78"/>
      <c r="AR112" s="78"/>
      <c r="AS112" s="78"/>
      <c r="AT112" s="78"/>
      <c r="AU112" s="79">
        <f t="shared" si="45"/>
        <v>4</v>
      </c>
      <c r="AV112" s="79">
        <f t="shared" si="46"/>
        <v>0</v>
      </c>
      <c r="AW112" s="80"/>
      <c r="AX112" s="80"/>
      <c r="AY112" s="81"/>
      <c r="AZ112" s="82"/>
      <c r="BA112" s="83"/>
      <c r="BB112" s="80"/>
      <c r="BC112" s="84"/>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row>
    <row r="113" spans="1:495" s="132" customFormat="1" ht="16.5" customHeight="1" x14ac:dyDescent="0.25">
      <c r="A113" s="135"/>
      <c r="B113" s="136"/>
      <c r="C113" s="137"/>
      <c r="D113" s="137"/>
      <c r="E113" s="143" t="s">
        <v>390</v>
      </c>
      <c r="F113" s="143"/>
      <c r="G113" s="143"/>
      <c r="H113" s="144"/>
      <c r="I113" s="170" t="s">
        <v>391</v>
      </c>
      <c r="J113" s="170" t="s">
        <v>392</v>
      </c>
      <c r="K113" s="170" t="s">
        <v>393</v>
      </c>
      <c r="L113" s="170"/>
      <c r="M113" s="72" t="s">
        <v>148</v>
      </c>
      <c r="N113" s="72"/>
      <c r="O113" s="73"/>
      <c r="P113" s="85"/>
      <c r="Q113" s="85"/>
      <c r="R113" s="74">
        <v>43952</v>
      </c>
      <c r="S113" s="74">
        <v>44136</v>
      </c>
      <c r="T113" s="75">
        <f t="shared" si="44"/>
        <v>0</v>
      </c>
      <c r="U113" s="76">
        <f t="shared" ca="1" si="41"/>
        <v>275</v>
      </c>
      <c r="V113" s="91">
        <v>1</v>
      </c>
      <c r="W113" s="78"/>
      <c r="X113" s="78"/>
      <c r="Y113" s="78"/>
      <c r="Z113" s="78"/>
      <c r="AA113" s="78"/>
      <c r="AB113" s="78"/>
      <c r="AC113" s="78"/>
      <c r="AD113" s="78"/>
      <c r="AE113" s="78"/>
      <c r="AF113" s="78"/>
      <c r="AG113" s="78">
        <v>1</v>
      </c>
      <c r="AH113" s="78"/>
      <c r="AI113" s="78"/>
      <c r="AJ113" s="78"/>
      <c r="AK113" s="78">
        <v>1</v>
      </c>
      <c r="AL113" s="78"/>
      <c r="AM113" s="78"/>
      <c r="AN113" s="78"/>
      <c r="AO113" s="78">
        <v>1</v>
      </c>
      <c r="AP113" s="78"/>
      <c r="AQ113" s="78"/>
      <c r="AR113" s="78"/>
      <c r="AS113" s="78"/>
      <c r="AT113" s="78"/>
      <c r="AU113" s="79">
        <f t="shared" si="45"/>
        <v>3</v>
      </c>
      <c r="AV113" s="79">
        <f t="shared" si="46"/>
        <v>0</v>
      </c>
      <c r="AW113" s="80"/>
      <c r="AX113" s="80"/>
      <c r="AY113" s="81"/>
      <c r="AZ113" s="82"/>
      <c r="BA113" s="83"/>
      <c r="BB113" s="80"/>
      <c r="BC113" s="84"/>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row>
    <row r="114" spans="1:495" s="7" customFormat="1" ht="32.450000000000003" customHeight="1" x14ac:dyDescent="0.2">
      <c r="A114" s="95"/>
      <c r="B114" s="96"/>
      <c r="C114" s="97"/>
      <c r="D114" s="97"/>
      <c r="E114" s="143" t="s">
        <v>394</v>
      </c>
      <c r="F114" s="143"/>
      <c r="G114" s="143"/>
      <c r="H114" s="144"/>
      <c r="I114" s="170" t="s">
        <v>395</v>
      </c>
      <c r="J114" s="170" t="s">
        <v>395</v>
      </c>
      <c r="K114" s="170" t="s">
        <v>396</v>
      </c>
      <c r="L114" s="170"/>
      <c r="M114" s="72" t="s">
        <v>54</v>
      </c>
      <c r="N114" s="72"/>
      <c r="O114" s="73"/>
      <c r="P114" s="85"/>
      <c r="Q114" s="85"/>
      <c r="R114" s="74">
        <v>43996</v>
      </c>
      <c r="S114" s="74">
        <v>44027</v>
      </c>
      <c r="T114" s="75">
        <f t="shared" si="44"/>
        <v>0</v>
      </c>
      <c r="U114" s="76">
        <f t="shared" ca="1" si="41"/>
        <v>166</v>
      </c>
      <c r="V114" s="91">
        <v>1</v>
      </c>
      <c r="W114" s="78"/>
      <c r="X114" s="78"/>
      <c r="Y114" s="78"/>
      <c r="Z114" s="78"/>
      <c r="AA114" s="78"/>
      <c r="AB114" s="78"/>
      <c r="AC114" s="78"/>
      <c r="AD114" s="78"/>
      <c r="AE114" s="78"/>
      <c r="AF114" s="78"/>
      <c r="AG114" s="78"/>
      <c r="AH114" s="78"/>
      <c r="AI114" s="78"/>
      <c r="AJ114" s="78"/>
      <c r="AK114" s="78"/>
      <c r="AL114" s="78"/>
      <c r="AM114" s="78">
        <v>1</v>
      </c>
      <c r="AN114" s="78"/>
      <c r="AO114" s="78"/>
      <c r="AP114" s="78"/>
      <c r="AQ114" s="78">
        <v>1</v>
      </c>
      <c r="AR114" s="78"/>
      <c r="AS114" s="78"/>
      <c r="AT114" s="78"/>
      <c r="AU114" s="79">
        <f t="shared" si="45"/>
        <v>2</v>
      </c>
      <c r="AV114" s="79">
        <f t="shared" si="46"/>
        <v>0</v>
      </c>
      <c r="AW114" s="80"/>
      <c r="AX114" s="80"/>
      <c r="AY114" s="81"/>
      <c r="AZ114" s="82"/>
      <c r="BA114" s="83"/>
      <c r="BB114" s="80"/>
      <c r="BC114" s="84"/>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row>
    <row r="115" spans="1:495" s="7" customFormat="1" ht="32.450000000000003" customHeight="1" x14ac:dyDescent="0.2">
      <c r="A115" s="95"/>
      <c r="B115" s="96"/>
      <c r="C115" s="97"/>
      <c r="D115" s="97"/>
      <c r="E115" s="143" t="s">
        <v>397</v>
      </c>
      <c r="F115" s="143"/>
      <c r="G115" s="143"/>
      <c r="H115" s="144"/>
      <c r="I115" s="170" t="s">
        <v>398</v>
      </c>
      <c r="J115" s="170" t="s">
        <v>398</v>
      </c>
      <c r="K115" s="170" t="s">
        <v>399</v>
      </c>
      <c r="L115" s="170"/>
      <c r="M115" s="72" t="s">
        <v>54</v>
      </c>
      <c r="N115" s="72"/>
      <c r="O115" s="73"/>
      <c r="P115" s="85"/>
      <c r="Q115" s="85"/>
      <c r="R115" s="74">
        <v>43996</v>
      </c>
      <c r="S115" s="74">
        <v>44027</v>
      </c>
      <c r="T115" s="75">
        <f t="shared" si="44"/>
        <v>0</v>
      </c>
      <c r="U115" s="76">
        <f t="shared" ca="1" si="41"/>
        <v>166</v>
      </c>
      <c r="V115" s="91">
        <v>1</v>
      </c>
      <c r="W115" s="78"/>
      <c r="X115" s="78"/>
      <c r="Y115" s="78"/>
      <c r="Z115" s="78"/>
      <c r="AA115" s="78"/>
      <c r="AB115" s="78"/>
      <c r="AC115" s="78"/>
      <c r="AD115" s="78"/>
      <c r="AE115" s="78"/>
      <c r="AF115" s="78"/>
      <c r="AG115" s="78"/>
      <c r="AH115" s="78"/>
      <c r="AI115" s="78"/>
      <c r="AJ115" s="78"/>
      <c r="AK115" s="78"/>
      <c r="AL115" s="78"/>
      <c r="AM115" s="78">
        <v>1</v>
      </c>
      <c r="AN115" s="78"/>
      <c r="AO115" s="78"/>
      <c r="AP115" s="78"/>
      <c r="AQ115" s="78">
        <v>1</v>
      </c>
      <c r="AR115" s="78"/>
      <c r="AS115" s="78"/>
      <c r="AT115" s="78"/>
      <c r="AU115" s="79">
        <f t="shared" si="45"/>
        <v>2</v>
      </c>
      <c r="AV115" s="79">
        <f t="shared" si="46"/>
        <v>0</v>
      </c>
      <c r="AW115" s="80"/>
      <c r="AX115" s="80"/>
      <c r="AY115" s="81"/>
      <c r="AZ115" s="82"/>
      <c r="BA115" s="83"/>
      <c r="BB115" s="80"/>
      <c r="BC115" s="84"/>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row>
    <row r="116" spans="1:495" s="7" customFormat="1" ht="32.450000000000003" customHeight="1" x14ac:dyDescent="0.2">
      <c r="A116" s="95"/>
      <c r="B116" s="96"/>
      <c r="C116" s="97"/>
      <c r="D116" s="97"/>
      <c r="E116" s="143" t="s">
        <v>400</v>
      </c>
      <c r="F116" s="143"/>
      <c r="G116" s="143"/>
      <c r="H116" s="144"/>
      <c r="I116" s="170" t="s">
        <v>401</v>
      </c>
      <c r="J116" s="85" t="s">
        <v>402</v>
      </c>
      <c r="K116" s="170" t="s">
        <v>403</v>
      </c>
      <c r="L116" s="170"/>
      <c r="M116" s="72" t="s">
        <v>148</v>
      </c>
      <c r="N116" s="72"/>
      <c r="O116" s="73"/>
      <c r="P116" s="85"/>
      <c r="Q116" s="85"/>
      <c r="R116" s="74">
        <v>44057</v>
      </c>
      <c r="S116" s="74">
        <v>44135</v>
      </c>
      <c r="T116" s="75">
        <f t="shared" si="44"/>
        <v>0</v>
      </c>
      <c r="U116" s="76">
        <f t="shared" ca="1" si="41"/>
        <v>274</v>
      </c>
      <c r="V116" s="91">
        <v>1</v>
      </c>
      <c r="W116" s="78"/>
      <c r="X116" s="78"/>
      <c r="Y116" s="78"/>
      <c r="Z116" s="78"/>
      <c r="AA116" s="78"/>
      <c r="AB116" s="78"/>
      <c r="AC116" s="78"/>
      <c r="AD116" s="78"/>
      <c r="AE116" s="78"/>
      <c r="AF116" s="78"/>
      <c r="AG116" s="78"/>
      <c r="AH116" s="78"/>
      <c r="AI116" s="78"/>
      <c r="AJ116" s="78"/>
      <c r="AK116" s="78">
        <v>2</v>
      </c>
      <c r="AL116" s="78"/>
      <c r="AM116" s="78">
        <v>2</v>
      </c>
      <c r="AN116" s="78"/>
      <c r="AO116" s="78">
        <v>2</v>
      </c>
      <c r="AP116" s="78"/>
      <c r="AQ116" s="78"/>
      <c r="AR116" s="78"/>
      <c r="AS116" s="78"/>
      <c r="AT116" s="78"/>
      <c r="AU116" s="79">
        <f t="shared" si="45"/>
        <v>6</v>
      </c>
      <c r="AV116" s="79">
        <f t="shared" si="46"/>
        <v>0</v>
      </c>
      <c r="AW116" s="80"/>
      <c r="AX116" s="80"/>
      <c r="AY116" s="81"/>
      <c r="AZ116" s="82"/>
      <c r="BA116" s="83"/>
      <c r="BB116" s="80"/>
      <c r="BC116" s="84"/>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row>
    <row r="117" spans="1:495" s="7" customFormat="1" ht="24.75" customHeight="1" x14ac:dyDescent="0.2">
      <c r="A117" s="176"/>
      <c r="B117" s="26" t="s">
        <v>404</v>
      </c>
      <c r="C117" s="27"/>
      <c r="D117" s="27"/>
      <c r="E117" s="28" t="s">
        <v>405</v>
      </c>
      <c r="F117" s="28"/>
      <c r="G117" s="28"/>
      <c r="H117" s="29"/>
      <c r="I117" s="115"/>
      <c r="J117" s="115"/>
      <c r="K117" s="115"/>
      <c r="L117" s="116"/>
      <c r="M117" s="115" t="s">
        <v>54</v>
      </c>
      <c r="N117" s="115"/>
      <c r="O117" s="117"/>
      <c r="P117" s="118"/>
      <c r="Q117" s="118"/>
      <c r="R117" s="178"/>
      <c r="S117" s="178"/>
      <c r="T117" s="120"/>
      <c r="U117" s="120"/>
      <c r="V117" s="121">
        <v>0</v>
      </c>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79"/>
      <c r="AU117" s="125">
        <f t="shared" si="45"/>
        <v>0</v>
      </c>
      <c r="AV117" s="125">
        <f t="shared" si="46"/>
        <v>0</v>
      </c>
      <c r="AW117" s="126"/>
      <c r="AX117" s="126"/>
      <c r="AY117" s="119"/>
      <c r="AZ117" s="127"/>
      <c r="BA117" s="128">
        <f>SUM(V118:V173)</f>
        <v>55</v>
      </c>
      <c r="BB117" s="44">
        <f>SUM(AV118:AV173)/SUM(AU118:AU173)</f>
        <v>4.3478260869565216E-2</v>
      </c>
      <c r="BC117" s="181"/>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row>
    <row r="118" spans="1:495" s="7" customFormat="1" ht="31.5" customHeight="1" x14ac:dyDescent="0.2">
      <c r="A118" s="133"/>
      <c r="B118" s="134"/>
      <c r="C118" s="49" t="s">
        <v>406</v>
      </c>
      <c r="D118" s="49"/>
      <c r="E118" s="50" t="s">
        <v>407</v>
      </c>
      <c r="F118" s="50" t="s">
        <v>408</v>
      </c>
      <c r="G118" s="50"/>
      <c r="H118" s="51"/>
      <c r="I118" s="52"/>
      <c r="J118" s="52"/>
      <c r="K118" s="53"/>
      <c r="L118" s="87"/>
      <c r="M118" s="53" t="s">
        <v>50</v>
      </c>
      <c r="N118" s="53"/>
      <c r="O118" s="182"/>
      <c r="P118" s="55"/>
      <c r="Q118" s="55"/>
      <c r="R118" s="56">
        <v>43952</v>
      </c>
      <c r="S118" s="57">
        <v>44196</v>
      </c>
      <c r="T118" s="58">
        <f>AX118/AW118</f>
        <v>0.05</v>
      </c>
      <c r="U118" s="59">
        <f t="shared" ref="U118:U181" ca="1" si="47">IF(T118=100%,"DONE",(S118-TODAY()))</f>
        <v>335</v>
      </c>
      <c r="V118" s="59">
        <v>1</v>
      </c>
      <c r="W118" s="62">
        <f>SUM(W119:W160)</f>
        <v>0</v>
      </c>
      <c r="X118" s="62">
        <f t="shared" ref="X118:AT118" si="48">SUM(X119:X160)</f>
        <v>0</v>
      </c>
      <c r="Y118" s="62">
        <f t="shared" si="48"/>
        <v>0</v>
      </c>
      <c r="Z118" s="62">
        <f t="shared" si="48"/>
        <v>0</v>
      </c>
      <c r="AA118" s="62">
        <f t="shared" si="48"/>
        <v>0</v>
      </c>
      <c r="AB118" s="62">
        <f t="shared" si="48"/>
        <v>0</v>
      </c>
      <c r="AC118" s="62">
        <f t="shared" si="48"/>
        <v>0</v>
      </c>
      <c r="AD118" s="62">
        <f t="shared" si="48"/>
        <v>0</v>
      </c>
      <c r="AE118" s="62">
        <f t="shared" si="48"/>
        <v>2</v>
      </c>
      <c r="AF118" s="62">
        <f t="shared" si="48"/>
        <v>0</v>
      </c>
      <c r="AG118" s="62">
        <f t="shared" si="48"/>
        <v>0</v>
      </c>
      <c r="AH118" s="62">
        <f t="shared" si="48"/>
        <v>0</v>
      </c>
      <c r="AI118" s="62">
        <f t="shared" si="48"/>
        <v>0</v>
      </c>
      <c r="AJ118" s="62">
        <f t="shared" si="48"/>
        <v>0</v>
      </c>
      <c r="AK118" s="62">
        <f t="shared" si="48"/>
        <v>3</v>
      </c>
      <c r="AL118" s="62">
        <f t="shared" si="48"/>
        <v>0</v>
      </c>
      <c r="AM118" s="62">
        <f t="shared" si="48"/>
        <v>0</v>
      </c>
      <c r="AN118" s="62">
        <f t="shared" si="48"/>
        <v>1</v>
      </c>
      <c r="AO118" s="62">
        <f t="shared" si="48"/>
        <v>0</v>
      </c>
      <c r="AP118" s="62">
        <f t="shared" si="48"/>
        <v>0</v>
      </c>
      <c r="AQ118" s="62">
        <f t="shared" si="48"/>
        <v>5</v>
      </c>
      <c r="AR118" s="62">
        <f t="shared" si="48"/>
        <v>0</v>
      </c>
      <c r="AS118" s="62">
        <f t="shared" si="48"/>
        <v>10</v>
      </c>
      <c r="AT118" s="62">
        <f t="shared" si="48"/>
        <v>0</v>
      </c>
      <c r="AU118" s="198"/>
      <c r="AV118" s="198"/>
      <c r="AW118" s="63">
        <f>+AA118+AC118+AE118+AG118+AI118+AK118+AM118+AO118+AQ118+AS118+Y118+W118</f>
        <v>20</v>
      </c>
      <c r="AX118" s="63">
        <f>+AB118+AD118+AF118+AH118+AJ118+AL118+AN118+AP118+AR118+AT118+Z118+X118</f>
        <v>1</v>
      </c>
      <c r="AY118" s="64">
        <f>SUM(V127:V157)</f>
        <v>31</v>
      </c>
      <c r="AZ118" s="44">
        <f>SUM(AV119:AV160)/SUM(AU119:AU160)</f>
        <v>0.05</v>
      </c>
      <c r="BA118" s="65"/>
      <c r="BB118" s="66"/>
      <c r="BC118" s="67"/>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row>
    <row r="119" spans="1:495" s="7" customFormat="1" ht="14.25" customHeight="1" x14ac:dyDescent="0.2">
      <c r="A119" s="95"/>
      <c r="B119" s="96"/>
      <c r="C119" s="199"/>
      <c r="D119" s="200" t="s">
        <v>409</v>
      </c>
      <c r="E119" s="201" t="s">
        <v>410</v>
      </c>
      <c r="F119" s="201"/>
      <c r="G119" s="201"/>
      <c r="H119" s="202"/>
      <c r="I119" s="203"/>
      <c r="J119" s="203"/>
      <c r="K119" s="203"/>
      <c r="L119" s="204"/>
      <c r="M119" s="203" t="s">
        <v>100</v>
      </c>
      <c r="N119" s="203"/>
      <c r="O119" s="205"/>
      <c r="P119" s="206"/>
      <c r="Q119" s="206"/>
      <c r="R119" s="207">
        <v>44058</v>
      </c>
      <c r="S119" s="207">
        <v>44104</v>
      </c>
      <c r="T119" s="208" t="e">
        <f t="shared" ref="T119:T163" si="49">AV119/AU119</f>
        <v>#DIV/0!</v>
      </c>
      <c r="U119" s="209" t="e">
        <f t="shared" ca="1" si="47"/>
        <v>#DIV/0!</v>
      </c>
      <c r="V119" s="209">
        <v>1</v>
      </c>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1">
        <f t="shared" ref="AU119:AU160" si="50">+AA119+AC119+AE119+AG119+AI119+AK119+AM119+AO119+AQ119+AS119+Y119+W119</f>
        <v>0</v>
      </c>
      <c r="AV119" s="211">
        <f t="shared" ref="AV119:AV160" si="51">+Z119+X119+AB119+AD119+AF119+AH119+AJ119+AL119+AN119+AP119+AR119+AT119</f>
        <v>0</v>
      </c>
      <c r="AW119" s="212"/>
      <c r="AX119" s="212"/>
      <c r="AY119" s="44">
        <f>SUM(AV119:AV121)/SUM(AU119:AU121)</f>
        <v>0</v>
      </c>
      <c r="AZ119" s="44" t="e">
        <f>AVERAGE(AY119,AY122,AY127,AY131,AY134,AY137,AY143,AY148,AY154)</f>
        <v>#DIV/0!</v>
      </c>
      <c r="BA119" s="83"/>
      <c r="BB119" s="80"/>
      <c r="BC119" s="84"/>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9"/>
      <c r="MQ119" s="9"/>
      <c r="MR119" s="9"/>
      <c r="MS119" s="9"/>
      <c r="MT119" s="9"/>
      <c r="MU119" s="9"/>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9"/>
      <c r="NZ119" s="9"/>
      <c r="OA119" s="9"/>
      <c r="OB119" s="9"/>
      <c r="OC119" s="9"/>
      <c r="OD119" s="9"/>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9"/>
      <c r="PJ119" s="9"/>
      <c r="PK119" s="9"/>
      <c r="PL119" s="9"/>
      <c r="PM119" s="9"/>
      <c r="PN119" s="9"/>
      <c r="PO119" s="9"/>
      <c r="PP119" s="9"/>
      <c r="PQ119" s="9"/>
      <c r="PR119" s="9"/>
      <c r="PS119" s="9"/>
      <c r="PT119" s="9"/>
      <c r="PU119" s="9"/>
      <c r="PV119" s="9"/>
      <c r="PW119" s="9"/>
      <c r="PX119" s="9"/>
      <c r="PY119" s="9"/>
      <c r="PZ119" s="9"/>
      <c r="QA119" s="9"/>
      <c r="QB119" s="9"/>
      <c r="QC119" s="9"/>
      <c r="QD119" s="9"/>
      <c r="QE119" s="9"/>
      <c r="QF119" s="9"/>
      <c r="QG119" s="9"/>
      <c r="QH119" s="9"/>
      <c r="QI119" s="9"/>
      <c r="QJ119" s="9"/>
      <c r="QK119" s="9"/>
      <c r="QL119" s="9"/>
      <c r="QM119" s="9"/>
      <c r="QN119" s="9"/>
      <c r="QO119" s="9"/>
      <c r="QP119" s="9"/>
      <c r="QQ119" s="9"/>
      <c r="QR119" s="9"/>
      <c r="QS119" s="9"/>
      <c r="QT119" s="9"/>
      <c r="QU119" s="9"/>
      <c r="QV119" s="9"/>
      <c r="QW119" s="9"/>
      <c r="QX119" s="9"/>
      <c r="QY119" s="9"/>
      <c r="QZ119" s="9"/>
      <c r="RA119" s="9"/>
      <c r="RB119" s="9"/>
      <c r="RC119" s="9"/>
      <c r="RD119" s="9"/>
      <c r="RE119" s="9"/>
      <c r="RF119" s="9"/>
      <c r="RG119" s="9"/>
      <c r="RH119" s="9"/>
      <c r="RI119" s="9"/>
      <c r="RJ119" s="9"/>
      <c r="RK119" s="9"/>
      <c r="RL119" s="9"/>
      <c r="RM119" s="9"/>
      <c r="RN119" s="9"/>
      <c r="RO119" s="9"/>
      <c r="RP119" s="9"/>
      <c r="RQ119" s="9"/>
      <c r="RR119" s="9"/>
      <c r="RS119" s="9"/>
      <c r="RT119" s="9"/>
      <c r="RU119" s="9"/>
      <c r="RV119" s="9"/>
      <c r="RW119" s="9"/>
      <c r="RX119" s="9"/>
      <c r="RY119" s="9"/>
      <c r="RZ119" s="9"/>
      <c r="SA119" s="9"/>
    </row>
    <row r="120" spans="1:495" s="7" customFormat="1" ht="26.25" customHeight="1" x14ac:dyDescent="0.2">
      <c r="A120" s="95"/>
      <c r="B120" s="96"/>
      <c r="C120" s="199"/>
      <c r="D120" s="199"/>
      <c r="E120" s="69" t="s">
        <v>411</v>
      </c>
      <c r="F120" s="69"/>
      <c r="G120" s="69"/>
      <c r="H120" s="144"/>
      <c r="I120" s="71" t="s">
        <v>412</v>
      </c>
      <c r="J120" s="71" t="s">
        <v>412</v>
      </c>
      <c r="K120" s="71" t="s">
        <v>412</v>
      </c>
      <c r="L120" s="85"/>
      <c r="M120" s="72" t="s">
        <v>100</v>
      </c>
      <c r="N120" s="72"/>
      <c r="O120" s="73"/>
      <c r="P120" s="99"/>
      <c r="Q120" s="99"/>
      <c r="R120" s="74">
        <v>44058</v>
      </c>
      <c r="S120" s="74">
        <v>44104</v>
      </c>
      <c r="T120" s="75">
        <f t="shared" si="49"/>
        <v>0</v>
      </c>
      <c r="U120" s="76">
        <f t="shared" ca="1" si="47"/>
        <v>243</v>
      </c>
      <c r="V120" s="91">
        <v>1</v>
      </c>
      <c r="W120" s="78"/>
      <c r="X120" s="78"/>
      <c r="Y120" s="78"/>
      <c r="Z120" s="78"/>
      <c r="AA120" s="78"/>
      <c r="AB120" s="78"/>
      <c r="AC120" s="78"/>
      <c r="AD120" s="78"/>
      <c r="AE120" s="78"/>
      <c r="AF120" s="78"/>
      <c r="AG120" s="78"/>
      <c r="AH120" s="78"/>
      <c r="AI120" s="78"/>
      <c r="AJ120" s="78"/>
      <c r="AK120" s="78">
        <v>1</v>
      </c>
      <c r="AL120" s="78"/>
      <c r="AM120" s="78"/>
      <c r="AN120" s="78"/>
      <c r="AO120" s="78"/>
      <c r="AP120" s="78"/>
      <c r="AQ120" s="78"/>
      <c r="AR120" s="78"/>
      <c r="AS120" s="78"/>
      <c r="AT120" s="78"/>
      <c r="AU120" s="79">
        <f t="shared" si="50"/>
        <v>1</v>
      </c>
      <c r="AV120" s="79">
        <f t="shared" si="51"/>
        <v>0</v>
      </c>
      <c r="AW120" s="80"/>
      <c r="AX120" s="80"/>
      <c r="AY120" s="81"/>
      <c r="AZ120" s="82"/>
      <c r="BA120" s="83"/>
      <c r="BB120" s="80"/>
      <c r="BC120" s="84"/>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row>
    <row r="121" spans="1:495" s="7" customFormat="1" ht="26.25" customHeight="1" x14ac:dyDescent="0.2">
      <c r="A121" s="95"/>
      <c r="B121" s="96"/>
      <c r="C121" s="199"/>
      <c r="D121" s="199"/>
      <c r="E121" s="69" t="s">
        <v>413</v>
      </c>
      <c r="F121" s="69"/>
      <c r="G121" s="69"/>
      <c r="H121" s="144"/>
      <c r="I121" s="71" t="s">
        <v>414</v>
      </c>
      <c r="J121" s="71" t="s">
        <v>414</v>
      </c>
      <c r="K121" s="71" t="s">
        <v>414</v>
      </c>
      <c r="L121" s="85"/>
      <c r="M121" s="72" t="s">
        <v>100</v>
      </c>
      <c r="N121" s="72"/>
      <c r="O121" s="73"/>
      <c r="P121" s="99"/>
      <c r="Q121" s="99"/>
      <c r="R121" s="74">
        <v>44058</v>
      </c>
      <c r="S121" s="74">
        <v>44104</v>
      </c>
      <c r="T121" s="75" t="e">
        <f t="shared" si="49"/>
        <v>#DIV/0!</v>
      </c>
      <c r="U121" s="76" t="e">
        <f t="shared" ca="1" si="47"/>
        <v>#DIV/0!</v>
      </c>
      <c r="V121" s="91">
        <v>1</v>
      </c>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9">
        <f t="shared" si="50"/>
        <v>0</v>
      </c>
      <c r="AV121" s="79">
        <f t="shared" si="51"/>
        <v>0</v>
      </c>
      <c r="AW121" s="80"/>
      <c r="AX121" s="80"/>
      <c r="AY121" s="81"/>
      <c r="AZ121" s="82"/>
      <c r="BA121" s="83"/>
      <c r="BB121" s="80"/>
      <c r="BC121" s="84"/>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row>
    <row r="122" spans="1:495" s="7" customFormat="1" ht="26.25" customHeight="1" x14ac:dyDescent="0.2">
      <c r="A122" s="95"/>
      <c r="B122" s="96"/>
      <c r="C122" s="199"/>
      <c r="D122" s="200" t="s">
        <v>415</v>
      </c>
      <c r="E122" s="201" t="s">
        <v>416</v>
      </c>
      <c r="F122" s="201"/>
      <c r="G122" s="201"/>
      <c r="H122" s="202"/>
      <c r="I122" s="203"/>
      <c r="J122" s="203"/>
      <c r="K122" s="203"/>
      <c r="L122" s="204"/>
      <c r="M122" s="203" t="s">
        <v>100</v>
      </c>
      <c r="N122" s="203"/>
      <c r="O122" s="205"/>
      <c r="P122" s="206"/>
      <c r="Q122" s="206"/>
      <c r="R122" s="207">
        <v>44058</v>
      </c>
      <c r="S122" s="207">
        <v>44104</v>
      </c>
      <c r="T122" s="208" t="e">
        <f t="shared" si="49"/>
        <v>#DIV/0!</v>
      </c>
      <c r="U122" s="209" t="e">
        <f t="shared" ca="1" si="47"/>
        <v>#DIV/0!</v>
      </c>
      <c r="V122" s="209">
        <v>1</v>
      </c>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1">
        <f t="shared" si="50"/>
        <v>0</v>
      </c>
      <c r="AV122" s="211">
        <f t="shared" si="51"/>
        <v>0</v>
      </c>
      <c r="AW122" s="212"/>
      <c r="AX122" s="212"/>
      <c r="AY122" s="44" t="e">
        <f>SUM(AV123:AV126)/SUM(AU123:AU126)</f>
        <v>#DIV/0!</v>
      </c>
      <c r="AZ122" s="82"/>
      <c r="BA122" s="83"/>
      <c r="BB122" s="80"/>
      <c r="BC122" s="84"/>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row>
    <row r="123" spans="1:495" s="7" customFormat="1" ht="26.25" customHeight="1" x14ac:dyDescent="0.2">
      <c r="A123" s="95"/>
      <c r="B123" s="96"/>
      <c r="C123" s="199"/>
      <c r="D123" s="199"/>
      <c r="E123" s="69" t="s">
        <v>417</v>
      </c>
      <c r="F123" s="69"/>
      <c r="G123" s="69"/>
      <c r="H123" s="144"/>
      <c r="I123" s="71" t="s">
        <v>418</v>
      </c>
      <c r="J123" s="71" t="s">
        <v>418</v>
      </c>
      <c r="K123" s="71" t="s">
        <v>419</v>
      </c>
      <c r="L123" s="85"/>
      <c r="M123" s="72" t="s">
        <v>100</v>
      </c>
      <c r="N123" s="72"/>
      <c r="O123" s="73"/>
      <c r="P123" s="85"/>
      <c r="Q123" s="99"/>
      <c r="R123" s="74">
        <v>44058</v>
      </c>
      <c r="S123" s="74">
        <v>44104</v>
      </c>
      <c r="T123" s="75" t="e">
        <f t="shared" si="49"/>
        <v>#DIV/0!</v>
      </c>
      <c r="U123" s="76" t="e">
        <f t="shared" ca="1" si="47"/>
        <v>#DIV/0!</v>
      </c>
      <c r="V123" s="91">
        <v>1</v>
      </c>
      <c r="W123" s="78"/>
      <c r="X123" s="78"/>
      <c r="Y123" s="78"/>
      <c r="Z123" s="78"/>
      <c r="AA123" s="78"/>
      <c r="AB123" s="78"/>
      <c r="AC123" s="78"/>
      <c r="AD123" s="78"/>
      <c r="AE123" s="78"/>
      <c r="AF123" s="78"/>
      <c r="AG123" s="78"/>
      <c r="AH123" s="78"/>
      <c r="AI123" s="78"/>
      <c r="AJ123" s="78"/>
      <c r="AK123" s="78"/>
      <c r="AL123" s="78"/>
      <c r="AM123" s="78"/>
      <c r="AN123" s="78">
        <v>1</v>
      </c>
      <c r="AO123" s="78"/>
      <c r="AP123" s="78"/>
      <c r="AQ123" s="78"/>
      <c r="AR123" s="78"/>
      <c r="AS123" s="78"/>
      <c r="AT123" s="78"/>
      <c r="AU123" s="79">
        <f t="shared" si="50"/>
        <v>0</v>
      </c>
      <c r="AV123" s="79">
        <f t="shared" si="51"/>
        <v>1</v>
      </c>
      <c r="AW123" s="80"/>
      <c r="AX123" s="80"/>
      <c r="AY123" s="81"/>
      <c r="AZ123" s="82"/>
      <c r="BA123" s="83"/>
      <c r="BB123" s="80"/>
      <c r="BC123" s="84"/>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row>
    <row r="124" spans="1:495" s="7" customFormat="1" ht="26.25" customHeight="1" x14ac:dyDescent="0.2">
      <c r="A124" s="95"/>
      <c r="B124" s="96"/>
      <c r="C124" s="199"/>
      <c r="D124" s="199"/>
      <c r="E124" s="69" t="s">
        <v>420</v>
      </c>
      <c r="F124" s="69"/>
      <c r="G124" s="69"/>
      <c r="H124" s="144"/>
      <c r="I124" s="71" t="s">
        <v>421</v>
      </c>
      <c r="J124" s="71" t="s">
        <v>421</v>
      </c>
      <c r="K124" s="71" t="s">
        <v>421</v>
      </c>
      <c r="L124" s="85"/>
      <c r="M124" s="72" t="s">
        <v>100</v>
      </c>
      <c r="N124" s="72"/>
      <c r="O124" s="73"/>
      <c r="P124" s="99"/>
      <c r="Q124" s="99"/>
      <c r="R124" s="74">
        <v>44058</v>
      </c>
      <c r="S124" s="74">
        <v>44134</v>
      </c>
      <c r="T124" s="75" t="e">
        <f t="shared" si="49"/>
        <v>#DIV/0!</v>
      </c>
      <c r="U124" s="76" t="e">
        <f t="shared" ca="1" si="47"/>
        <v>#DIV/0!</v>
      </c>
      <c r="V124" s="91">
        <v>1</v>
      </c>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9">
        <f t="shared" si="50"/>
        <v>0</v>
      </c>
      <c r="AV124" s="79">
        <f t="shared" si="51"/>
        <v>0</v>
      </c>
      <c r="AW124" s="80"/>
      <c r="AX124" s="80"/>
      <c r="AY124" s="81"/>
      <c r="AZ124" s="82"/>
      <c r="BA124" s="83"/>
      <c r="BB124" s="80"/>
      <c r="BC124" s="84"/>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row>
    <row r="125" spans="1:495" s="7" customFormat="1" ht="45" x14ac:dyDescent="0.2">
      <c r="A125" s="95"/>
      <c r="B125" s="96"/>
      <c r="C125" s="199"/>
      <c r="D125" s="199"/>
      <c r="E125" s="143" t="s">
        <v>422</v>
      </c>
      <c r="F125" s="143"/>
      <c r="G125" s="143"/>
      <c r="H125" s="144"/>
      <c r="I125" s="71" t="s">
        <v>423</v>
      </c>
      <c r="J125" s="71" t="s">
        <v>424</v>
      </c>
      <c r="K125" s="71" t="s">
        <v>425</v>
      </c>
      <c r="L125" s="85"/>
      <c r="M125" s="72" t="s">
        <v>100</v>
      </c>
      <c r="N125" s="72"/>
      <c r="O125" s="73"/>
      <c r="P125" s="99"/>
      <c r="Q125" s="99"/>
      <c r="R125" s="74">
        <v>44058</v>
      </c>
      <c r="S125" s="74">
        <v>44104</v>
      </c>
      <c r="T125" s="75" t="e">
        <f t="shared" si="49"/>
        <v>#DIV/0!</v>
      </c>
      <c r="U125" s="76" t="e">
        <f t="shared" ca="1" si="47"/>
        <v>#DIV/0!</v>
      </c>
      <c r="V125" s="91">
        <v>1</v>
      </c>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9">
        <f t="shared" si="50"/>
        <v>0</v>
      </c>
      <c r="AV125" s="79">
        <f t="shared" si="51"/>
        <v>0</v>
      </c>
      <c r="AW125" s="80"/>
      <c r="AX125" s="80"/>
      <c r="AY125" s="81"/>
      <c r="AZ125" s="82"/>
      <c r="BA125" s="83"/>
      <c r="BB125" s="80"/>
      <c r="BC125" s="84"/>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c r="IW125" s="9"/>
      <c r="IX125" s="9"/>
      <c r="IY125" s="9"/>
      <c r="IZ125" s="9"/>
      <c r="JA125" s="9"/>
      <c r="JB125" s="9"/>
      <c r="JC125" s="9"/>
      <c r="JD125" s="9"/>
      <c r="JE125" s="9"/>
      <c r="JF125" s="9"/>
      <c r="JG125" s="9"/>
      <c r="JH125" s="9"/>
      <c r="JI125" s="9"/>
      <c r="JJ125" s="9"/>
      <c r="JK125" s="9"/>
      <c r="JL125" s="9"/>
      <c r="JM125" s="9"/>
      <c r="JN125" s="9"/>
      <c r="JO125" s="9"/>
      <c r="JP125" s="9"/>
      <c r="JQ125" s="9"/>
      <c r="JR125" s="9"/>
      <c r="JS125" s="9"/>
      <c r="JT125" s="9"/>
      <c r="JU125" s="9"/>
      <c r="JV125" s="9"/>
      <c r="JW125" s="9"/>
      <c r="JX125" s="9"/>
      <c r="JY125" s="9"/>
      <c r="JZ125" s="9"/>
      <c r="KA125" s="9"/>
      <c r="KB125" s="9"/>
      <c r="KC125" s="9"/>
      <c r="KD125" s="9"/>
      <c r="KE125" s="9"/>
      <c r="KF125" s="9"/>
      <c r="KG125" s="9"/>
      <c r="KH125" s="9"/>
      <c r="KI125" s="9"/>
      <c r="KJ125" s="9"/>
      <c r="KK125" s="9"/>
      <c r="KL125" s="9"/>
      <c r="KM125" s="9"/>
      <c r="KN125" s="9"/>
      <c r="KO125" s="9"/>
      <c r="KP125" s="9"/>
      <c r="KQ125" s="9"/>
      <c r="KR125" s="9"/>
      <c r="KS125" s="9"/>
      <c r="KT125" s="9"/>
      <c r="KU125" s="9"/>
      <c r="KV125" s="9"/>
      <c r="KW125" s="9"/>
      <c r="KX125" s="9"/>
      <c r="KY125" s="9"/>
      <c r="KZ125" s="9"/>
      <c r="LA125" s="9"/>
      <c r="LB125" s="9"/>
      <c r="LC125" s="9"/>
      <c r="LD125" s="9"/>
      <c r="LE125" s="9"/>
      <c r="LF125" s="9"/>
      <c r="LG125" s="9"/>
      <c r="LH125" s="9"/>
      <c r="LI125" s="9"/>
      <c r="LJ125" s="9"/>
      <c r="LK125" s="9"/>
      <c r="LL125" s="9"/>
      <c r="LM125" s="9"/>
      <c r="LN125" s="9"/>
      <c r="LO125" s="9"/>
      <c r="LP125" s="9"/>
      <c r="LQ125" s="9"/>
      <c r="LR125" s="9"/>
      <c r="LS125" s="9"/>
      <c r="LT125" s="9"/>
      <c r="LU125" s="9"/>
      <c r="LV125" s="9"/>
      <c r="LW125" s="9"/>
      <c r="LX125" s="9"/>
      <c r="LY125" s="9"/>
      <c r="LZ125" s="9"/>
      <c r="MA125" s="9"/>
      <c r="MB125" s="9"/>
      <c r="MC125" s="9"/>
      <c r="MD125" s="9"/>
      <c r="ME125" s="9"/>
      <c r="MF125" s="9"/>
      <c r="MG125" s="9"/>
      <c r="MH125" s="9"/>
      <c r="MI125" s="9"/>
      <c r="MJ125" s="9"/>
      <c r="MK125" s="9"/>
      <c r="ML125" s="9"/>
      <c r="MM125" s="9"/>
      <c r="MN125" s="9"/>
      <c r="MO125" s="9"/>
      <c r="MP125" s="9"/>
      <c r="MQ125" s="9"/>
      <c r="MR125" s="9"/>
      <c r="MS125" s="9"/>
      <c r="MT125" s="9"/>
      <c r="MU125" s="9"/>
      <c r="MV125" s="9"/>
      <c r="MW125" s="9"/>
      <c r="MX125" s="9"/>
      <c r="MY125" s="9"/>
      <c r="MZ125" s="9"/>
      <c r="NA125" s="9"/>
      <c r="NB125" s="9"/>
      <c r="NC125" s="9"/>
      <c r="ND125" s="9"/>
      <c r="NE125" s="9"/>
      <c r="NF125" s="9"/>
      <c r="NG125" s="9"/>
      <c r="NH125" s="9"/>
      <c r="NI125" s="9"/>
      <c r="NJ125" s="9"/>
      <c r="NK125" s="9"/>
      <c r="NL125" s="9"/>
      <c r="NM125" s="9"/>
      <c r="NN125" s="9"/>
      <c r="NO125" s="9"/>
      <c r="NP125" s="9"/>
      <c r="NQ125" s="9"/>
      <c r="NR125" s="9"/>
      <c r="NS125" s="9"/>
      <c r="NT125" s="9"/>
      <c r="NU125" s="9"/>
      <c r="NV125" s="9"/>
      <c r="NW125" s="9"/>
      <c r="NX125" s="9"/>
      <c r="NY125" s="9"/>
      <c r="NZ125" s="9"/>
      <c r="OA125" s="9"/>
      <c r="OB125" s="9"/>
      <c r="OC125" s="9"/>
      <c r="OD125" s="9"/>
      <c r="OE125" s="9"/>
      <c r="OF125" s="9"/>
      <c r="OG125" s="9"/>
      <c r="OH125" s="9"/>
      <c r="OI125" s="9"/>
      <c r="OJ125" s="9"/>
      <c r="OK125" s="9"/>
      <c r="OL125" s="9"/>
      <c r="OM125" s="9"/>
      <c r="ON125" s="9"/>
      <c r="OO125" s="9"/>
      <c r="OP125" s="9"/>
      <c r="OQ125" s="9"/>
      <c r="OR125" s="9"/>
      <c r="OS125" s="9"/>
      <c r="OT125" s="9"/>
      <c r="OU125" s="9"/>
      <c r="OV125" s="9"/>
      <c r="OW125" s="9"/>
      <c r="OX125" s="9"/>
      <c r="OY125" s="9"/>
      <c r="OZ125" s="9"/>
      <c r="PA125" s="9"/>
      <c r="PB125" s="9"/>
      <c r="PC125" s="9"/>
      <c r="PD125" s="9"/>
      <c r="PE125" s="9"/>
      <c r="PF125" s="9"/>
      <c r="PG125" s="9"/>
      <c r="PH125" s="9"/>
      <c r="PI125" s="9"/>
      <c r="PJ125" s="9"/>
      <c r="PK125" s="9"/>
      <c r="PL125" s="9"/>
      <c r="PM125" s="9"/>
      <c r="PN125" s="9"/>
      <c r="PO125" s="9"/>
      <c r="PP125" s="9"/>
      <c r="PQ125" s="9"/>
      <c r="PR125" s="9"/>
      <c r="PS125" s="9"/>
      <c r="PT125" s="9"/>
      <c r="PU125" s="9"/>
      <c r="PV125" s="9"/>
      <c r="PW125" s="9"/>
      <c r="PX125" s="9"/>
      <c r="PY125" s="9"/>
      <c r="PZ125" s="9"/>
      <c r="QA125" s="9"/>
      <c r="QB125" s="9"/>
      <c r="QC125" s="9"/>
      <c r="QD125" s="9"/>
      <c r="QE125" s="9"/>
      <c r="QF125" s="9"/>
      <c r="QG125" s="9"/>
      <c r="QH125" s="9"/>
      <c r="QI125" s="9"/>
      <c r="QJ125" s="9"/>
      <c r="QK125" s="9"/>
      <c r="QL125" s="9"/>
      <c r="QM125" s="9"/>
      <c r="QN125" s="9"/>
      <c r="QO125" s="9"/>
      <c r="QP125" s="9"/>
      <c r="QQ125" s="9"/>
      <c r="QR125" s="9"/>
      <c r="QS125" s="9"/>
      <c r="QT125" s="9"/>
      <c r="QU125" s="9"/>
      <c r="QV125" s="9"/>
      <c r="QW125" s="9"/>
      <c r="QX125" s="9"/>
      <c r="QY125" s="9"/>
      <c r="QZ125" s="9"/>
      <c r="RA125" s="9"/>
      <c r="RB125" s="9"/>
      <c r="RC125" s="9"/>
      <c r="RD125" s="9"/>
      <c r="RE125" s="9"/>
      <c r="RF125" s="9"/>
      <c r="RG125" s="9"/>
      <c r="RH125" s="9"/>
      <c r="RI125" s="9"/>
      <c r="RJ125" s="9"/>
      <c r="RK125" s="9"/>
      <c r="RL125" s="9"/>
      <c r="RM125" s="9"/>
      <c r="RN125" s="9"/>
      <c r="RO125" s="9"/>
      <c r="RP125" s="9"/>
      <c r="RQ125" s="9"/>
      <c r="RR125" s="9"/>
      <c r="RS125" s="9"/>
      <c r="RT125" s="9"/>
      <c r="RU125" s="9"/>
      <c r="RV125" s="9"/>
      <c r="RW125" s="9"/>
      <c r="RX125" s="9"/>
      <c r="RY125" s="9"/>
      <c r="RZ125" s="9"/>
      <c r="SA125" s="9"/>
    </row>
    <row r="126" spans="1:495" s="7" customFormat="1" ht="27" x14ac:dyDescent="0.2">
      <c r="A126" s="95"/>
      <c r="B126" s="96"/>
      <c r="C126" s="199"/>
      <c r="D126" s="199"/>
      <c r="E126" s="143" t="s">
        <v>426</v>
      </c>
      <c r="F126" s="143"/>
      <c r="G126" s="143"/>
      <c r="H126" s="144"/>
      <c r="I126" s="71" t="s">
        <v>427</v>
      </c>
      <c r="J126" s="71" t="s">
        <v>427</v>
      </c>
      <c r="K126" s="71" t="s">
        <v>427</v>
      </c>
      <c r="L126" s="85"/>
      <c r="M126" s="72" t="s">
        <v>100</v>
      </c>
      <c r="N126" s="72"/>
      <c r="O126" s="73"/>
      <c r="P126" s="99"/>
      <c r="Q126" s="99"/>
      <c r="R126" s="74">
        <v>44058</v>
      </c>
      <c r="S126" s="74">
        <v>44104</v>
      </c>
      <c r="T126" s="75" t="e">
        <f t="shared" si="49"/>
        <v>#DIV/0!</v>
      </c>
      <c r="U126" s="76" t="e">
        <f t="shared" ca="1" si="47"/>
        <v>#DIV/0!</v>
      </c>
      <c r="V126" s="91">
        <v>1</v>
      </c>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9">
        <f t="shared" si="50"/>
        <v>0</v>
      </c>
      <c r="AV126" s="79">
        <f t="shared" si="51"/>
        <v>0</v>
      </c>
      <c r="AW126" s="80"/>
      <c r="AX126" s="80"/>
      <c r="AY126" s="81"/>
      <c r="AZ126" s="82"/>
      <c r="BA126" s="83"/>
      <c r="BB126" s="80"/>
      <c r="BC126" s="84"/>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c r="NI126" s="9"/>
      <c r="NJ126" s="9"/>
      <c r="NK126" s="9"/>
      <c r="NL126" s="9"/>
      <c r="NM126" s="9"/>
      <c r="NN126" s="9"/>
      <c r="NO126" s="9"/>
      <c r="NP126" s="9"/>
      <c r="NQ126" s="9"/>
      <c r="NR126" s="9"/>
      <c r="NS126" s="9"/>
      <c r="NT126" s="9"/>
      <c r="NU126" s="9"/>
      <c r="NV126" s="9"/>
      <c r="NW126" s="9"/>
      <c r="NX126" s="9"/>
      <c r="NY126" s="9"/>
      <c r="NZ126" s="9"/>
      <c r="OA126" s="9"/>
      <c r="OB126" s="9"/>
      <c r="OC126" s="9"/>
      <c r="OD126" s="9"/>
      <c r="OE126" s="9"/>
      <c r="OF126" s="9"/>
      <c r="OG126" s="9"/>
      <c r="OH126" s="9"/>
      <c r="OI126" s="9"/>
      <c r="OJ126" s="9"/>
      <c r="OK126" s="9"/>
      <c r="OL126" s="9"/>
      <c r="OM126" s="9"/>
      <c r="ON126" s="9"/>
      <c r="OO126" s="9"/>
      <c r="OP126" s="9"/>
      <c r="OQ126" s="9"/>
      <c r="OR126" s="9"/>
      <c r="OS126" s="9"/>
      <c r="OT126" s="9"/>
      <c r="OU126" s="9"/>
      <c r="OV126" s="9"/>
      <c r="OW126" s="9"/>
      <c r="OX126" s="9"/>
      <c r="OY126" s="9"/>
      <c r="OZ126" s="9"/>
      <c r="PA126" s="9"/>
      <c r="PB126" s="9"/>
      <c r="PC126" s="9"/>
      <c r="PD126" s="9"/>
      <c r="PE126" s="9"/>
      <c r="PF126" s="9"/>
      <c r="PG126" s="9"/>
      <c r="PH126" s="9"/>
      <c r="PI126" s="9"/>
      <c r="PJ126" s="9"/>
      <c r="PK126" s="9"/>
      <c r="PL126" s="9"/>
      <c r="PM126" s="9"/>
      <c r="PN126" s="9"/>
      <c r="PO126" s="9"/>
      <c r="PP126" s="9"/>
      <c r="PQ126" s="9"/>
      <c r="PR126" s="9"/>
      <c r="PS126" s="9"/>
      <c r="PT126" s="9"/>
      <c r="PU126" s="9"/>
      <c r="PV126" s="9"/>
      <c r="PW126" s="9"/>
      <c r="PX126" s="9"/>
      <c r="PY126" s="9"/>
      <c r="PZ126" s="9"/>
      <c r="QA126" s="9"/>
      <c r="QB126" s="9"/>
      <c r="QC126" s="9"/>
      <c r="QD126" s="9"/>
      <c r="QE126" s="9"/>
      <c r="QF126" s="9"/>
      <c r="QG126" s="9"/>
      <c r="QH126" s="9"/>
      <c r="QI126" s="9"/>
      <c r="QJ126" s="9"/>
      <c r="QK126" s="9"/>
      <c r="QL126" s="9"/>
      <c r="QM126" s="9"/>
      <c r="QN126" s="9"/>
      <c r="QO126" s="9"/>
      <c r="QP126" s="9"/>
      <c r="QQ126" s="9"/>
      <c r="QR126" s="9"/>
      <c r="QS126" s="9"/>
      <c r="QT126" s="9"/>
      <c r="QU126" s="9"/>
      <c r="QV126" s="9"/>
      <c r="QW126" s="9"/>
      <c r="QX126" s="9"/>
      <c r="QY126" s="9"/>
      <c r="QZ126" s="9"/>
      <c r="RA126" s="9"/>
      <c r="RB126" s="9"/>
      <c r="RC126" s="9"/>
      <c r="RD126" s="9"/>
      <c r="RE126" s="9"/>
      <c r="RF126" s="9"/>
      <c r="RG126" s="9"/>
      <c r="RH126" s="9"/>
      <c r="RI126" s="9"/>
      <c r="RJ126" s="9"/>
      <c r="RK126" s="9"/>
      <c r="RL126" s="9"/>
      <c r="RM126" s="9"/>
      <c r="RN126" s="9"/>
      <c r="RO126" s="9"/>
      <c r="RP126" s="9"/>
      <c r="RQ126" s="9"/>
      <c r="RR126" s="9"/>
      <c r="RS126" s="9"/>
      <c r="RT126" s="9"/>
      <c r="RU126" s="9"/>
      <c r="RV126" s="9"/>
      <c r="RW126" s="9"/>
      <c r="RX126" s="9"/>
      <c r="RY126" s="9"/>
      <c r="RZ126" s="9"/>
      <c r="SA126" s="9"/>
    </row>
    <row r="127" spans="1:495" s="7" customFormat="1" ht="38.25" customHeight="1" x14ac:dyDescent="0.2">
      <c r="A127" s="95"/>
      <c r="B127" s="96"/>
      <c r="C127" s="199"/>
      <c r="D127" s="200" t="s">
        <v>428</v>
      </c>
      <c r="E127" s="213" t="s">
        <v>429</v>
      </c>
      <c r="F127" s="213"/>
      <c r="G127" s="213"/>
      <c r="H127" s="214"/>
      <c r="I127" s="215"/>
      <c r="J127" s="215"/>
      <c r="K127" s="215"/>
      <c r="L127" s="204"/>
      <c r="M127" s="203" t="s">
        <v>100</v>
      </c>
      <c r="N127" s="203"/>
      <c r="O127" s="205"/>
      <c r="P127" s="206"/>
      <c r="Q127" s="206"/>
      <c r="R127" s="207">
        <v>43891</v>
      </c>
      <c r="S127" s="207">
        <v>43920</v>
      </c>
      <c r="T127" s="208" t="e">
        <f t="shared" si="49"/>
        <v>#DIV/0!</v>
      </c>
      <c r="U127" s="209" t="e">
        <f t="shared" ca="1" si="47"/>
        <v>#DIV/0!</v>
      </c>
      <c r="V127" s="209">
        <v>1</v>
      </c>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1">
        <f t="shared" si="50"/>
        <v>0</v>
      </c>
      <c r="AV127" s="211">
        <f t="shared" si="51"/>
        <v>0</v>
      </c>
      <c r="AW127" s="212"/>
      <c r="AX127" s="212"/>
      <c r="AY127" s="44" t="e">
        <f>SUM(AV128:AV130)/SUM(AU128:AU130)</f>
        <v>#DIV/0!</v>
      </c>
      <c r="AZ127" s="82"/>
      <c r="BA127" s="83"/>
      <c r="BB127" s="80"/>
      <c r="BC127" s="84"/>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c r="IS127" s="9"/>
      <c r="IT127" s="9"/>
      <c r="IU127" s="9"/>
      <c r="IV127" s="9"/>
      <c r="IW127" s="9"/>
      <c r="IX127" s="9"/>
      <c r="IY127" s="9"/>
      <c r="IZ127" s="9"/>
      <c r="JA127" s="9"/>
      <c r="JB127" s="9"/>
      <c r="JC127" s="9"/>
      <c r="JD127" s="9"/>
      <c r="JE127" s="9"/>
      <c r="JF127" s="9"/>
      <c r="JG127" s="9"/>
      <c r="JH127" s="9"/>
      <c r="JI127" s="9"/>
      <c r="JJ127" s="9"/>
      <c r="JK127" s="9"/>
      <c r="JL127" s="9"/>
      <c r="JM127" s="9"/>
      <c r="JN127" s="9"/>
      <c r="JO127" s="9"/>
      <c r="JP127" s="9"/>
      <c r="JQ127" s="9"/>
      <c r="JR127" s="9"/>
      <c r="JS127" s="9"/>
      <c r="JT127" s="9"/>
      <c r="JU127" s="9"/>
      <c r="JV127" s="9"/>
      <c r="JW127" s="9"/>
      <c r="JX127" s="9"/>
      <c r="JY127" s="9"/>
      <c r="JZ127" s="9"/>
      <c r="KA127" s="9"/>
      <c r="KB127" s="9"/>
      <c r="KC127" s="9"/>
      <c r="KD127" s="9"/>
      <c r="KE127" s="9"/>
      <c r="KF127" s="9"/>
      <c r="KG127" s="9"/>
      <c r="KH127" s="9"/>
      <c r="KI127" s="9"/>
      <c r="KJ127" s="9"/>
      <c r="KK127" s="9"/>
      <c r="KL127" s="9"/>
      <c r="KM127" s="9"/>
      <c r="KN127" s="9"/>
      <c r="KO127" s="9"/>
      <c r="KP127" s="9"/>
      <c r="KQ127" s="9"/>
      <c r="KR127" s="9"/>
      <c r="KS127" s="9"/>
      <c r="KT127" s="9"/>
      <c r="KU127" s="9"/>
      <c r="KV127" s="9"/>
      <c r="KW127" s="9"/>
      <c r="KX127" s="9"/>
      <c r="KY127" s="9"/>
      <c r="KZ127" s="9"/>
      <c r="LA127" s="9"/>
      <c r="LB127" s="9"/>
      <c r="LC127" s="9"/>
      <c r="LD127" s="9"/>
      <c r="LE127" s="9"/>
      <c r="LF127" s="9"/>
      <c r="LG127" s="9"/>
      <c r="LH127" s="9"/>
      <c r="LI127" s="9"/>
      <c r="LJ127" s="9"/>
      <c r="LK127" s="9"/>
      <c r="LL127" s="9"/>
      <c r="LM127" s="9"/>
      <c r="LN127" s="9"/>
      <c r="LO127" s="9"/>
      <c r="LP127" s="9"/>
      <c r="LQ127" s="9"/>
      <c r="LR127" s="9"/>
      <c r="LS127" s="9"/>
      <c r="LT127" s="9"/>
      <c r="LU127" s="9"/>
      <c r="LV127" s="9"/>
      <c r="LW127" s="9"/>
      <c r="LX127" s="9"/>
      <c r="LY127" s="9"/>
      <c r="LZ127" s="9"/>
      <c r="MA127" s="9"/>
      <c r="MB127" s="9"/>
      <c r="MC127" s="9"/>
      <c r="MD127" s="9"/>
      <c r="ME127" s="9"/>
      <c r="MF127" s="9"/>
      <c r="MG127" s="9"/>
      <c r="MH127" s="9"/>
      <c r="MI127" s="9"/>
      <c r="MJ127" s="9"/>
      <c r="MK127" s="9"/>
      <c r="ML127" s="9"/>
      <c r="MM127" s="9"/>
      <c r="MN127" s="9"/>
      <c r="MO127" s="9"/>
      <c r="MP127" s="9"/>
      <c r="MQ127" s="9"/>
      <c r="MR127" s="9"/>
      <c r="MS127" s="9"/>
      <c r="MT127" s="9"/>
      <c r="MU127" s="9"/>
      <c r="MV127" s="9"/>
      <c r="MW127" s="9"/>
      <c r="MX127" s="9"/>
      <c r="MY127" s="9"/>
      <c r="MZ127" s="9"/>
      <c r="NA127" s="9"/>
      <c r="NB127" s="9"/>
      <c r="NC127" s="9"/>
      <c r="ND127" s="9"/>
      <c r="NE127" s="9"/>
      <c r="NF127" s="9"/>
      <c r="NG127" s="9"/>
      <c r="NH127" s="9"/>
      <c r="NI127" s="9"/>
      <c r="NJ127" s="9"/>
      <c r="NK127" s="9"/>
      <c r="NL127" s="9"/>
      <c r="NM127" s="9"/>
      <c r="NN127" s="9"/>
      <c r="NO127" s="9"/>
      <c r="NP127" s="9"/>
      <c r="NQ127" s="9"/>
      <c r="NR127" s="9"/>
      <c r="NS127" s="9"/>
      <c r="NT127" s="9"/>
      <c r="NU127" s="9"/>
      <c r="NV127" s="9"/>
      <c r="NW127" s="9"/>
      <c r="NX127" s="9"/>
      <c r="NY127" s="9"/>
      <c r="NZ127" s="9"/>
      <c r="OA127" s="9"/>
      <c r="OB127" s="9"/>
      <c r="OC127" s="9"/>
      <c r="OD127" s="9"/>
      <c r="OE127" s="9"/>
      <c r="OF127" s="9"/>
      <c r="OG127" s="9"/>
      <c r="OH127" s="9"/>
      <c r="OI127" s="9"/>
      <c r="OJ127" s="9"/>
      <c r="OK127" s="9"/>
      <c r="OL127" s="9"/>
      <c r="OM127" s="9"/>
      <c r="ON127" s="9"/>
      <c r="OO127" s="9"/>
      <c r="OP127" s="9"/>
      <c r="OQ127" s="9"/>
      <c r="OR127" s="9"/>
      <c r="OS127" s="9"/>
      <c r="OT127" s="9"/>
      <c r="OU127" s="9"/>
      <c r="OV127" s="9"/>
      <c r="OW127" s="9"/>
      <c r="OX127" s="9"/>
      <c r="OY127" s="9"/>
      <c r="OZ127" s="9"/>
      <c r="PA127" s="9"/>
      <c r="PB127" s="9"/>
      <c r="PC127" s="9"/>
      <c r="PD127" s="9"/>
      <c r="PE127" s="9"/>
      <c r="PF127" s="9"/>
      <c r="PG127" s="9"/>
      <c r="PH127" s="9"/>
      <c r="PI127" s="9"/>
      <c r="PJ127" s="9"/>
      <c r="PK127" s="9"/>
      <c r="PL127" s="9"/>
      <c r="PM127" s="9"/>
      <c r="PN127" s="9"/>
      <c r="PO127" s="9"/>
      <c r="PP127" s="9"/>
      <c r="PQ127" s="9"/>
      <c r="PR127" s="9"/>
      <c r="PS127" s="9"/>
      <c r="PT127" s="9"/>
      <c r="PU127" s="9"/>
      <c r="PV127" s="9"/>
      <c r="PW127" s="9"/>
      <c r="PX127" s="9"/>
      <c r="PY127" s="9"/>
      <c r="PZ127" s="9"/>
      <c r="QA127" s="9"/>
      <c r="QB127" s="9"/>
      <c r="QC127" s="9"/>
      <c r="QD127" s="9"/>
      <c r="QE127" s="9"/>
      <c r="QF127" s="9"/>
      <c r="QG127" s="9"/>
      <c r="QH127" s="9"/>
      <c r="QI127" s="9"/>
      <c r="QJ127" s="9"/>
      <c r="QK127" s="9"/>
      <c r="QL127" s="9"/>
      <c r="QM127" s="9"/>
      <c r="QN127" s="9"/>
      <c r="QO127" s="9"/>
      <c r="QP127" s="9"/>
      <c r="QQ127" s="9"/>
      <c r="QR127" s="9"/>
      <c r="QS127" s="9"/>
      <c r="QT127" s="9"/>
      <c r="QU127" s="9"/>
      <c r="QV127" s="9"/>
      <c r="QW127" s="9"/>
      <c r="QX127" s="9"/>
      <c r="QY127" s="9"/>
      <c r="QZ127" s="9"/>
      <c r="RA127" s="9"/>
      <c r="RB127" s="9"/>
      <c r="RC127" s="9"/>
      <c r="RD127" s="9"/>
      <c r="RE127" s="9"/>
      <c r="RF127" s="9"/>
      <c r="RG127" s="9"/>
      <c r="RH127" s="9"/>
      <c r="RI127" s="9"/>
      <c r="RJ127" s="9"/>
      <c r="RK127" s="9"/>
      <c r="RL127" s="9"/>
      <c r="RM127" s="9"/>
      <c r="RN127" s="9"/>
      <c r="RO127" s="9"/>
      <c r="RP127" s="9"/>
      <c r="RQ127" s="9"/>
      <c r="RR127" s="9"/>
      <c r="RS127" s="9"/>
      <c r="RT127" s="9"/>
      <c r="RU127" s="9"/>
      <c r="RV127" s="9"/>
      <c r="RW127" s="9"/>
      <c r="RX127" s="9"/>
      <c r="RY127" s="9"/>
      <c r="RZ127" s="9"/>
      <c r="SA127" s="9"/>
    </row>
    <row r="128" spans="1:495" s="7" customFormat="1" ht="38.25" customHeight="1" x14ac:dyDescent="0.2">
      <c r="A128" s="95"/>
      <c r="B128" s="96"/>
      <c r="C128" s="199"/>
      <c r="D128" s="199"/>
      <c r="E128" s="69" t="s">
        <v>430</v>
      </c>
      <c r="F128" s="69"/>
      <c r="G128" s="69"/>
      <c r="H128" s="70"/>
      <c r="I128" s="71" t="s">
        <v>431</v>
      </c>
      <c r="J128" s="71" t="s">
        <v>432</v>
      </c>
      <c r="K128" s="71" t="s">
        <v>433</v>
      </c>
      <c r="L128" s="85"/>
      <c r="M128" s="72" t="s">
        <v>100</v>
      </c>
      <c r="N128" s="72"/>
      <c r="O128" s="73"/>
      <c r="P128" s="99"/>
      <c r="Q128" s="99"/>
      <c r="R128" s="74">
        <v>44058</v>
      </c>
      <c r="S128" s="74">
        <v>44104</v>
      </c>
      <c r="T128" s="75" t="e">
        <f t="shared" si="49"/>
        <v>#DIV/0!</v>
      </c>
      <c r="U128" s="76" t="e">
        <f t="shared" ca="1" si="47"/>
        <v>#DIV/0!</v>
      </c>
      <c r="V128" s="91">
        <v>1</v>
      </c>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9">
        <f t="shared" si="50"/>
        <v>0</v>
      </c>
      <c r="AV128" s="79">
        <f t="shared" si="51"/>
        <v>0</v>
      </c>
      <c r="AW128" s="80"/>
      <c r="AX128" s="80"/>
      <c r="AY128" s="81"/>
      <c r="AZ128" s="82"/>
      <c r="BA128" s="83"/>
      <c r="BB128" s="80"/>
      <c r="BC128" s="84"/>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c r="IS128" s="9"/>
      <c r="IT128" s="9"/>
      <c r="IU128" s="9"/>
      <c r="IV128" s="9"/>
      <c r="IW128" s="9"/>
      <c r="IX128" s="9"/>
      <c r="IY128" s="9"/>
      <c r="IZ128" s="9"/>
      <c r="JA128" s="9"/>
      <c r="JB128" s="9"/>
      <c r="JC128" s="9"/>
      <c r="JD128" s="9"/>
      <c r="JE128" s="9"/>
      <c r="JF128" s="9"/>
      <c r="JG128" s="9"/>
      <c r="JH128" s="9"/>
      <c r="JI128" s="9"/>
      <c r="JJ128" s="9"/>
      <c r="JK128" s="9"/>
      <c r="JL128" s="9"/>
      <c r="JM128" s="9"/>
      <c r="JN128" s="9"/>
      <c r="JO128" s="9"/>
      <c r="JP128" s="9"/>
      <c r="JQ128" s="9"/>
      <c r="JR128" s="9"/>
      <c r="JS128" s="9"/>
      <c r="JT128" s="9"/>
      <c r="JU128" s="9"/>
      <c r="JV128" s="9"/>
      <c r="JW128" s="9"/>
      <c r="JX128" s="9"/>
      <c r="JY128" s="9"/>
      <c r="JZ128" s="9"/>
      <c r="KA128" s="9"/>
      <c r="KB128" s="9"/>
      <c r="KC128" s="9"/>
      <c r="KD128" s="9"/>
      <c r="KE128" s="9"/>
      <c r="KF128" s="9"/>
      <c r="KG128" s="9"/>
      <c r="KH128" s="9"/>
      <c r="KI128" s="9"/>
      <c r="KJ128" s="9"/>
      <c r="KK128" s="9"/>
      <c r="KL128" s="9"/>
      <c r="KM128" s="9"/>
      <c r="KN128" s="9"/>
      <c r="KO128" s="9"/>
      <c r="KP128" s="9"/>
      <c r="KQ128" s="9"/>
      <c r="KR128" s="9"/>
      <c r="KS128" s="9"/>
      <c r="KT128" s="9"/>
      <c r="KU128" s="9"/>
      <c r="KV128" s="9"/>
      <c r="KW128" s="9"/>
      <c r="KX128" s="9"/>
      <c r="KY128" s="9"/>
      <c r="KZ128" s="9"/>
      <c r="LA128" s="9"/>
      <c r="LB128" s="9"/>
      <c r="LC128" s="9"/>
      <c r="LD128" s="9"/>
      <c r="LE128" s="9"/>
      <c r="LF128" s="9"/>
      <c r="LG128" s="9"/>
      <c r="LH128" s="9"/>
      <c r="LI128" s="9"/>
      <c r="LJ128" s="9"/>
      <c r="LK128" s="9"/>
      <c r="LL128" s="9"/>
      <c r="LM128" s="9"/>
      <c r="LN128" s="9"/>
      <c r="LO128" s="9"/>
      <c r="LP128" s="9"/>
      <c r="LQ128" s="9"/>
      <c r="LR128" s="9"/>
      <c r="LS128" s="9"/>
      <c r="LT128" s="9"/>
      <c r="LU128" s="9"/>
      <c r="LV128" s="9"/>
      <c r="LW128" s="9"/>
      <c r="LX128" s="9"/>
      <c r="LY128" s="9"/>
      <c r="LZ128" s="9"/>
      <c r="MA128" s="9"/>
      <c r="MB128" s="9"/>
      <c r="MC128" s="9"/>
      <c r="MD128" s="9"/>
      <c r="ME128" s="9"/>
      <c r="MF128" s="9"/>
      <c r="MG128" s="9"/>
      <c r="MH128" s="9"/>
      <c r="MI128" s="9"/>
      <c r="MJ128" s="9"/>
      <c r="MK128" s="9"/>
      <c r="ML128" s="9"/>
      <c r="MM128" s="9"/>
      <c r="MN128" s="9"/>
      <c r="MO128" s="9"/>
      <c r="MP128" s="9"/>
      <c r="MQ128" s="9"/>
      <c r="MR128" s="9"/>
      <c r="MS128" s="9"/>
      <c r="MT128" s="9"/>
      <c r="MU128" s="9"/>
      <c r="MV128" s="9"/>
      <c r="MW128" s="9"/>
      <c r="MX128" s="9"/>
      <c r="MY128" s="9"/>
      <c r="MZ128" s="9"/>
      <c r="NA128" s="9"/>
      <c r="NB128" s="9"/>
      <c r="NC128" s="9"/>
      <c r="ND128" s="9"/>
      <c r="NE128" s="9"/>
      <c r="NF128" s="9"/>
      <c r="NG128" s="9"/>
      <c r="NH128" s="9"/>
      <c r="NI128" s="9"/>
      <c r="NJ128" s="9"/>
      <c r="NK128" s="9"/>
      <c r="NL128" s="9"/>
      <c r="NM128" s="9"/>
      <c r="NN128" s="9"/>
      <c r="NO128" s="9"/>
      <c r="NP128" s="9"/>
      <c r="NQ128" s="9"/>
      <c r="NR128" s="9"/>
      <c r="NS128" s="9"/>
      <c r="NT128" s="9"/>
      <c r="NU128" s="9"/>
      <c r="NV128" s="9"/>
      <c r="NW128" s="9"/>
      <c r="NX128" s="9"/>
      <c r="NY128" s="9"/>
      <c r="NZ128" s="9"/>
      <c r="OA128" s="9"/>
      <c r="OB128" s="9"/>
      <c r="OC128" s="9"/>
      <c r="OD128" s="9"/>
      <c r="OE128" s="9"/>
      <c r="OF128" s="9"/>
      <c r="OG128" s="9"/>
      <c r="OH128" s="9"/>
      <c r="OI128" s="9"/>
      <c r="OJ128" s="9"/>
      <c r="OK128" s="9"/>
      <c r="OL128" s="9"/>
      <c r="OM128" s="9"/>
      <c r="ON128" s="9"/>
      <c r="OO128" s="9"/>
      <c r="OP128" s="9"/>
      <c r="OQ128" s="9"/>
      <c r="OR128" s="9"/>
      <c r="OS128" s="9"/>
      <c r="OT128" s="9"/>
      <c r="OU128" s="9"/>
      <c r="OV128" s="9"/>
      <c r="OW128" s="9"/>
      <c r="OX128" s="9"/>
      <c r="OY128" s="9"/>
      <c r="OZ128" s="9"/>
      <c r="PA128" s="9"/>
      <c r="PB128" s="9"/>
      <c r="PC128" s="9"/>
      <c r="PD128" s="9"/>
      <c r="PE128" s="9"/>
      <c r="PF128" s="9"/>
      <c r="PG128" s="9"/>
      <c r="PH128" s="9"/>
      <c r="PI128" s="9"/>
      <c r="PJ128" s="9"/>
      <c r="PK128" s="9"/>
      <c r="PL128" s="9"/>
      <c r="PM128" s="9"/>
      <c r="PN128" s="9"/>
      <c r="PO128" s="9"/>
      <c r="PP128" s="9"/>
      <c r="PQ128" s="9"/>
      <c r="PR128" s="9"/>
      <c r="PS128" s="9"/>
      <c r="PT128" s="9"/>
      <c r="PU128" s="9"/>
      <c r="PV128" s="9"/>
      <c r="PW128" s="9"/>
      <c r="PX128" s="9"/>
      <c r="PY128" s="9"/>
      <c r="PZ128" s="9"/>
      <c r="QA128" s="9"/>
      <c r="QB128" s="9"/>
      <c r="QC128" s="9"/>
      <c r="QD128" s="9"/>
      <c r="QE128" s="9"/>
      <c r="QF128" s="9"/>
      <c r="QG128" s="9"/>
      <c r="QH128" s="9"/>
      <c r="QI128" s="9"/>
      <c r="QJ128" s="9"/>
      <c r="QK128" s="9"/>
      <c r="QL128" s="9"/>
      <c r="QM128" s="9"/>
      <c r="QN128" s="9"/>
      <c r="QO128" s="9"/>
      <c r="QP128" s="9"/>
      <c r="QQ128" s="9"/>
      <c r="QR128" s="9"/>
      <c r="QS128" s="9"/>
      <c r="QT128" s="9"/>
      <c r="QU128" s="9"/>
      <c r="QV128" s="9"/>
      <c r="QW128" s="9"/>
      <c r="QX128" s="9"/>
      <c r="QY128" s="9"/>
      <c r="QZ128" s="9"/>
      <c r="RA128" s="9"/>
      <c r="RB128" s="9"/>
      <c r="RC128" s="9"/>
      <c r="RD128" s="9"/>
      <c r="RE128" s="9"/>
      <c r="RF128" s="9"/>
      <c r="RG128" s="9"/>
      <c r="RH128" s="9"/>
      <c r="RI128" s="9"/>
      <c r="RJ128" s="9"/>
      <c r="RK128" s="9"/>
      <c r="RL128" s="9"/>
      <c r="RM128" s="9"/>
      <c r="RN128" s="9"/>
      <c r="RO128" s="9"/>
      <c r="RP128" s="9"/>
      <c r="RQ128" s="9"/>
      <c r="RR128" s="9"/>
      <c r="RS128" s="9"/>
      <c r="RT128" s="9"/>
      <c r="RU128" s="9"/>
      <c r="RV128" s="9"/>
      <c r="RW128" s="9"/>
      <c r="RX128" s="9"/>
      <c r="RY128" s="9"/>
      <c r="RZ128" s="9"/>
      <c r="SA128" s="9"/>
    </row>
    <row r="129" spans="1:495" s="7" customFormat="1" ht="38.25" customHeight="1" x14ac:dyDescent="0.2">
      <c r="A129" s="95"/>
      <c r="B129" s="96"/>
      <c r="C129" s="199"/>
      <c r="D129" s="199"/>
      <c r="E129" s="69" t="s">
        <v>434</v>
      </c>
      <c r="F129" s="69"/>
      <c r="G129" s="69"/>
      <c r="H129" s="70"/>
      <c r="I129" s="71" t="s">
        <v>435</v>
      </c>
      <c r="J129" s="71" t="s">
        <v>435</v>
      </c>
      <c r="K129" s="71" t="s">
        <v>435</v>
      </c>
      <c r="L129" s="85"/>
      <c r="M129" s="72" t="s">
        <v>100</v>
      </c>
      <c r="N129" s="72"/>
      <c r="O129" s="73"/>
      <c r="P129" s="99"/>
      <c r="Q129" s="99"/>
      <c r="R129" s="74">
        <v>44058</v>
      </c>
      <c r="S129" s="74">
        <v>44104</v>
      </c>
      <c r="T129" s="75" t="e">
        <f t="shared" si="49"/>
        <v>#DIV/0!</v>
      </c>
      <c r="U129" s="76" t="e">
        <f t="shared" ca="1" si="47"/>
        <v>#DIV/0!</v>
      </c>
      <c r="V129" s="91">
        <v>1</v>
      </c>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9">
        <f t="shared" si="50"/>
        <v>0</v>
      </c>
      <c r="AV129" s="79">
        <f t="shared" si="51"/>
        <v>0</v>
      </c>
      <c r="AW129" s="80"/>
      <c r="AX129" s="80"/>
      <c r="AY129" s="81"/>
      <c r="AZ129" s="82"/>
      <c r="BA129" s="83"/>
      <c r="BB129" s="80"/>
      <c r="BC129" s="84"/>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c r="JA129" s="9"/>
      <c r="JB129" s="9"/>
      <c r="JC129" s="9"/>
      <c r="JD129" s="9"/>
      <c r="JE129" s="9"/>
      <c r="JF129" s="9"/>
      <c r="JG129" s="9"/>
      <c r="JH129" s="9"/>
      <c r="JI129" s="9"/>
      <c r="JJ129" s="9"/>
      <c r="JK129" s="9"/>
      <c r="JL129" s="9"/>
      <c r="JM129" s="9"/>
      <c r="JN129" s="9"/>
      <c r="JO129" s="9"/>
      <c r="JP129" s="9"/>
      <c r="JQ129" s="9"/>
      <c r="JR129" s="9"/>
      <c r="JS129" s="9"/>
      <c r="JT129" s="9"/>
      <c r="JU129" s="9"/>
      <c r="JV129" s="9"/>
      <c r="JW129" s="9"/>
      <c r="JX129" s="9"/>
      <c r="JY129" s="9"/>
      <c r="JZ129" s="9"/>
      <c r="KA129" s="9"/>
      <c r="KB129" s="9"/>
      <c r="KC129" s="9"/>
      <c r="KD129" s="9"/>
      <c r="KE129" s="9"/>
      <c r="KF129" s="9"/>
      <c r="KG129" s="9"/>
      <c r="KH129" s="9"/>
      <c r="KI129" s="9"/>
      <c r="KJ129" s="9"/>
      <c r="KK129" s="9"/>
      <c r="KL129" s="9"/>
      <c r="KM129" s="9"/>
      <c r="KN129" s="9"/>
      <c r="KO129" s="9"/>
      <c r="KP129" s="9"/>
      <c r="KQ129" s="9"/>
      <c r="KR129" s="9"/>
      <c r="KS129" s="9"/>
      <c r="KT129" s="9"/>
      <c r="KU129" s="9"/>
      <c r="KV129" s="9"/>
      <c r="KW129" s="9"/>
      <c r="KX129" s="9"/>
      <c r="KY129" s="9"/>
      <c r="KZ129" s="9"/>
      <c r="LA129" s="9"/>
      <c r="LB129" s="9"/>
      <c r="LC129" s="9"/>
      <c r="LD129" s="9"/>
      <c r="LE129" s="9"/>
      <c r="LF129" s="9"/>
      <c r="LG129" s="9"/>
      <c r="LH129" s="9"/>
      <c r="LI129" s="9"/>
      <c r="LJ129" s="9"/>
      <c r="LK129" s="9"/>
      <c r="LL129" s="9"/>
      <c r="LM129" s="9"/>
      <c r="LN129" s="9"/>
      <c r="LO129" s="9"/>
      <c r="LP129" s="9"/>
      <c r="LQ129" s="9"/>
      <c r="LR129" s="9"/>
      <c r="LS129" s="9"/>
      <c r="LT129" s="9"/>
      <c r="LU129" s="9"/>
      <c r="LV129" s="9"/>
      <c r="LW129" s="9"/>
      <c r="LX129" s="9"/>
      <c r="LY129" s="9"/>
      <c r="LZ129" s="9"/>
      <c r="MA129" s="9"/>
      <c r="MB129" s="9"/>
      <c r="MC129" s="9"/>
      <c r="MD129" s="9"/>
      <c r="ME129" s="9"/>
      <c r="MF129" s="9"/>
      <c r="MG129" s="9"/>
      <c r="MH129" s="9"/>
      <c r="MI129" s="9"/>
      <c r="MJ129" s="9"/>
      <c r="MK129" s="9"/>
      <c r="ML129" s="9"/>
      <c r="MM129" s="9"/>
      <c r="MN129" s="9"/>
      <c r="MO129" s="9"/>
      <c r="MP129" s="9"/>
      <c r="MQ129" s="9"/>
      <c r="MR129" s="9"/>
      <c r="MS129" s="9"/>
      <c r="MT129" s="9"/>
      <c r="MU129" s="9"/>
      <c r="MV129" s="9"/>
      <c r="MW129" s="9"/>
      <c r="MX129" s="9"/>
      <c r="MY129" s="9"/>
      <c r="MZ129" s="9"/>
      <c r="NA129" s="9"/>
      <c r="NB129" s="9"/>
      <c r="NC129" s="9"/>
      <c r="ND129" s="9"/>
      <c r="NE129" s="9"/>
      <c r="NF129" s="9"/>
      <c r="NG129" s="9"/>
      <c r="NH129" s="9"/>
      <c r="NI129" s="9"/>
      <c r="NJ129" s="9"/>
      <c r="NK129" s="9"/>
      <c r="NL129" s="9"/>
      <c r="NM129" s="9"/>
      <c r="NN129" s="9"/>
      <c r="NO129" s="9"/>
      <c r="NP129" s="9"/>
      <c r="NQ129" s="9"/>
      <c r="NR129" s="9"/>
      <c r="NS129" s="9"/>
      <c r="NT129" s="9"/>
      <c r="NU129" s="9"/>
      <c r="NV129" s="9"/>
      <c r="NW129" s="9"/>
      <c r="NX129" s="9"/>
      <c r="NY129" s="9"/>
      <c r="NZ129" s="9"/>
      <c r="OA129" s="9"/>
      <c r="OB129" s="9"/>
      <c r="OC129" s="9"/>
      <c r="OD129" s="9"/>
      <c r="OE129" s="9"/>
      <c r="OF129" s="9"/>
      <c r="OG129" s="9"/>
      <c r="OH129" s="9"/>
      <c r="OI129" s="9"/>
      <c r="OJ129" s="9"/>
      <c r="OK129" s="9"/>
      <c r="OL129" s="9"/>
      <c r="OM129" s="9"/>
      <c r="ON129" s="9"/>
      <c r="OO129" s="9"/>
      <c r="OP129" s="9"/>
      <c r="OQ129" s="9"/>
      <c r="OR129" s="9"/>
      <c r="OS129" s="9"/>
      <c r="OT129" s="9"/>
      <c r="OU129" s="9"/>
      <c r="OV129" s="9"/>
      <c r="OW129" s="9"/>
      <c r="OX129" s="9"/>
      <c r="OY129" s="9"/>
      <c r="OZ129" s="9"/>
      <c r="PA129" s="9"/>
      <c r="PB129" s="9"/>
      <c r="PC129" s="9"/>
      <c r="PD129" s="9"/>
      <c r="PE129" s="9"/>
      <c r="PF129" s="9"/>
      <c r="PG129" s="9"/>
      <c r="PH129" s="9"/>
      <c r="PI129" s="9"/>
      <c r="PJ129" s="9"/>
      <c r="PK129" s="9"/>
      <c r="PL129" s="9"/>
      <c r="PM129" s="9"/>
      <c r="PN129" s="9"/>
      <c r="PO129" s="9"/>
      <c r="PP129" s="9"/>
      <c r="PQ129" s="9"/>
      <c r="PR129" s="9"/>
      <c r="PS129" s="9"/>
      <c r="PT129" s="9"/>
      <c r="PU129" s="9"/>
      <c r="PV129" s="9"/>
      <c r="PW129" s="9"/>
      <c r="PX129" s="9"/>
      <c r="PY129" s="9"/>
      <c r="PZ129" s="9"/>
      <c r="QA129" s="9"/>
      <c r="QB129" s="9"/>
      <c r="QC129" s="9"/>
      <c r="QD129" s="9"/>
      <c r="QE129" s="9"/>
      <c r="QF129" s="9"/>
      <c r="QG129" s="9"/>
      <c r="QH129" s="9"/>
      <c r="QI129" s="9"/>
      <c r="QJ129" s="9"/>
      <c r="QK129" s="9"/>
      <c r="QL129" s="9"/>
      <c r="QM129" s="9"/>
      <c r="QN129" s="9"/>
      <c r="QO129" s="9"/>
      <c r="QP129" s="9"/>
      <c r="QQ129" s="9"/>
      <c r="QR129" s="9"/>
      <c r="QS129" s="9"/>
      <c r="QT129" s="9"/>
      <c r="QU129" s="9"/>
      <c r="QV129" s="9"/>
      <c r="QW129" s="9"/>
      <c r="QX129" s="9"/>
      <c r="QY129" s="9"/>
      <c r="QZ129" s="9"/>
      <c r="RA129" s="9"/>
      <c r="RB129" s="9"/>
      <c r="RC129" s="9"/>
      <c r="RD129" s="9"/>
      <c r="RE129" s="9"/>
      <c r="RF129" s="9"/>
      <c r="RG129" s="9"/>
      <c r="RH129" s="9"/>
      <c r="RI129" s="9"/>
      <c r="RJ129" s="9"/>
      <c r="RK129" s="9"/>
      <c r="RL129" s="9"/>
      <c r="RM129" s="9"/>
      <c r="RN129" s="9"/>
      <c r="RO129" s="9"/>
      <c r="RP129" s="9"/>
      <c r="RQ129" s="9"/>
      <c r="RR129" s="9"/>
      <c r="RS129" s="9"/>
      <c r="RT129" s="9"/>
      <c r="RU129" s="9"/>
      <c r="RV129" s="9"/>
      <c r="RW129" s="9"/>
      <c r="RX129" s="9"/>
      <c r="RY129" s="9"/>
      <c r="RZ129" s="9"/>
      <c r="SA129" s="9"/>
    </row>
    <row r="130" spans="1:495" s="7" customFormat="1" ht="38.25" customHeight="1" x14ac:dyDescent="0.2">
      <c r="A130" s="95"/>
      <c r="B130" s="96"/>
      <c r="C130" s="199"/>
      <c r="D130" s="199"/>
      <c r="E130" s="69" t="s">
        <v>436</v>
      </c>
      <c r="F130" s="69"/>
      <c r="G130" s="69"/>
      <c r="H130" s="70"/>
      <c r="I130" s="71" t="s">
        <v>437</v>
      </c>
      <c r="J130" s="71" t="s">
        <v>435</v>
      </c>
      <c r="K130" s="71" t="s">
        <v>435</v>
      </c>
      <c r="L130" s="85"/>
      <c r="M130" s="72" t="s">
        <v>100</v>
      </c>
      <c r="N130" s="72"/>
      <c r="O130" s="73"/>
      <c r="P130" s="99"/>
      <c r="Q130" s="99"/>
      <c r="R130" s="74">
        <v>44058</v>
      </c>
      <c r="S130" s="74">
        <v>44104</v>
      </c>
      <c r="T130" s="75" t="e">
        <f t="shared" si="49"/>
        <v>#DIV/0!</v>
      </c>
      <c r="U130" s="76" t="e">
        <f t="shared" ca="1" si="47"/>
        <v>#DIV/0!</v>
      </c>
      <c r="V130" s="91">
        <v>1</v>
      </c>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9">
        <f t="shared" si="50"/>
        <v>0</v>
      </c>
      <c r="AV130" s="79">
        <f t="shared" si="51"/>
        <v>0</v>
      </c>
      <c r="AW130" s="80"/>
      <c r="AX130" s="80"/>
      <c r="AY130" s="81"/>
      <c r="AZ130" s="82"/>
      <c r="BA130" s="83"/>
      <c r="BB130" s="80"/>
      <c r="BC130" s="84"/>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c r="IS130" s="9"/>
      <c r="IT130" s="9"/>
      <c r="IU130" s="9"/>
      <c r="IV130" s="9"/>
      <c r="IW130" s="9"/>
      <c r="IX130" s="9"/>
      <c r="IY130" s="9"/>
      <c r="IZ130" s="9"/>
      <c r="JA130" s="9"/>
      <c r="JB130" s="9"/>
      <c r="JC130" s="9"/>
      <c r="JD130" s="9"/>
      <c r="JE130" s="9"/>
      <c r="JF130" s="9"/>
      <c r="JG130" s="9"/>
      <c r="JH130" s="9"/>
      <c r="JI130" s="9"/>
      <c r="JJ130" s="9"/>
      <c r="JK130" s="9"/>
      <c r="JL130" s="9"/>
      <c r="JM130" s="9"/>
      <c r="JN130" s="9"/>
      <c r="JO130" s="9"/>
      <c r="JP130" s="9"/>
      <c r="JQ130" s="9"/>
      <c r="JR130" s="9"/>
      <c r="JS130" s="9"/>
      <c r="JT130" s="9"/>
      <c r="JU130" s="9"/>
      <c r="JV130" s="9"/>
      <c r="JW130" s="9"/>
      <c r="JX130" s="9"/>
      <c r="JY130" s="9"/>
      <c r="JZ130" s="9"/>
      <c r="KA130" s="9"/>
      <c r="KB130" s="9"/>
      <c r="KC130" s="9"/>
      <c r="KD130" s="9"/>
      <c r="KE130" s="9"/>
      <c r="KF130" s="9"/>
      <c r="KG130" s="9"/>
      <c r="KH130" s="9"/>
      <c r="KI130" s="9"/>
      <c r="KJ130" s="9"/>
      <c r="KK130" s="9"/>
      <c r="KL130" s="9"/>
      <c r="KM130" s="9"/>
      <c r="KN130" s="9"/>
      <c r="KO130" s="9"/>
      <c r="KP130" s="9"/>
      <c r="KQ130" s="9"/>
      <c r="KR130" s="9"/>
      <c r="KS130" s="9"/>
      <c r="KT130" s="9"/>
      <c r="KU130" s="9"/>
      <c r="KV130" s="9"/>
      <c r="KW130" s="9"/>
      <c r="KX130" s="9"/>
      <c r="KY130" s="9"/>
      <c r="KZ130" s="9"/>
      <c r="LA130" s="9"/>
      <c r="LB130" s="9"/>
      <c r="LC130" s="9"/>
      <c r="LD130" s="9"/>
      <c r="LE130" s="9"/>
      <c r="LF130" s="9"/>
      <c r="LG130" s="9"/>
      <c r="LH130" s="9"/>
      <c r="LI130" s="9"/>
      <c r="LJ130" s="9"/>
      <c r="LK130" s="9"/>
      <c r="LL130" s="9"/>
      <c r="LM130" s="9"/>
      <c r="LN130" s="9"/>
      <c r="LO130" s="9"/>
      <c r="LP130" s="9"/>
      <c r="LQ130" s="9"/>
      <c r="LR130" s="9"/>
      <c r="LS130" s="9"/>
      <c r="LT130" s="9"/>
      <c r="LU130" s="9"/>
      <c r="LV130" s="9"/>
      <c r="LW130" s="9"/>
      <c r="LX130" s="9"/>
      <c r="LY130" s="9"/>
      <c r="LZ130" s="9"/>
      <c r="MA130" s="9"/>
      <c r="MB130" s="9"/>
      <c r="MC130" s="9"/>
      <c r="MD130" s="9"/>
      <c r="ME130" s="9"/>
      <c r="MF130" s="9"/>
      <c r="MG130" s="9"/>
      <c r="MH130" s="9"/>
      <c r="MI130" s="9"/>
      <c r="MJ130" s="9"/>
      <c r="MK130" s="9"/>
      <c r="ML130" s="9"/>
      <c r="MM130" s="9"/>
      <c r="MN130" s="9"/>
      <c r="MO130" s="9"/>
      <c r="MP130" s="9"/>
      <c r="MQ130" s="9"/>
      <c r="MR130" s="9"/>
      <c r="MS130" s="9"/>
      <c r="MT130" s="9"/>
      <c r="MU130" s="9"/>
      <c r="MV130" s="9"/>
      <c r="MW130" s="9"/>
      <c r="MX130" s="9"/>
      <c r="MY130" s="9"/>
      <c r="MZ130" s="9"/>
      <c r="NA130" s="9"/>
      <c r="NB130" s="9"/>
      <c r="NC130" s="9"/>
      <c r="ND130" s="9"/>
      <c r="NE130" s="9"/>
      <c r="NF130" s="9"/>
      <c r="NG130" s="9"/>
      <c r="NH130" s="9"/>
      <c r="NI130" s="9"/>
      <c r="NJ130" s="9"/>
      <c r="NK130" s="9"/>
      <c r="NL130" s="9"/>
      <c r="NM130" s="9"/>
      <c r="NN130" s="9"/>
      <c r="NO130" s="9"/>
      <c r="NP130" s="9"/>
      <c r="NQ130" s="9"/>
      <c r="NR130" s="9"/>
      <c r="NS130" s="9"/>
      <c r="NT130" s="9"/>
      <c r="NU130" s="9"/>
      <c r="NV130" s="9"/>
      <c r="NW130" s="9"/>
      <c r="NX130" s="9"/>
      <c r="NY130" s="9"/>
      <c r="NZ130" s="9"/>
      <c r="OA130" s="9"/>
      <c r="OB130" s="9"/>
      <c r="OC130" s="9"/>
      <c r="OD130" s="9"/>
      <c r="OE130" s="9"/>
      <c r="OF130" s="9"/>
      <c r="OG130" s="9"/>
      <c r="OH130" s="9"/>
      <c r="OI130" s="9"/>
      <c r="OJ130" s="9"/>
      <c r="OK130" s="9"/>
      <c r="OL130" s="9"/>
      <c r="OM130" s="9"/>
      <c r="ON130" s="9"/>
      <c r="OO130" s="9"/>
      <c r="OP130" s="9"/>
      <c r="OQ130" s="9"/>
      <c r="OR130" s="9"/>
      <c r="OS130" s="9"/>
      <c r="OT130" s="9"/>
      <c r="OU130" s="9"/>
      <c r="OV130" s="9"/>
      <c r="OW130" s="9"/>
      <c r="OX130" s="9"/>
      <c r="OY130" s="9"/>
      <c r="OZ130" s="9"/>
      <c r="PA130" s="9"/>
      <c r="PB130" s="9"/>
      <c r="PC130" s="9"/>
      <c r="PD130" s="9"/>
      <c r="PE130" s="9"/>
      <c r="PF130" s="9"/>
      <c r="PG130" s="9"/>
      <c r="PH130" s="9"/>
      <c r="PI130" s="9"/>
      <c r="PJ130" s="9"/>
      <c r="PK130" s="9"/>
      <c r="PL130" s="9"/>
      <c r="PM130" s="9"/>
      <c r="PN130" s="9"/>
      <c r="PO130" s="9"/>
      <c r="PP130" s="9"/>
      <c r="PQ130" s="9"/>
      <c r="PR130" s="9"/>
      <c r="PS130" s="9"/>
      <c r="PT130" s="9"/>
      <c r="PU130" s="9"/>
      <c r="PV130" s="9"/>
      <c r="PW130" s="9"/>
      <c r="PX130" s="9"/>
      <c r="PY130" s="9"/>
      <c r="PZ130" s="9"/>
      <c r="QA130" s="9"/>
      <c r="QB130" s="9"/>
      <c r="QC130" s="9"/>
      <c r="QD130" s="9"/>
      <c r="QE130" s="9"/>
      <c r="QF130" s="9"/>
      <c r="QG130" s="9"/>
      <c r="QH130" s="9"/>
      <c r="QI130" s="9"/>
      <c r="QJ130" s="9"/>
      <c r="QK130" s="9"/>
      <c r="QL130" s="9"/>
      <c r="QM130" s="9"/>
      <c r="QN130" s="9"/>
      <c r="QO130" s="9"/>
      <c r="QP130" s="9"/>
      <c r="QQ130" s="9"/>
      <c r="QR130" s="9"/>
      <c r="QS130" s="9"/>
      <c r="QT130" s="9"/>
      <c r="QU130" s="9"/>
      <c r="QV130" s="9"/>
      <c r="QW130" s="9"/>
      <c r="QX130" s="9"/>
      <c r="QY130" s="9"/>
      <c r="QZ130" s="9"/>
      <c r="RA130" s="9"/>
      <c r="RB130" s="9"/>
      <c r="RC130" s="9"/>
      <c r="RD130" s="9"/>
      <c r="RE130" s="9"/>
      <c r="RF130" s="9"/>
      <c r="RG130" s="9"/>
      <c r="RH130" s="9"/>
      <c r="RI130" s="9"/>
      <c r="RJ130" s="9"/>
      <c r="RK130" s="9"/>
      <c r="RL130" s="9"/>
      <c r="RM130" s="9"/>
      <c r="RN130" s="9"/>
      <c r="RO130" s="9"/>
      <c r="RP130" s="9"/>
      <c r="RQ130" s="9"/>
      <c r="RR130" s="9"/>
      <c r="RS130" s="9"/>
      <c r="RT130" s="9"/>
      <c r="RU130" s="9"/>
      <c r="RV130" s="9"/>
      <c r="RW130" s="9"/>
      <c r="RX130" s="9"/>
      <c r="RY130" s="9"/>
      <c r="RZ130" s="9"/>
      <c r="SA130" s="9"/>
    </row>
    <row r="131" spans="1:495" s="7" customFormat="1" ht="15" customHeight="1" x14ac:dyDescent="0.2">
      <c r="A131" s="95"/>
      <c r="B131" s="96"/>
      <c r="C131" s="97"/>
      <c r="D131" s="97" t="s">
        <v>438</v>
      </c>
      <c r="E131" s="213" t="s">
        <v>439</v>
      </c>
      <c r="F131" s="213"/>
      <c r="G131" s="213"/>
      <c r="H131" s="214"/>
      <c r="I131" s="215"/>
      <c r="J131" s="215"/>
      <c r="K131" s="215"/>
      <c r="L131" s="204"/>
      <c r="M131" s="203" t="s">
        <v>100</v>
      </c>
      <c r="N131" s="203"/>
      <c r="O131" s="205"/>
      <c r="P131" s="206"/>
      <c r="Q131" s="206"/>
      <c r="R131" s="207">
        <v>43952</v>
      </c>
      <c r="S131" s="207">
        <v>44134</v>
      </c>
      <c r="T131" s="208" t="e">
        <f t="shared" si="49"/>
        <v>#DIV/0!</v>
      </c>
      <c r="U131" s="209" t="e">
        <f t="shared" ca="1" si="47"/>
        <v>#DIV/0!</v>
      </c>
      <c r="V131" s="209">
        <v>1</v>
      </c>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1">
        <f t="shared" si="50"/>
        <v>0</v>
      </c>
      <c r="AV131" s="211">
        <f t="shared" si="51"/>
        <v>0</v>
      </c>
      <c r="AW131" s="212"/>
      <c r="AX131" s="212"/>
      <c r="AY131" s="44">
        <f>SUM(AV132:AV136)/SUM(AU132:AU136)</f>
        <v>0</v>
      </c>
      <c r="AZ131" s="82"/>
      <c r="BA131" s="83"/>
      <c r="BB131" s="80"/>
      <c r="BC131" s="84"/>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row>
    <row r="132" spans="1:495" s="7" customFormat="1" ht="38.25" customHeight="1" x14ac:dyDescent="0.2">
      <c r="A132" s="95"/>
      <c r="B132" s="96"/>
      <c r="C132" s="97"/>
      <c r="E132" s="69" t="s">
        <v>440</v>
      </c>
      <c r="F132" s="69"/>
      <c r="G132" s="69"/>
      <c r="H132" s="70"/>
      <c r="I132" s="71" t="s">
        <v>431</v>
      </c>
      <c r="J132" s="71" t="s">
        <v>441</v>
      </c>
      <c r="K132" s="71" t="s">
        <v>442</v>
      </c>
      <c r="L132" s="85"/>
      <c r="M132" s="72" t="s">
        <v>100</v>
      </c>
      <c r="N132" s="72"/>
      <c r="O132" s="73"/>
      <c r="P132" s="99"/>
      <c r="Q132" s="99"/>
      <c r="R132" s="74">
        <v>44075</v>
      </c>
      <c r="S132" s="74">
        <v>44119</v>
      </c>
      <c r="T132" s="75" t="e">
        <f t="shared" si="49"/>
        <v>#DIV/0!</v>
      </c>
      <c r="U132" s="76" t="e">
        <f t="shared" ca="1" si="47"/>
        <v>#DIV/0!</v>
      </c>
      <c r="V132" s="91">
        <v>1</v>
      </c>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9">
        <f t="shared" si="50"/>
        <v>0</v>
      </c>
      <c r="AV132" s="79">
        <f t="shared" si="51"/>
        <v>0</v>
      </c>
      <c r="AW132" s="80"/>
      <c r="AX132" s="80"/>
      <c r="AY132" s="80"/>
      <c r="AZ132" s="82"/>
      <c r="BA132" s="83"/>
      <c r="BB132" s="80"/>
      <c r="BC132" s="84"/>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c r="JR132" s="9"/>
      <c r="JS132" s="9"/>
      <c r="JT132" s="9"/>
      <c r="JU132" s="9"/>
      <c r="JV132" s="9"/>
      <c r="JW132" s="9"/>
      <c r="JX132" s="9"/>
      <c r="JY132" s="9"/>
      <c r="JZ132" s="9"/>
      <c r="KA132" s="9"/>
      <c r="KB132" s="9"/>
      <c r="KC132" s="9"/>
      <c r="KD132" s="9"/>
      <c r="KE132" s="9"/>
      <c r="KF132" s="9"/>
      <c r="KG132" s="9"/>
      <c r="KH132" s="9"/>
      <c r="KI132" s="9"/>
      <c r="KJ132" s="9"/>
      <c r="KK132" s="9"/>
      <c r="KL132" s="9"/>
      <c r="KM132" s="9"/>
      <c r="KN132" s="9"/>
      <c r="KO132" s="9"/>
      <c r="KP132" s="9"/>
      <c r="KQ132" s="9"/>
      <c r="KR132" s="9"/>
      <c r="KS132" s="9"/>
      <c r="KT132" s="9"/>
      <c r="KU132" s="9"/>
      <c r="KV132" s="9"/>
      <c r="KW132" s="9"/>
      <c r="KX132" s="9"/>
      <c r="KY132" s="9"/>
      <c r="KZ132" s="9"/>
      <c r="LA132" s="9"/>
      <c r="LB132" s="9"/>
      <c r="LC132" s="9"/>
      <c r="LD132" s="9"/>
      <c r="LE132" s="9"/>
      <c r="LF132" s="9"/>
      <c r="LG132" s="9"/>
      <c r="LH132" s="9"/>
      <c r="LI132" s="9"/>
      <c r="LJ132" s="9"/>
      <c r="LK132" s="9"/>
      <c r="LL132" s="9"/>
      <c r="LM132" s="9"/>
      <c r="LN132" s="9"/>
      <c r="LO132" s="9"/>
      <c r="LP132" s="9"/>
      <c r="LQ132" s="9"/>
      <c r="LR132" s="9"/>
      <c r="LS132" s="9"/>
      <c r="LT132" s="9"/>
      <c r="LU132" s="9"/>
      <c r="LV132" s="9"/>
      <c r="LW132" s="9"/>
      <c r="LX132" s="9"/>
      <c r="LY132" s="9"/>
      <c r="LZ132" s="9"/>
      <c r="MA132" s="9"/>
      <c r="MB132" s="9"/>
      <c r="MC132" s="9"/>
      <c r="MD132" s="9"/>
      <c r="ME132" s="9"/>
      <c r="MF132" s="9"/>
      <c r="MG132" s="9"/>
      <c r="MH132" s="9"/>
      <c r="MI132" s="9"/>
      <c r="MJ132" s="9"/>
      <c r="MK132" s="9"/>
      <c r="ML132" s="9"/>
      <c r="MM132" s="9"/>
      <c r="MN132" s="9"/>
      <c r="MO132" s="9"/>
      <c r="MP132" s="9"/>
      <c r="MQ132" s="9"/>
      <c r="MR132" s="9"/>
      <c r="MS132" s="9"/>
      <c r="MT132" s="9"/>
      <c r="MU132" s="9"/>
      <c r="MV132" s="9"/>
      <c r="MW132" s="9"/>
      <c r="MX132" s="9"/>
      <c r="MY132" s="9"/>
      <c r="MZ132" s="9"/>
      <c r="NA132" s="9"/>
      <c r="NB132" s="9"/>
      <c r="NC132" s="9"/>
      <c r="ND132" s="9"/>
      <c r="NE132" s="9"/>
      <c r="NF132" s="9"/>
      <c r="NG132" s="9"/>
      <c r="NH132" s="9"/>
      <c r="NI132" s="9"/>
      <c r="NJ132" s="9"/>
      <c r="NK132" s="9"/>
      <c r="NL132" s="9"/>
      <c r="NM132" s="9"/>
      <c r="NN132" s="9"/>
      <c r="NO132" s="9"/>
      <c r="NP132" s="9"/>
      <c r="NQ132" s="9"/>
      <c r="NR132" s="9"/>
      <c r="NS132" s="9"/>
      <c r="NT132" s="9"/>
      <c r="NU132" s="9"/>
      <c r="NV132" s="9"/>
      <c r="NW132" s="9"/>
      <c r="NX132" s="9"/>
      <c r="NY132" s="9"/>
      <c r="NZ132" s="9"/>
      <c r="OA132" s="9"/>
      <c r="OB132" s="9"/>
      <c r="OC132" s="9"/>
      <c r="OD132" s="9"/>
      <c r="OE132" s="9"/>
      <c r="OF132" s="9"/>
      <c r="OG132" s="9"/>
      <c r="OH132" s="9"/>
      <c r="OI132" s="9"/>
      <c r="OJ132" s="9"/>
      <c r="OK132" s="9"/>
      <c r="OL132" s="9"/>
      <c r="OM132" s="9"/>
      <c r="ON132" s="9"/>
      <c r="OO132" s="9"/>
      <c r="OP132" s="9"/>
      <c r="OQ132" s="9"/>
      <c r="OR132" s="9"/>
      <c r="OS132" s="9"/>
      <c r="OT132" s="9"/>
      <c r="OU132" s="9"/>
      <c r="OV132" s="9"/>
      <c r="OW132" s="9"/>
      <c r="OX132" s="9"/>
      <c r="OY132" s="9"/>
      <c r="OZ132" s="9"/>
      <c r="PA132" s="9"/>
      <c r="PB132" s="9"/>
      <c r="PC132" s="9"/>
      <c r="PD132" s="9"/>
      <c r="PE132" s="9"/>
      <c r="PF132" s="9"/>
      <c r="PG132" s="9"/>
      <c r="PH132" s="9"/>
      <c r="PI132" s="9"/>
      <c r="PJ132" s="9"/>
      <c r="PK132" s="9"/>
      <c r="PL132" s="9"/>
      <c r="PM132" s="9"/>
      <c r="PN132" s="9"/>
      <c r="PO132" s="9"/>
      <c r="PP132" s="9"/>
      <c r="PQ132" s="9"/>
      <c r="PR132" s="9"/>
      <c r="PS132" s="9"/>
      <c r="PT132" s="9"/>
      <c r="PU132" s="9"/>
      <c r="PV132" s="9"/>
      <c r="PW132" s="9"/>
      <c r="PX132" s="9"/>
      <c r="PY132" s="9"/>
      <c r="PZ132" s="9"/>
      <c r="QA132" s="9"/>
      <c r="QB132" s="9"/>
      <c r="QC132" s="9"/>
      <c r="QD132" s="9"/>
      <c r="QE132" s="9"/>
      <c r="QF132" s="9"/>
      <c r="QG132" s="9"/>
      <c r="QH132" s="9"/>
      <c r="QI132" s="9"/>
      <c r="QJ132" s="9"/>
      <c r="QK132" s="9"/>
      <c r="QL132" s="9"/>
      <c r="QM132" s="9"/>
      <c r="QN132" s="9"/>
      <c r="QO132" s="9"/>
      <c r="QP132" s="9"/>
      <c r="QQ132" s="9"/>
      <c r="QR132" s="9"/>
      <c r="QS132" s="9"/>
      <c r="QT132" s="9"/>
      <c r="QU132" s="9"/>
      <c r="QV132" s="9"/>
      <c r="QW132" s="9"/>
      <c r="QX132" s="9"/>
      <c r="QY132" s="9"/>
      <c r="QZ132" s="9"/>
      <c r="RA132" s="9"/>
      <c r="RB132" s="9"/>
      <c r="RC132" s="9"/>
      <c r="RD132" s="9"/>
      <c r="RE132" s="9"/>
      <c r="RF132" s="9"/>
      <c r="RG132" s="9"/>
      <c r="RH132" s="9"/>
      <c r="RI132" s="9"/>
      <c r="RJ132" s="9"/>
      <c r="RK132" s="9"/>
      <c r="RL132" s="9"/>
      <c r="RM132" s="9"/>
      <c r="RN132" s="9"/>
      <c r="RO132" s="9"/>
      <c r="RP132" s="9"/>
      <c r="RQ132" s="9"/>
      <c r="RR132" s="9"/>
      <c r="RS132" s="9"/>
      <c r="RT132" s="9"/>
      <c r="RU132" s="9"/>
      <c r="RV132" s="9"/>
      <c r="RW132" s="9"/>
      <c r="RX132" s="9"/>
      <c r="RY132" s="9"/>
      <c r="RZ132" s="9"/>
      <c r="SA132" s="9"/>
    </row>
    <row r="133" spans="1:495" s="7" customFormat="1" ht="24" x14ac:dyDescent="0.2">
      <c r="A133" s="95"/>
      <c r="B133" s="96"/>
      <c r="C133" s="97"/>
      <c r="D133" s="97"/>
      <c r="E133" s="143" t="s">
        <v>443</v>
      </c>
      <c r="F133" s="143"/>
      <c r="G133" s="143"/>
      <c r="H133" s="144"/>
      <c r="I133" s="71" t="s">
        <v>444</v>
      </c>
      <c r="J133" s="71" t="s">
        <v>444</v>
      </c>
      <c r="K133" s="71" t="s">
        <v>444</v>
      </c>
      <c r="L133" s="85"/>
      <c r="M133" s="72" t="s">
        <v>100</v>
      </c>
      <c r="N133" s="72"/>
      <c r="O133" s="73"/>
      <c r="P133" s="99"/>
      <c r="Q133" s="99"/>
      <c r="R133" s="74">
        <v>44136</v>
      </c>
      <c r="S133" s="74">
        <v>44180</v>
      </c>
      <c r="T133" s="75">
        <f t="shared" si="49"/>
        <v>0</v>
      </c>
      <c r="U133" s="76">
        <f t="shared" ca="1" si="47"/>
        <v>319</v>
      </c>
      <c r="V133" s="91">
        <v>1</v>
      </c>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v>1</v>
      </c>
      <c r="AT133" s="78"/>
      <c r="AU133" s="79">
        <f t="shared" si="50"/>
        <v>1</v>
      </c>
      <c r="AV133" s="79">
        <f t="shared" si="51"/>
        <v>0</v>
      </c>
      <c r="AW133" s="80"/>
      <c r="AX133" s="80"/>
      <c r="AY133" s="80"/>
      <c r="AZ133" s="82"/>
      <c r="BA133" s="83"/>
      <c r="BB133" s="80"/>
      <c r="BC133" s="84"/>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row>
    <row r="134" spans="1:495" s="7" customFormat="1" ht="12" x14ac:dyDescent="0.2">
      <c r="A134" s="95"/>
      <c r="B134" s="96"/>
      <c r="C134" s="97"/>
      <c r="D134" s="97" t="s">
        <v>445</v>
      </c>
      <c r="E134" s="213" t="s">
        <v>446</v>
      </c>
      <c r="F134" s="213"/>
      <c r="G134" s="213"/>
      <c r="H134" s="202"/>
      <c r="I134" s="215"/>
      <c r="J134" s="215"/>
      <c r="K134" s="215"/>
      <c r="L134" s="204"/>
      <c r="M134" s="203" t="s">
        <v>100</v>
      </c>
      <c r="N134" s="203"/>
      <c r="O134" s="205"/>
      <c r="P134" s="206"/>
      <c r="Q134" s="206"/>
      <c r="R134" s="207">
        <v>44136</v>
      </c>
      <c r="S134" s="207">
        <v>44180</v>
      </c>
      <c r="T134" s="208" t="e">
        <f t="shared" si="49"/>
        <v>#DIV/0!</v>
      </c>
      <c r="U134" s="209" t="e">
        <f t="shared" ca="1" si="47"/>
        <v>#DIV/0!</v>
      </c>
      <c r="V134" s="209">
        <v>1</v>
      </c>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1">
        <f t="shared" si="50"/>
        <v>0</v>
      </c>
      <c r="AV134" s="211">
        <f t="shared" si="51"/>
        <v>0</v>
      </c>
      <c r="AW134" s="212"/>
      <c r="AX134" s="212"/>
      <c r="AY134" s="44">
        <f>SUM(AV135:AV136)/SUM(AU135:AU136)</f>
        <v>0</v>
      </c>
      <c r="AZ134" s="82"/>
      <c r="BA134" s="83"/>
      <c r="BB134" s="80"/>
      <c r="BC134" s="84"/>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row>
    <row r="135" spans="1:495" s="7" customFormat="1" ht="27" x14ac:dyDescent="0.2">
      <c r="A135" s="95"/>
      <c r="B135" s="96"/>
      <c r="C135" s="97"/>
      <c r="E135" s="143" t="s">
        <v>447</v>
      </c>
      <c r="F135" s="143"/>
      <c r="G135" s="143"/>
      <c r="H135" s="144"/>
      <c r="I135" s="71" t="s">
        <v>448</v>
      </c>
      <c r="J135" s="71" t="s">
        <v>449</v>
      </c>
      <c r="K135" s="71" t="s">
        <v>449</v>
      </c>
      <c r="L135" s="85"/>
      <c r="M135" s="72" t="s">
        <v>100</v>
      </c>
      <c r="N135" s="72"/>
      <c r="O135" s="73"/>
      <c r="P135" s="99"/>
      <c r="Q135" s="99"/>
      <c r="R135" s="74">
        <v>44075</v>
      </c>
      <c r="S135" s="74">
        <v>44135</v>
      </c>
      <c r="T135" s="75">
        <f t="shared" si="49"/>
        <v>0</v>
      </c>
      <c r="U135" s="76">
        <f t="shared" ca="1" si="47"/>
        <v>274</v>
      </c>
      <c r="V135" s="91">
        <v>1</v>
      </c>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v>1</v>
      </c>
      <c r="AT135" s="78"/>
      <c r="AU135" s="79">
        <f t="shared" si="50"/>
        <v>1</v>
      </c>
      <c r="AV135" s="79">
        <f t="shared" si="51"/>
        <v>0</v>
      </c>
      <c r="AW135" s="80"/>
      <c r="AX135" s="80"/>
      <c r="AY135" s="81"/>
      <c r="AZ135" s="82"/>
      <c r="BA135" s="83"/>
      <c r="BB135" s="80"/>
      <c r="BC135" s="84"/>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row>
    <row r="136" spans="1:495" s="7" customFormat="1" ht="24" x14ac:dyDescent="0.2">
      <c r="A136" s="95"/>
      <c r="B136" s="96"/>
      <c r="C136" s="97"/>
      <c r="D136" s="97"/>
      <c r="E136" s="143" t="s">
        <v>450</v>
      </c>
      <c r="F136" s="143"/>
      <c r="G136" s="143"/>
      <c r="H136" s="144"/>
      <c r="I136" s="71" t="s">
        <v>451</v>
      </c>
      <c r="J136" s="71" t="s">
        <v>451</v>
      </c>
      <c r="K136" s="71" t="s">
        <v>451</v>
      </c>
      <c r="L136" s="85"/>
      <c r="M136" s="72" t="s">
        <v>100</v>
      </c>
      <c r="N136" s="72"/>
      <c r="O136" s="73"/>
      <c r="P136" s="99"/>
      <c r="Q136" s="99"/>
      <c r="R136" s="74">
        <v>44136</v>
      </c>
      <c r="S136" s="74">
        <v>44195</v>
      </c>
      <c r="T136" s="75">
        <f t="shared" si="49"/>
        <v>0</v>
      </c>
      <c r="U136" s="76">
        <f t="shared" ca="1" si="47"/>
        <v>334</v>
      </c>
      <c r="V136" s="91">
        <v>1</v>
      </c>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v>1</v>
      </c>
      <c r="AT136" s="78"/>
      <c r="AU136" s="79">
        <f t="shared" si="50"/>
        <v>1</v>
      </c>
      <c r="AV136" s="79">
        <f t="shared" si="51"/>
        <v>0</v>
      </c>
      <c r="AW136" s="80"/>
      <c r="AX136" s="80"/>
      <c r="AY136" s="81"/>
      <c r="AZ136" s="82"/>
      <c r="BA136" s="83"/>
      <c r="BB136" s="80"/>
      <c r="BC136" s="84"/>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c r="IW136" s="9"/>
      <c r="IX136" s="9"/>
      <c r="IY136" s="9"/>
      <c r="IZ136" s="9"/>
      <c r="JA136" s="9"/>
      <c r="JB136" s="9"/>
      <c r="JC136" s="9"/>
      <c r="JD136" s="9"/>
      <c r="JE136" s="9"/>
      <c r="JF136" s="9"/>
      <c r="JG136" s="9"/>
      <c r="JH136" s="9"/>
      <c r="JI136" s="9"/>
      <c r="JJ136" s="9"/>
      <c r="JK136" s="9"/>
      <c r="JL136" s="9"/>
      <c r="JM136" s="9"/>
      <c r="JN136" s="9"/>
      <c r="JO136" s="9"/>
      <c r="JP136" s="9"/>
      <c r="JQ136" s="9"/>
      <c r="JR136" s="9"/>
      <c r="JS136" s="9"/>
      <c r="JT136" s="9"/>
      <c r="JU136" s="9"/>
      <c r="JV136" s="9"/>
      <c r="JW136" s="9"/>
      <c r="JX136" s="9"/>
      <c r="JY136" s="9"/>
      <c r="JZ136" s="9"/>
      <c r="KA136" s="9"/>
      <c r="KB136" s="9"/>
      <c r="KC136" s="9"/>
      <c r="KD136" s="9"/>
      <c r="KE136" s="9"/>
      <c r="KF136" s="9"/>
      <c r="KG136" s="9"/>
      <c r="KH136" s="9"/>
      <c r="KI136" s="9"/>
      <c r="KJ136" s="9"/>
      <c r="KK136" s="9"/>
      <c r="KL136" s="9"/>
      <c r="KM136" s="9"/>
      <c r="KN136" s="9"/>
      <c r="KO136" s="9"/>
      <c r="KP136" s="9"/>
      <c r="KQ136" s="9"/>
      <c r="KR136" s="9"/>
      <c r="KS136" s="9"/>
      <c r="KT136" s="9"/>
      <c r="KU136" s="9"/>
      <c r="KV136" s="9"/>
      <c r="KW136" s="9"/>
      <c r="KX136" s="9"/>
      <c r="KY136" s="9"/>
      <c r="KZ136" s="9"/>
      <c r="LA136" s="9"/>
      <c r="LB136" s="9"/>
      <c r="LC136" s="9"/>
      <c r="LD136" s="9"/>
      <c r="LE136" s="9"/>
      <c r="LF136" s="9"/>
      <c r="LG136" s="9"/>
      <c r="LH136" s="9"/>
      <c r="LI136" s="9"/>
      <c r="LJ136" s="9"/>
      <c r="LK136" s="9"/>
      <c r="LL136" s="9"/>
      <c r="LM136" s="9"/>
      <c r="LN136" s="9"/>
      <c r="LO136" s="9"/>
      <c r="LP136" s="9"/>
      <c r="LQ136" s="9"/>
      <c r="LR136" s="9"/>
      <c r="LS136" s="9"/>
      <c r="LT136" s="9"/>
      <c r="LU136" s="9"/>
      <c r="LV136" s="9"/>
      <c r="LW136" s="9"/>
      <c r="LX136" s="9"/>
      <c r="LY136" s="9"/>
      <c r="LZ136" s="9"/>
      <c r="MA136" s="9"/>
      <c r="MB136" s="9"/>
      <c r="MC136" s="9"/>
      <c r="MD136" s="9"/>
      <c r="ME136" s="9"/>
      <c r="MF136" s="9"/>
      <c r="MG136" s="9"/>
      <c r="MH136" s="9"/>
      <c r="MI136" s="9"/>
      <c r="MJ136" s="9"/>
      <c r="MK136" s="9"/>
      <c r="ML136" s="9"/>
      <c r="MM136" s="9"/>
      <c r="MN136" s="9"/>
      <c r="MO136" s="9"/>
      <c r="MP136" s="9"/>
      <c r="MQ136" s="9"/>
      <c r="MR136" s="9"/>
      <c r="MS136" s="9"/>
      <c r="MT136" s="9"/>
      <c r="MU136" s="9"/>
      <c r="MV136" s="9"/>
      <c r="MW136" s="9"/>
      <c r="MX136" s="9"/>
      <c r="MY136" s="9"/>
      <c r="MZ136" s="9"/>
      <c r="NA136" s="9"/>
      <c r="NB136" s="9"/>
      <c r="NC136" s="9"/>
      <c r="ND136" s="9"/>
      <c r="NE136" s="9"/>
      <c r="NF136" s="9"/>
      <c r="NG136" s="9"/>
      <c r="NH136" s="9"/>
      <c r="NI136" s="9"/>
      <c r="NJ136" s="9"/>
      <c r="NK136" s="9"/>
      <c r="NL136" s="9"/>
      <c r="NM136" s="9"/>
      <c r="NN136" s="9"/>
      <c r="NO136" s="9"/>
      <c r="NP136" s="9"/>
      <c r="NQ136" s="9"/>
      <c r="NR136" s="9"/>
      <c r="NS136" s="9"/>
      <c r="NT136" s="9"/>
      <c r="NU136" s="9"/>
      <c r="NV136" s="9"/>
      <c r="NW136" s="9"/>
      <c r="NX136" s="9"/>
      <c r="NY136" s="9"/>
      <c r="NZ136" s="9"/>
      <c r="OA136" s="9"/>
      <c r="OB136" s="9"/>
      <c r="OC136" s="9"/>
      <c r="OD136" s="9"/>
      <c r="OE136" s="9"/>
      <c r="OF136" s="9"/>
      <c r="OG136" s="9"/>
      <c r="OH136" s="9"/>
      <c r="OI136" s="9"/>
      <c r="OJ136" s="9"/>
      <c r="OK136" s="9"/>
      <c r="OL136" s="9"/>
      <c r="OM136" s="9"/>
      <c r="ON136" s="9"/>
      <c r="OO136" s="9"/>
      <c r="OP136" s="9"/>
      <c r="OQ136" s="9"/>
      <c r="OR136" s="9"/>
      <c r="OS136" s="9"/>
      <c r="OT136" s="9"/>
      <c r="OU136" s="9"/>
      <c r="OV136" s="9"/>
      <c r="OW136" s="9"/>
      <c r="OX136" s="9"/>
      <c r="OY136" s="9"/>
      <c r="OZ136" s="9"/>
      <c r="PA136" s="9"/>
      <c r="PB136" s="9"/>
      <c r="PC136" s="9"/>
      <c r="PD136" s="9"/>
      <c r="PE136" s="9"/>
      <c r="PF136" s="9"/>
      <c r="PG136" s="9"/>
      <c r="PH136" s="9"/>
      <c r="PI136" s="9"/>
      <c r="PJ136" s="9"/>
      <c r="PK136" s="9"/>
      <c r="PL136" s="9"/>
      <c r="PM136" s="9"/>
      <c r="PN136" s="9"/>
      <c r="PO136" s="9"/>
      <c r="PP136" s="9"/>
      <c r="PQ136" s="9"/>
      <c r="PR136" s="9"/>
      <c r="PS136" s="9"/>
      <c r="PT136" s="9"/>
      <c r="PU136" s="9"/>
      <c r="PV136" s="9"/>
      <c r="PW136" s="9"/>
      <c r="PX136" s="9"/>
      <c r="PY136" s="9"/>
      <c r="PZ136" s="9"/>
      <c r="QA136" s="9"/>
      <c r="QB136" s="9"/>
      <c r="QC136" s="9"/>
      <c r="QD136" s="9"/>
      <c r="QE136" s="9"/>
      <c r="QF136" s="9"/>
      <c r="QG136" s="9"/>
      <c r="QH136" s="9"/>
      <c r="QI136" s="9"/>
      <c r="QJ136" s="9"/>
      <c r="QK136" s="9"/>
      <c r="QL136" s="9"/>
      <c r="QM136" s="9"/>
      <c r="QN136" s="9"/>
      <c r="QO136" s="9"/>
      <c r="QP136" s="9"/>
      <c r="QQ136" s="9"/>
      <c r="QR136" s="9"/>
      <c r="QS136" s="9"/>
      <c r="QT136" s="9"/>
      <c r="QU136" s="9"/>
      <c r="QV136" s="9"/>
      <c r="QW136" s="9"/>
      <c r="QX136" s="9"/>
      <c r="QY136" s="9"/>
      <c r="QZ136" s="9"/>
      <c r="RA136" s="9"/>
      <c r="RB136" s="9"/>
      <c r="RC136" s="9"/>
      <c r="RD136" s="9"/>
      <c r="RE136" s="9"/>
      <c r="RF136" s="9"/>
      <c r="RG136" s="9"/>
      <c r="RH136" s="9"/>
      <c r="RI136" s="9"/>
      <c r="RJ136" s="9"/>
      <c r="RK136" s="9"/>
      <c r="RL136" s="9"/>
      <c r="RM136" s="9"/>
      <c r="RN136" s="9"/>
      <c r="RO136" s="9"/>
      <c r="RP136" s="9"/>
      <c r="RQ136" s="9"/>
      <c r="RR136" s="9"/>
      <c r="RS136" s="9"/>
      <c r="RT136" s="9"/>
      <c r="RU136" s="9"/>
      <c r="RV136" s="9"/>
      <c r="RW136" s="9"/>
      <c r="RX136" s="9"/>
      <c r="RY136" s="9"/>
      <c r="RZ136" s="9"/>
      <c r="SA136" s="9"/>
    </row>
    <row r="137" spans="1:495" s="7" customFormat="1" ht="12" x14ac:dyDescent="0.2">
      <c r="A137" s="95"/>
      <c r="B137" s="96"/>
      <c r="C137" s="97"/>
      <c r="D137" s="97" t="s">
        <v>452</v>
      </c>
      <c r="E137" s="213" t="s">
        <v>453</v>
      </c>
      <c r="F137" s="213"/>
      <c r="G137" s="213"/>
      <c r="H137" s="202"/>
      <c r="I137" s="216"/>
      <c r="J137" s="215"/>
      <c r="K137" s="215"/>
      <c r="L137" s="204"/>
      <c r="M137" s="203" t="s">
        <v>100</v>
      </c>
      <c r="N137" s="203"/>
      <c r="O137" s="205"/>
      <c r="P137" s="206"/>
      <c r="Q137" s="206"/>
      <c r="R137" s="207">
        <v>43922</v>
      </c>
      <c r="S137" s="207">
        <v>43951</v>
      </c>
      <c r="T137" s="208" t="e">
        <f t="shared" si="49"/>
        <v>#DIV/0!</v>
      </c>
      <c r="U137" s="209" t="e">
        <f t="shared" ca="1" si="47"/>
        <v>#DIV/0!</v>
      </c>
      <c r="V137" s="209">
        <v>1</v>
      </c>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1">
        <f t="shared" si="50"/>
        <v>0</v>
      </c>
      <c r="AV137" s="211">
        <f t="shared" si="51"/>
        <v>0</v>
      </c>
      <c r="AW137" s="212"/>
      <c r="AX137" s="212"/>
      <c r="AY137" s="44">
        <f>SUM(AV138:AV142)/SUM(AU138:AU142)</f>
        <v>0</v>
      </c>
      <c r="AZ137" s="82"/>
      <c r="BA137" s="83"/>
      <c r="BB137" s="80"/>
      <c r="BC137" s="84"/>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row>
    <row r="138" spans="1:495" s="7" customFormat="1" ht="45" customHeight="1" x14ac:dyDescent="0.2">
      <c r="A138" s="95"/>
      <c r="B138" s="96"/>
      <c r="C138" s="97"/>
      <c r="E138" s="143" t="s">
        <v>454</v>
      </c>
      <c r="F138" s="143"/>
      <c r="G138" s="143"/>
      <c r="H138" s="144"/>
      <c r="I138" s="217" t="s">
        <v>455</v>
      </c>
      <c r="J138" s="217" t="s">
        <v>455</v>
      </c>
      <c r="K138" s="71" t="s">
        <v>456</v>
      </c>
      <c r="L138" s="85"/>
      <c r="M138" s="72" t="s">
        <v>100</v>
      </c>
      <c r="N138" s="72"/>
      <c r="O138" s="73"/>
      <c r="P138" s="99"/>
      <c r="Q138" s="99"/>
      <c r="R138" s="74">
        <v>44089</v>
      </c>
      <c r="S138" s="74">
        <v>44134</v>
      </c>
      <c r="T138" s="75" t="e">
        <f t="shared" si="49"/>
        <v>#DIV/0!</v>
      </c>
      <c r="U138" s="76" t="e">
        <f t="shared" ca="1" si="47"/>
        <v>#DIV/0!</v>
      </c>
      <c r="V138" s="91">
        <v>1</v>
      </c>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9">
        <f t="shared" si="50"/>
        <v>0</v>
      </c>
      <c r="AV138" s="79">
        <f t="shared" si="51"/>
        <v>0</v>
      </c>
      <c r="AW138" s="80"/>
      <c r="AX138" s="80"/>
      <c r="AY138" s="81"/>
      <c r="AZ138" s="82"/>
      <c r="BA138" s="83"/>
      <c r="BB138" s="80"/>
      <c r="BC138" s="84"/>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row>
    <row r="139" spans="1:495" s="7" customFormat="1" ht="45" customHeight="1" x14ac:dyDescent="0.2">
      <c r="A139" s="95"/>
      <c r="B139" s="96"/>
      <c r="C139" s="97"/>
      <c r="E139" s="143" t="s">
        <v>457</v>
      </c>
      <c r="F139" s="143"/>
      <c r="G139" s="143"/>
      <c r="H139" s="144"/>
      <c r="I139" s="217" t="s">
        <v>455</v>
      </c>
      <c r="J139" s="217" t="s">
        <v>455</v>
      </c>
      <c r="K139" s="71" t="s">
        <v>456</v>
      </c>
      <c r="L139" s="85"/>
      <c r="M139" s="72" t="s">
        <v>100</v>
      </c>
      <c r="N139" s="72"/>
      <c r="O139" s="73"/>
      <c r="P139" s="99"/>
      <c r="Q139" s="99"/>
      <c r="R139" s="74">
        <v>44136</v>
      </c>
      <c r="S139" s="74">
        <v>44195</v>
      </c>
      <c r="T139" s="75">
        <f t="shared" si="49"/>
        <v>0</v>
      </c>
      <c r="U139" s="76">
        <f t="shared" ca="1" si="47"/>
        <v>334</v>
      </c>
      <c r="V139" s="91">
        <v>1</v>
      </c>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v>1</v>
      </c>
      <c r="AT139" s="78"/>
      <c r="AU139" s="79">
        <f t="shared" si="50"/>
        <v>1</v>
      </c>
      <c r="AV139" s="79">
        <f t="shared" si="51"/>
        <v>0</v>
      </c>
      <c r="AW139" s="80"/>
      <c r="AX139" s="80"/>
      <c r="AY139" s="81"/>
      <c r="AZ139" s="82"/>
      <c r="BA139" s="83"/>
      <c r="BB139" s="80"/>
      <c r="BC139" s="84"/>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row>
    <row r="140" spans="1:495" s="7" customFormat="1" ht="36" x14ac:dyDescent="0.2">
      <c r="A140" s="95"/>
      <c r="B140" s="96"/>
      <c r="C140" s="97"/>
      <c r="D140" s="97"/>
      <c r="E140" s="143" t="s">
        <v>458</v>
      </c>
      <c r="F140" s="143"/>
      <c r="G140" s="143"/>
      <c r="H140" s="144"/>
      <c r="I140" s="217" t="s">
        <v>459</v>
      </c>
      <c r="J140" s="71" t="s">
        <v>460</v>
      </c>
      <c r="K140" s="71"/>
      <c r="L140" s="85"/>
      <c r="M140" s="72" t="s">
        <v>100</v>
      </c>
      <c r="N140" s="72"/>
      <c r="O140" s="73"/>
      <c r="P140" s="99"/>
      <c r="Q140" s="99"/>
      <c r="R140" s="74">
        <v>44136</v>
      </c>
      <c r="S140" s="74">
        <v>44195</v>
      </c>
      <c r="T140" s="75">
        <f t="shared" si="49"/>
        <v>0</v>
      </c>
      <c r="U140" s="76">
        <f t="shared" ca="1" si="47"/>
        <v>334</v>
      </c>
      <c r="V140" s="91">
        <v>1</v>
      </c>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v>1</v>
      </c>
      <c r="AT140" s="78"/>
      <c r="AU140" s="79">
        <f t="shared" si="50"/>
        <v>1</v>
      </c>
      <c r="AV140" s="79">
        <f t="shared" si="51"/>
        <v>0</v>
      </c>
      <c r="AW140" s="80"/>
      <c r="AX140" s="80"/>
      <c r="AY140" s="81"/>
      <c r="AZ140" s="82"/>
      <c r="BA140" s="83"/>
      <c r="BB140" s="80"/>
      <c r="BC140" s="84"/>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row>
    <row r="141" spans="1:495" s="7" customFormat="1" ht="27" x14ac:dyDescent="0.2">
      <c r="A141" s="95"/>
      <c r="B141" s="96"/>
      <c r="C141" s="97"/>
      <c r="D141" s="97"/>
      <c r="E141" s="143" t="s">
        <v>461</v>
      </c>
      <c r="F141" s="143"/>
      <c r="G141" s="143"/>
      <c r="H141" s="144"/>
      <c r="I141" s="217" t="s">
        <v>462</v>
      </c>
      <c r="J141" s="217" t="s">
        <v>462</v>
      </c>
      <c r="K141" s="71" t="s">
        <v>463</v>
      </c>
      <c r="L141" s="85"/>
      <c r="M141" s="72" t="s">
        <v>100</v>
      </c>
      <c r="N141" s="72"/>
      <c r="O141" s="73"/>
      <c r="P141" s="99"/>
      <c r="Q141" s="99"/>
      <c r="R141" s="74">
        <v>44136</v>
      </c>
      <c r="S141" s="74">
        <v>44195</v>
      </c>
      <c r="T141" s="75">
        <f t="shared" si="49"/>
        <v>0</v>
      </c>
      <c r="U141" s="76">
        <f t="shared" ca="1" si="47"/>
        <v>334</v>
      </c>
      <c r="V141" s="91">
        <v>1</v>
      </c>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v>1</v>
      </c>
      <c r="AT141" s="78"/>
      <c r="AU141" s="79">
        <f t="shared" si="50"/>
        <v>1</v>
      </c>
      <c r="AV141" s="79">
        <f t="shared" si="51"/>
        <v>0</v>
      </c>
      <c r="AW141" s="80"/>
      <c r="AX141" s="80"/>
      <c r="AY141" s="81"/>
      <c r="AZ141" s="82"/>
      <c r="BA141" s="83"/>
      <c r="BB141" s="80"/>
      <c r="BC141" s="84"/>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row>
    <row r="142" spans="1:495" s="7" customFormat="1" ht="20.25" customHeight="1" x14ac:dyDescent="0.2">
      <c r="A142" s="218"/>
      <c r="B142" s="219"/>
      <c r="C142" s="220"/>
      <c r="D142" s="220"/>
      <c r="E142" s="221" t="s">
        <v>464</v>
      </c>
      <c r="F142" s="221"/>
      <c r="G142" s="221"/>
      <c r="H142" s="144"/>
      <c r="I142" s="71" t="s">
        <v>465</v>
      </c>
      <c r="J142" s="71" t="s">
        <v>466</v>
      </c>
      <c r="K142" s="71"/>
      <c r="L142" s="85"/>
      <c r="M142" s="72" t="s">
        <v>100</v>
      </c>
      <c r="N142" s="72"/>
      <c r="O142" s="73"/>
      <c r="P142" s="99"/>
      <c r="Q142" s="99"/>
      <c r="R142" s="74">
        <v>43891</v>
      </c>
      <c r="S142" s="74">
        <v>44165</v>
      </c>
      <c r="T142" s="75" t="e">
        <f t="shared" si="49"/>
        <v>#DIV/0!</v>
      </c>
      <c r="U142" s="76" t="e">
        <f t="shared" ca="1" si="47"/>
        <v>#DIV/0!</v>
      </c>
      <c r="V142" s="91">
        <v>1</v>
      </c>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9">
        <f t="shared" si="50"/>
        <v>0</v>
      </c>
      <c r="AV142" s="79">
        <f t="shared" si="51"/>
        <v>0</v>
      </c>
      <c r="AW142" s="80"/>
      <c r="AX142" s="80"/>
      <c r="AY142" s="81"/>
      <c r="AZ142" s="82"/>
      <c r="BA142" s="83"/>
      <c r="BB142" s="80"/>
      <c r="BC142" s="84"/>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c r="IW142" s="9"/>
      <c r="IX142" s="9"/>
      <c r="IY142" s="9"/>
      <c r="IZ142" s="9"/>
      <c r="JA142" s="9"/>
      <c r="JB142" s="9"/>
      <c r="JC142" s="9"/>
      <c r="JD142" s="9"/>
      <c r="JE142" s="9"/>
      <c r="JF142" s="9"/>
      <c r="JG142" s="9"/>
      <c r="JH142" s="9"/>
      <c r="JI142" s="9"/>
      <c r="JJ142" s="9"/>
      <c r="JK142" s="9"/>
      <c r="JL142" s="9"/>
      <c r="JM142" s="9"/>
      <c r="JN142" s="9"/>
      <c r="JO142" s="9"/>
      <c r="JP142" s="9"/>
      <c r="JQ142" s="9"/>
      <c r="JR142" s="9"/>
      <c r="JS142" s="9"/>
      <c r="JT142" s="9"/>
      <c r="JU142" s="9"/>
      <c r="JV142" s="9"/>
      <c r="JW142" s="9"/>
      <c r="JX142" s="9"/>
      <c r="JY142" s="9"/>
      <c r="JZ142" s="9"/>
      <c r="KA142" s="9"/>
      <c r="KB142" s="9"/>
      <c r="KC142" s="9"/>
      <c r="KD142" s="9"/>
      <c r="KE142" s="9"/>
      <c r="KF142" s="9"/>
      <c r="KG142" s="9"/>
      <c r="KH142" s="9"/>
      <c r="KI142" s="9"/>
      <c r="KJ142" s="9"/>
      <c r="KK142" s="9"/>
      <c r="KL142" s="9"/>
      <c r="KM142" s="9"/>
      <c r="KN142" s="9"/>
      <c r="KO142" s="9"/>
      <c r="KP142" s="9"/>
      <c r="KQ142" s="9"/>
      <c r="KR142" s="9"/>
      <c r="KS142" s="9"/>
      <c r="KT142" s="9"/>
      <c r="KU142" s="9"/>
      <c r="KV142" s="9"/>
      <c r="KW142" s="9"/>
      <c r="KX142" s="9"/>
      <c r="KY142" s="9"/>
      <c r="KZ142" s="9"/>
      <c r="LA142" s="9"/>
      <c r="LB142" s="9"/>
      <c r="LC142" s="9"/>
      <c r="LD142" s="9"/>
      <c r="LE142" s="9"/>
      <c r="LF142" s="9"/>
      <c r="LG142" s="9"/>
      <c r="LH142" s="9"/>
      <c r="LI142" s="9"/>
      <c r="LJ142" s="9"/>
      <c r="LK142" s="9"/>
      <c r="LL142" s="9"/>
      <c r="LM142" s="9"/>
      <c r="LN142" s="9"/>
      <c r="LO142" s="9"/>
      <c r="LP142" s="9"/>
      <c r="LQ142" s="9"/>
      <c r="LR142" s="9"/>
      <c r="LS142" s="9"/>
      <c r="LT142" s="9"/>
      <c r="LU142" s="9"/>
      <c r="LV142" s="9"/>
      <c r="LW142" s="9"/>
      <c r="LX142" s="9"/>
      <c r="LY142" s="9"/>
      <c r="LZ142" s="9"/>
      <c r="MA142" s="9"/>
      <c r="MB142" s="9"/>
      <c r="MC142" s="9"/>
      <c r="MD142" s="9"/>
      <c r="ME142" s="9"/>
      <c r="MF142" s="9"/>
      <c r="MG142" s="9"/>
      <c r="MH142" s="9"/>
      <c r="MI142" s="9"/>
      <c r="MJ142" s="9"/>
      <c r="MK142" s="9"/>
      <c r="ML142" s="9"/>
      <c r="MM142" s="9"/>
      <c r="MN142" s="9"/>
      <c r="MO142" s="9"/>
      <c r="MP142" s="9"/>
      <c r="MQ142" s="9"/>
      <c r="MR142" s="9"/>
      <c r="MS142" s="9"/>
      <c r="MT142" s="9"/>
      <c r="MU142" s="9"/>
      <c r="MV142" s="9"/>
      <c r="MW142" s="9"/>
      <c r="MX142" s="9"/>
      <c r="MY142" s="9"/>
      <c r="MZ142" s="9"/>
      <c r="NA142" s="9"/>
      <c r="NB142" s="9"/>
      <c r="NC142" s="9"/>
      <c r="ND142" s="9"/>
      <c r="NE142" s="9"/>
      <c r="NF142" s="9"/>
      <c r="NG142" s="9"/>
      <c r="NH142" s="9"/>
      <c r="NI142" s="9"/>
      <c r="NJ142" s="9"/>
      <c r="NK142" s="9"/>
      <c r="NL142" s="9"/>
      <c r="NM142" s="9"/>
      <c r="NN142" s="9"/>
      <c r="NO142" s="9"/>
      <c r="NP142" s="9"/>
      <c r="NQ142" s="9"/>
      <c r="NR142" s="9"/>
      <c r="NS142" s="9"/>
      <c r="NT142" s="9"/>
      <c r="NU142" s="9"/>
      <c r="NV142" s="9"/>
      <c r="NW142" s="9"/>
      <c r="NX142" s="9"/>
      <c r="NY142" s="9"/>
      <c r="NZ142" s="9"/>
      <c r="OA142" s="9"/>
      <c r="OB142" s="9"/>
      <c r="OC142" s="9"/>
      <c r="OD142" s="9"/>
      <c r="OE142" s="9"/>
      <c r="OF142" s="9"/>
      <c r="OG142" s="9"/>
      <c r="OH142" s="9"/>
      <c r="OI142" s="9"/>
      <c r="OJ142" s="9"/>
      <c r="OK142" s="9"/>
      <c r="OL142" s="9"/>
      <c r="OM142" s="9"/>
      <c r="ON142" s="9"/>
      <c r="OO142" s="9"/>
      <c r="OP142" s="9"/>
      <c r="OQ142" s="9"/>
      <c r="OR142" s="9"/>
      <c r="OS142" s="9"/>
      <c r="OT142" s="9"/>
      <c r="OU142" s="9"/>
      <c r="OV142" s="9"/>
      <c r="OW142" s="9"/>
      <c r="OX142" s="9"/>
      <c r="OY142" s="9"/>
      <c r="OZ142" s="9"/>
      <c r="PA142" s="9"/>
      <c r="PB142" s="9"/>
      <c r="PC142" s="9"/>
      <c r="PD142" s="9"/>
      <c r="PE142" s="9"/>
      <c r="PF142" s="9"/>
      <c r="PG142" s="9"/>
      <c r="PH142" s="9"/>
      <c r="PI142" s="9"/>
      <c r="PJ142" s="9"/>
      <c r="PK142" s="9"/>
      <c r="PL142" s="9"/>
      <c r="PM142" s="9"/>
      <c r="PN142" s="9"/>
      <c r="PO142" s="9"/>
      <c r="PP142" s="9"/>
      <c r="PQ142" s="9"/>
      <c r="PR142" s="9"/>
      <c r="PS142" s="9"/>
      <c r="PT142" s="9"/>
      <c r="PU142" s="9"/>
      <c r="PV142" s="9"/>
      <c r="PW142" s="9"/>
      <c r="PX142" s="9"/>
      <c r="PY142" s="9"/>
      <c r="PZ142" s="9"/>
      <c r="QA142" s="9"/>
      <c r="QB142" s="9"/>
      <c r="QC142" s="9"/>
      <c r="QD142" s="9"/>
      <c r="QE142" s="9"/>
      <c r="QF142" s="9"/>
      <c r="QG142" s="9"/>
      <c r="QH142" s="9"/>
      <c r="QI142" s="9"/>
      <c r="QJ142" s="9"/>
      <c r="QK142" s="9"/>
      <c r="QL142" s="9"/>
      <c r="QM142" s="9"/>
      <c r="QN142" s="9"/>
      <c r="QO142" s="9"/>
      <c r="QP142" s="9"/>
      <c r="QQ142" s="9"/>
      <c r="QR142" s="9"/>
      <c r="QS142" s="9"/>
      <c r="QT142" s="9"/>
      <c r="QU142" s="9"/>
      <c r="QV142" s="9"/>
      <c r="QW142" s="9"/>
      <c r="QX142" s="9"/>
      <c r="QY142" s="9"/>
      <c r="QZ142" s="9"/>
      <c r="RA142" s="9"/>
      <c r="RB142" s="9"/>
      <c r="RC142" s="9"/>
      <c r="RD142" s="9"/>
      <c r="RE142" s="9"/>
      <c r="RF142" s="9"/>
      <c r="RG142" s="9"/>
      <c r="RH142" s="9"/>
      <c r="RI142" s="9"/>
      <c r="RJ142" s="9"/>
      <c r="RK142" s="9"/>
      <c r="RL142" s="9"/>
      <c r="RM142" s="9"/>
      <c r="RN142" s="9"/>
      <c r="RO142" s="9"/>
      <c r="RP142" s="9"/>
      <c r="RQ142" s="9"/>
      <c r="RR142" s="9"/>
      <c r="RS142" s="9"/>
      <c r="RT142" s="9"/>
      <c r="RU142" s="9"/>
      <c r="RV142" s="9"/>
      <c r="RW142" s="9"/>
      <c r="RX142" s="9"/>
      <c r="RY142" s="9"/>
      <c r="RZ142" s="9"/>
      <c r="SA142" s="9"/>
    </row>
    <row r="143" spans="1:495" s="7" customFormat="1" ht="24.95" customHeight="1" x14ac:dyDescent="0.2">
      <c r="A143" s="95"/>
      <c r="B143" s="96"/>
      <c r="C143" s="97"/>
      <c r="D143" s="137" t="s">
        <v>467</v>
      </c>
      <c r="E143" s="213" t="s">
        <v>468</v>
      </c>
      <c r="F143" s="213"/>
      <c r="G143" s="213"/>
      <c r="H143" s="214"/>
      <c r="I143" s="215" t="s">
        <v>469</v>
      </c>
      <c r="J143" s="215" t="s">
        <v>470</v>
      </c>
      <c r="K143" s="215" t="s">
        <v>469</v>
      </c>
      <c r="L143" s="204"/>
      <c r="M143" s="203" t="s">
        <v>54</v>
      </c>
      <c r="N143" s="203"/>
      <c r="O143" s="205"/>
      <c r="P143" s="204"/>
      <c r="Q143" s="204"/>
      <c r="R143" s="207">
        <v>43922</v>
      </c>
      <c r="S143" s="207">
        <v>44165</v>
      </c>
      <c r="T143" s="208" t="e">
        <f t="shared" si="49"/>
        <v>#DIV/0!</v>
      </c>
      <c r="U143" s="209" t="e">
        <f t="shared" ca="1" si="47"/>
        <v>#DIV/0!</v>
      </c>
      <c r="V143" s="209">
        <v>1</v>
      </c>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1">
        <f t="shared" si="50"/>
        <v>0</v>
      </c>
      <c r="AV143" s="211">
        <f t="shared" si="51"/>
        <v>0</v>
      </c>
      <c r="AW143" s="212"/>
      <c r="AX143" s="212"/>
      <c r="AY143" s="44">
        <f>SUM(AV144:AV147)/SUM(AU144:AU147)</f>
        <v>0</v>
      </c>
      <c r="AZ143" s="82"/>
      <c r="BA143" s="83"/>
      <c r="BB143" s="80"/>
      <c r="BC143" s="84"/>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c r="IS143" s="9"/>
      <c r="IT143" s="9"/>
      <c r="IU143" s="9"/>
      <c r="IV143" s="9"/>
      <c r="IW143" s="9"/>
      <c r="IX143" s="9"/>
      <c r="IY143" s="9"/>
      <c r="IZ143" s="9"/>
      <c r="JA143" s="9"/>
      <c r="JB143" s="9"/>
      <c r="JC143" s="9"/>
      <c r="JD143" s="9"/>
      <c r="JE143" s="9"/>
      <c r="JF143" s="9"/>
      <c r="JG143" s="9"/>
      <c r="JH143" s="9"/>
      <c r="JI143" s="9"/>
      <c r="JJ143" s="9"/>
      <c r="JK143" s="9"/>
      <c r="JL143" s="9"/>
      <c r="JM143" s="9"/>
      <c r="JN143" s="9"/>
      <c r="JO143" s="9"/>
      <c r="JP143" s="9"/>
      <c r="JQ143" s="9"/>
      <c r="JR143" s="9"/>
      <c r="JS143" s="9"/>
      <c r="JT143" s="9"/>
      <c r="JU143" s="9"/>
      <c r="JV143" s="9"/>
      <c r="JW143" s="9"/>
      <c r="JX143" s="9"/>
      <c r="JY143" s="9"/>
      <c r="JZ143" s="9"/>
      <c r="KA143" s="9"/>
      <c r="KB143" s="9"/>
      <c r="KC143" s="9"/>
      <c r="KD143" s="9"/>
      <c r="KE143" s="9"/>
      <c r="KF143" s="9"/>
      <c r="KG143" s="9"/>
      <c r="KH143" s="9"/>
      <c r="KI143" s="9"/>
      <c r="KJ143" s="9"/>
      <c r="KK143" s="9"/>
      <c r="KL143" s="9"/>
      <c r="KM143" s="9"/>
      <c r="KN143" s="9"/>
      <c r="KO143" s="9"/>
      <c r="KP143" s="9"/>
      <c r="KQ143" s="9"/>
      <c r="KR143" s="9"/>
      <c r="KS143" s="9"/>
      <c r="KT143" s="9"/>
      <c r="KU143" s="9"/>
      <c r="KV143" s="9"/>
      <c r="KW143" s="9"/>
      <c r="KX143" s="9"/>
      <c r="KY143" s="9"/>
      <c r="KZ143" s="9"/>
      <c r="LA143" s="9"/>
      <c r="LB143" s="9"/>
      <c r="LC143" s="9"/>
      <c r="LD143" s="9"/>
      <c r="LE143" s="9"/>
      <c r="LF143" s="9"/>
      <c r="LG143" s="9"/>
      <c r="LH143" s="9"/>
      <c r="LI143" s="9"/>
      <c r="LJ143" s="9"/>
      <c r="LK143" s="9"/>
      <c r="LL143" s="9"/>
      <c r="LM143" s="9"/>
      <c r="LN143" s="9"/>
      <c r="LO143" s="9"/>
      <c r="LP143" s="9"/>
      <c r="LQ143" s="9"/>
      <c r="LR143" s="9"/>
      <c r="LS143" s="9"/>
      <c r="LT143" s="9"/>
      <c r="LU143" s="9"/>
      <c r="LV143" s="9"/>
      <c r="LW143" s="9"/>
      <c r="LX143" s="9"/>
      <c r="LY143" s="9"/>
      <c r="LZ143" s="9"/>
      <c r="MA143" s="9"/>
      <c r="MB143" s="9"/>
      <c r="MC143" s="9"/>
      <c r="MD143" s="9"/>
      <c r="ME143" s="9"/>
      <c r="MF143" s="9"/>
      <c r="MG143" s="9"/>
      <c r="MH143" s="9"/>
      <c r="MI143" s="9"/>
      <c r="MJ143" s="9"/>
      <c r="MK143" s="9"/>
      <c r="ML143" s="9"/>
      <c r="MM143" s="9"/>
      <c r="MN143" s="9"/>
      <c r="MO143" s="9"/>
      <c r="MP143" s="9"/>
      <c r="MQ143" s="9"/>
      <c r="MR143" s="9"/>
      <c r="MS143" s="9"/>
      <c r="MT143" s="9"/>
      <c r="MU143" s="9"/>
      <c r="MV143" s="9"/>
      <c r="MW143" s="9"/>
      <c r="MX143" s="9"/>
      <c r="MY143" s="9"/>
      <c r="MZ143" s="9"/>
      <c r="NA143" s="9"/>
      <c r="NB143" s="9"/>
      <c r="NC143" s="9"/>
      <c r="ND143" s="9"/>
      <c r="NE143" s="9"/>
      <c r="NF143" s="9"/>
      <c r="NG143" s="9"/>
      <c r="NH143" s="9"/>
      <c r="NI143" s="9"/>
      <c r="NJ143" s="9"/>
      <c r="NK143" s="9"/>
      <c r="NL143" s="9"/>
      <c r="NM143" s="9"/>
      <c r="NN143" s="9"/>
      <c r="NO143" s="9"/>
      <c r="NP143" s="9"/>
      <c r="NQ143" s="9"/>
      <c r="NR143" s="9"/>
      <c r="NS143" s="9"/>
      <c r="NT143" s="9"/>
      <c r="NU143" s="9"/>
      <c r="NV143" s="9"/>
      <c r="NW143" s="9"/>
      <c r="NX143" s="9"/>
      <c r="NY143" s="9"/>
      <c r="NZ143" s="9"/>
      <c r="OA143" s="9"/>
      <c r="OB143" s="9"/>
      <c r="OC143" s="9"/>
      <c r="OD143" s="9"/>
      <c r="OE143" s="9"/>
      <c r="OF143" s="9"/>
      <c r="OG143" s="9"/>
      <c r="OH143" s="9"/>
      <c r="OI143" s="9"/>
      <c r="OJ143" s="9"/>
      <c r="OK143" s="9"/>
      <c r="OL143" s="9"/>
      <c r="OM143" s="9"/>
      <c r="ON143" s="9"/>
      <c r="OO143" s="9"/>
      <c r="OP143" s="9"/>
      <c r="OQ143" s="9"/>
      <c r="OR143" s="9"/>
      <c r="OS143" s="9"/>
      <c r="OT143" s="9"/>
      <c r="OU143" s="9"/>
      <c r="OV143" s="9"/>
      <c r="OW143" s="9"/>
      <c r="OX143" s="9"/>
      <c r="OY143" s="9"/>
      <c r="OZ143" s="9"/>
      <c r="PA143" s="9"/>
      <c r="PB143" s="9"/>
      <c r="PC143" s="9"/>
      <c r="PD143" s="9"/>
      <c r="PE143" s="9"/>
      <c r="PF143" s="9"/>
      <c r="PG143" s="9"/>
      <c r="PH143" s="9"/>
      <c r="PI143" s="9"/>
      <c r="PJ143" s="9"/>
      <c r="PK143" s="9"/>
      <c r="PL143" s="9"/>
      <c r="PM143" s="9"/>
      <c r="PN143" s="9"/>
      <c r="PO143" s="9"/>
      <c r="PP143" s="9"/>
      <c r="PQ143" s="9"/>
      <c r="PR143" s="9"/>
      <c r="PS143" s="9"/>
      <c r="PT143" s="9"/>
      <c r="PU143" s="9"/>
      <c r="PV143" s="9"/>
      <c r="PW143" s="9"/>
      <c r="PX143" s="9"/>
      <c r="PY143" s="9"/>
      <c r="PZ143" s="9"/>
      <c r="QA143" s="9"/>
      <c r="QB143" s="9"/>
      <c r="QC143" s="9"/>
      <c r="QD143" s="9"/>
      <c r="QE143" s="9"/>
      <c r="QF143" s="9"/>
      <c r="QG143" s="9"/>
      <c r="QH143" s="9"/>
      <c r="QI143" s="9"/>
      <c r="QJ143" s="9"/>
      <c r="QK143" s="9"/>
      <c r="QL143" s="9"/>
      <c r="QM143" s="9"/>
      <c r="QN143" s="9"/>
      <c r="QO143" s="9"/>
      <c r="QP143" s="9"/>
      <c r="QQ143" s="9"/>
      <c r="QR143" s="9"/>
      <c r="QS143" s="9"/>
      <c r="QT143" s="9"/>
      <c r="QU143" s="9"/>
      <c r="QV143" s="9"/>
      <c r="QW143" s="9"/>
      <c r="QX143" s="9"/>
      <c r="QY143" s="9"/>
      <c r="QZ143" s="9"/>
      <c r="RA143" s="9"/>
      <c r="RB143" s="9"/>
      <c r="RC143" s="9"/>
      <c r="RD143" s="9"/>
      <c r="RE143" s="9"/>
      <c r="RF143" s="9"/>
      <c r="RG143" s="9"/>
      <c r="RH143" s="9"/>
      <c r="RI143" s="9"/>
      <c r="RJ143" s="9"/>
      <c r="RK143" s="9"/>
      <c r="RL143" s="9"/>
      <c r="RM143" s="9"/>
      <c r="RN143" s="9"/>
      <c r="RO143" s="9"/>
      <c r="RP143" s="9"/>
      <c r="RQ143" s="9"/>
      <c r="RR143" s="9"/>
      <c r="RS143" s="9"/>
      <c r="RT143" s="9"/>
      <c r="RU143" s="9"/>
      <c r="RV143" s="9"/>
      <c r="RW143" s="9"/>
      <c r="RX143" s="9"/>
      <c r="RY143" s="9"/>
      <c r="RZ143" s="9"/>
      <c r="SA143" s="9"/>
    </row>
    <row r="144" spans="1:495" s="7" customFormat="1" ht="24.95" customHeight="1" x14ac:dyDescent="0.2">
      <c r="A144" s="95"/>
      <c r="B144" s="96"/>
      <c r="C144" s="97"/>
      <c r="D144" s="97"/>
      <c r="E144" s="69" t="s">
        <v>471</v>
      </c>
      <c r="F144" s="69"/>
      <c r="G144" s="69"/>
      <c r="H144" s="70"/>
      <c r="I144" s="71" t="s">
        <v>469</v>
      </c>
      <c r="J144" s="71" t="s">
        <v>470</v>
      </c>
      <c r="K144" s="71" t="s">
        <v>469</v>
      </c>
      <c r="L144" s="85"/>
      <c r="M144" s="72" t="s">
        <v>54</v>
      </c>
      <c r="N144" s="72"/>
      <c r="O144" s="73"/>
      <c r="P144" s="85"/>
      <c r="Q144" s="85"/>
      <c r="R144" s="74">
        <v>44044</v>
      </c>
      <c r="S144" s="74">
        <v>44165</v>
      </c>
      <c r="T144" s="75">
        <f t="shared" si="49"/>
        <v>0</v>
      </c>
      <c r="U144" s="76">
        <f t="shared" ca="1" si="47"/>
        <v>304</v>
      </c>
      <c r="V144" s="91">
        <v>1</v>
      </c>
      <c r="W144" s="78"/>
      <c r="X144" s="78"/>
      <c r="Y144" s="78"/>
      <c r="Z144" s="78"/>
      <c r="AA144" s="78"/>
      <c r="AB144" s="78"/>
      <c r="AC144" s="78"/>
      <c r="AD144" s="78"/>
      <c r="AE144" s="78"/>
      <c r="AF144" s="78"/>
      <c r="AG144" s="78"/>
      <c r="AH144" s="78"/>
      <c r="AI144" s="78"/>
      <c r="AJ144" s="78"/>
      <c r="AK144" s="78">
        <v>1</v>
      </c>
      <c r="AL144" s="78"/>
      <c r="AM144" s="78"/>
      <c r="AN144" s="78"/>
      <c r="AO144" s="78"/>
      <c r="AP144" s="78"/>
      <c r="AQ144" s="78"/>
      <c r="AR144" s="78"/>
      <c r="AS144" s="78"/>
      <c r="AT144" s="78"/>
      <c r="AU144" s="79">
        <f t="shared" si="50"/>
        <v>1</v>
      </c>
      <c r="AV144" s="79">
        <f t="shared" si="51"/>
        <v>0</v>
      </c>
      <c r="AW144" s="80"/>
      <c r="AX144" s="80"/>
      <c r="AY144" s="81"/>
      <c r="AZ144" s="82"/>
      <c r="BA144" s="83"/>
      <c r="BB144" s="80"/>
      <c r="BC144" s="84"/>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c r="IS144" s="9"/>
      <c r="IT144" s="9"/>
      <c r="IU144" s="9"/>
      <c r="IV144" s="9"/>
      <c r="IW144" s="9"/>
      <c r="IX144" s="9"/>
      <c r="IY144" s="9"/>
      <c r="IZ144" s="9"/>
      <c r="JA144" s="9"/>
      <c r="JB144" s="9"/>
      <c r="JC144" s="9"/>
      <c r="JD144" s="9"/>
      <c r="JE144" s="9"/>
      <c r="JF144" s="9"/>
      <c r="JG144" s="9"/>
      <c r="JH144" s="9"/>
      <c r="JI144" s="9"/>
      <c r="JJ144" s="9"/>
      <c r="JK144" s="9"/>
      <c r="JL144" s="9"/>
      <c r="JM144" s="9"/>
      <c r="JN144" s="9"/>
      <c r="JO144" s="9"/>
      <c r="JP144" s="9"/>
      <c r="JQ144" s="9"/>
      <c r="JR144" s="9"/>
      <c r="JS144" s="9"/>
      <c r="JT144" s="9"/>
      <c r="JU144" s="9"/>
      <c r="JV144" s="9"/>
      <c r="JW144" s="9"/>
      <c r="JX144" s="9"/>
      <c r="JY144" s="9"/>
      <c r="JZ144" s="9"/>
      <c r="KA144" s="9"/>
      <c r="KB144" s="9"/>
      <c r="KC144" s="9"/>
      <c r="KD144" s="9"/>
      <c r="KE144" s="9"/>
      <c r="KF144" s="9"/>
      <c r="KG144" s="9"/>
      <c r="KH144" s="9"/>
      <c r="KI144" s="9"/>
      <c r="KJ144" s="9"/>
      <c r="KK144" s="9"/>
      <c r="KL144" s="9"/>
      <c r="KM144" s="9"/>
      <c r="KN144" s="9"/>
      <c r="KO144" s="9"/>
      <c r="KP144" s="9"/>
      <c r="KQ144" s="9"/>
      <c r="KR144" s="9"/>
      <c r="KS144" s="9"/>
      <c r="KT144" s="9"/>
      <c r="KU144" s="9"/>
      <c r="KV144" s="9"/>
      <c r="KW144" s="9"/>
      <c r="KX144" s="9"/>
      <c r="KY144" s="9"/>
      <c r="KZ144" s="9"/>
      <c r="LA144" s="9"/>
      <c r="LB144" s="9"/>
      <c r="LC144" s="9"/>
      <c r="LD144" s="9"/>
      <c r="LE144" s="9"/>
      <c r="LF144" s="9"/>
      <c r="LG144" s="9"/>
      <c r="LH144" s="9"/>
      <c r="LI144" s="9"/>
      <c r="LJ144" s="9"/>
      <c r="LK144" s="9"/>
      <c r="LL144" s="9"/>
      <c r="LM144" s="9"/>
      <c r="LN144" s="9"/>
      <c r="LO144" s="9"/>
      <c r="LP144" s="9"/>
      <c r="LQ144" s="9"/>
      <c r="LR144" s="9"/>
      <c r="LS144" s="9"/>
      <c r="LT144" s="9"/>
      <c r="LU144" s="9"/>
      <c r="LV144" s="9"/>
      <c r="LW144" s="9"/>
      <c r="LX144" s="9"/>
      <c r="LY144" s="9"/>
      <c r="LZ144" s="9"/>
      <c r="MA144" s="9"/>
      <c r="MB144" s="9"/>
      <c r="MC144" s="9"/>
      <c r="MD144" s="9"/>
      <c r="ME144" s="9"/>
      <c r="MF144" s="9"/>
      <c r="MG144" s="9"/>
      <c r="MH144" s="9"/>
      <c r="MI144" s="9"/>
      <c r="MJ144" s="9"/>
      <c r="MK144" s="9"/>
      <c r="ML144" s="9"/>
      <c r="MM144" s="9"/>
      <c r="MN144" s="9"/>
      <c r="MO144" s="9"/>
      <c r="MP144" s="9"/>
      <c r="MQ144" s="9"/>
      <c r="MR144" s="9"/>
      <c r="MS144" s="9"/>
      <c r="MT144" s="9"/>
      <c r="MU144" s="9"/>
      <c r="MV144" s="9"/>
      <c r="MW144" s="9"/>
      <c r="MX144" s="9"/>
      <c r="MY144" s="9"/>
      <c r="MZ144" s="9"/>
      <c r="NA144" s="9"/>
      <c r="NB144" s="9"/>
      <c r="NC144" s="9"/>
      <c r="ND144" s="9"/>
      <c r="NE144" s="9"/>
      <c r="NF144" s="9"/>
      <c r="NG144" s="9"/>
      <c r="NH144" s="9"/>
      <c r="NI144" s="9"/>
      <c r="NJ144" s="9"/>
      <c r="NK144" s="9"/>
      <c r="NL144" s="9"/>
      <c r="NM144" s="9"/>
      <c r="NN144" s="9"/>
      <c r="NO144" s="9"/>
      <c r="NP144" s="9"/>
      <c r="NQ144" s="9"/>
      <c r="NR144" s="9"/>
      <c r="NS144" s="9"/>
      <c r="NT144" s="9"/>
      <c r="NU144" s="9"/>
      <c r="NV144" s="9"/>
      <c r="NW144" s="9"/>
      <c r="NX144" s="9"/>
      <c r="NY144" s="9"/>
      <c r="NZ144" s="9"/>
      <c r="OA144" s="9"/>
      <c r="OB144" s="9"/>
      <c r="OC144" s="9"/>
      <c r="OD144" s="9"/>
      <c r="OE144" s="9"/>
      <c r="OF144" s="9"/>
      <c r="OG144" s="9"/>
      <c r="OH144" s="9"/>
      <c r="OI144" s="9"/>
      <c r="OJ144" s="9"/>
      <c r="OK144" s="9"/>
      <c r="OL144" s="9"/>
      <c r="OM144" s="9"/>
      <c r="ON144" s="9"/>
      <c r="OO144" s="9"/>
      <c r="OP144" s="9"/>
      <c r="OQ144" s="9"/>
      <c r="OR144" s="9"/>
      <c r="OS144" s="9"/>
      <c r="OT144" s="9"/>
      <c r="OU144" s="9"/>
      <c r="OV144" s="9"/>
      <c r="OW144" s="9"/>
      <c r="OX144" s="9"/>
      <c r="OY144" s="9"/>
      <c r="OZ144" s="9"/>
      <c r="PA144" s="9"/>
      <c r="PB144" s="9"/>
      <c r="PC144" s="9"/>
      <c r="PD144" s="9"/>
      <c r="PE144" s="9"/>
      <c r="PF144" s="9"/>
      <c r="PG144" s="9"/>
      <c r="PH144" s="9"/>
      <c r="PI144" s="9"/>
      <c r="PJ144" s="9"/>
      <c r="PK144" s="9"/>
      <c r="PL144" s="9"/>
      <c r="PM144" s="9"/>
      <c r="PN144" s="9"/>
      <c r="PO144" s="9"/>
      <c r="PP144" s="9"/>
      <c r="PQ144" s="9"/>
      <c r="PR144" s="9"/>
      <c r="PS144" s="9"/>
      <c r="PT144" s="9"/>
      <c r="PU144" s="9"/>
      <c r="PV144" s="9"/>
      <c r="PW144" s="9"/>
      <c r="PX144" s="9"/>
      <c r="PY144" s="9"/>
      <c r="PZ144" s="9"/>
      <c r="QA144" s="9"/>
      <c r="QB144" s="9"/>
      <c r="QC144" s="9"/>
      <c r="QD144" s="9"/>
      <c r="QE144" s="9"/>
      <c r="QF144" s="9"/>
      <c r="QG144" s="9"/>
      <c r="QH144" s="9"/>
      <c r="QI144" s="9"/>
      <c r="QJ144" s="9"/>
      <c r="QK144" s="9"/>
      <c r="QL144" s="9"/>
      <c r="QM144" s="9"/>
      <c r="QN144" s="9"/>
      <c r="QO144" s="9"/>
      <c r="QP144" s="9"/>
      <c r="QQ144" s="9"/>
      <c r="QR144" s="9"/>
      <c r="QS144" s="9"/>
      <c r="QT144" s="9"/>
      <c r="QU144" s="9"/>
      <c r="QV144" s="9"/>
      <c r="QW144" s="9"/>
      <c r="QX144" s="9"/>
      <c r="QY144" s="9"/>
      <c r="QZ144" s="9"/>
      <c r="RA144" s="9"/>
      <c r="RB144" s="9"/>
      <c r="RC144" s="9"/>
      <c r="RD144" s="9"/>
      <c r="RE144" s="9"/>
      <c r="RF144" s="9"/>
      <c r="RG144" s="9"/>
      <c r="RH144" s="9"/>
      <c r="RI144" s="9"/>
      <c r="RJ144" s="9"/>
      <c r="RK144" s="9"/>
      <c r="RL144" s="9"/>
      <c r="RM144" s="9"/>
      <c r="RN144" s="9"/>
      <c r="RO144" s="9"/>
      <c r="RP144" s="9"/>
      <c r="RQ144" s="9"/>
      <c r="RR144" s="9"/>
      <c r="RS144" s="9"/>
      <c r="RT144" s="9"/>
      <c r="RU144" s="9"/>
      <c r="RV144" s="9"/>
      <c r="RW144" s="9"/>
      <c r="RX144" s="9"/>
      <c r="RY144" s="9"/>
      <c r="RZ144" s="9"/>
      <c r="SA144" s="9"/>
    </row>
    <row r="145" spans="1:495" s="7" customFormat="1" ht="24.95" customHeight="1" x14ac:dyDescent="0.2">
      <c r="A145" s="95"/>
      <c r="B145" s="96"/>
      <c r="C145" s="97"/>
      <c r="D145" s="97"/>
      <c r="E145" s="69" t="s">
        <v>472</v>
      </c>
      <c r="F145" s="69"/>
      <c r="G145" s="69"/>
      <c r="H145" s="70"/>
      <c r="I145" s="71" t="s">
        <v>469</v>
      </c>
      <c r="J145" s="71" t="s">
        <v>470</v>
      </c>
      <c r="K145" s="71" t="s">
        <v>469</v>
      </c>
      <c r="L145" s="85"/>
      <c r="M145" s="72" t="s">
        <v>54</v>
      </c>
      <c r="N145" s="72"/>
      <c r="O145" s="73"/>
      <c r="P145" s="85"/>
      <c r="Q145" s="85"/>
      <c r="R145" s="74">
        <v>44105</v>
      </c>
      <c r="S145" s="74">
        <v>44165</v>
      </c>
      <c r="T145" s="75" t="e">
        <f t="shared" si="49"/>
        <v>#DIV/0!</v>
      </c>
      <c r="U145" s="76" t="e">
        <f ca="1">IF(T145=100%,"DONE",(S145-TODAY()))</f>
        <v>#DIV/0!</v>
      </c>
      <c r="V145" s="91">
        <v>1</v>
      </c>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9">
        <f t="shared" si="50"/>
        <v>0</v>
      </c>
      <c r="AV145" s="79">
        <f t="shared" si="51"/>
        <v>0</v>
      </c>
      <c r="AW145" s="80"/>
      <c r="AX145" s="80"/>
      <c r="AY145" s="81"/>
      <c r="AZ145" s="82"/>
      <c r="BA145" s="83"/>
      <c r="BB145" s="80"/>
      <c r="BC145" s="84"/>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c r="IS145" s="9"/>
      <c r="IT145" s="9"/>
      <c r="IU145" s="9"/>
      <c r="IV145" s="9"/>
      <c r="IW145" s="9"/>
      <c r="IX145" s="9"/>
      <c r="IY145" s="9"/>
      <c r="IZ145" s="9"/>
      <c r="JA145" s="9"/>
      <c r="JB145" s="9"/>
      <c r="JC145" s="9"/>
      <c r="JD145" s="9"/>
      <c r="JE145" s="9"/>
      <c r="JF145" s="9"/>
      <c r="JG145" s="9"/>
      <c r="JH145" s="9"/>
      <c r="JI145" s="9"/>
      <c r="JJ145" s="9"/>
      <c r="JK145" s="9"/>
      <c r="JL145" s="9"/>
      <c r="JM145" s="9"/>
      <c r="JN145" s="9"/>
      <c r="JO145" s="9"/>
      <c r="JP145" s="9"/>
      <c r="JQ145" s="9"/>
      <c r="JR145" s="9"/>
      <c r="JS145" s="9"/>
      <c r="JT145" s="9"/>
      <c r="JU145" s="9"/>
      <c r="JV145" s="9"/>
      <c r="JW145" s="9"/>
      <c r="JX145" s="9"/>
      <c r="JY145" s="9"/>
      <c r="JZ145" s="9"/>
      <c r="KA145" s="9"/>
      <c r="KB145" s="9"/>
      <c r="KC145" s="9"/>
      <c r="KD145" s="9"/>
      <c r="KE145" s="9"/>
      <c r="KF145" s="9"/>
      <c r="KG145" s="9"/>
      <c r="KH145" s="9"/>
      <c r="KI145" s="9"/>
      <c r="KJ145" s="9"/>
      <c r="KK145" s="9"/>
      <c r="KL145" s="9"/>
      <c r="KM145" s="9"/>
      <c r="KN145" s="9"/>
      <c r="KO145" s="9"/>
      <c r="KP145" s="9"/>
      <c r="KQ145" s="9"/>
      <c r="KR145" s="9"/>
      <c r="KS145" s="9"/>
      <c r="KT145" s="9"/>
      <c r="KU145" s="9"/>
      <c r="KV145" s="9"/>
      <c r="KW145" s="9"/>
      <c r="KX145" s="9"/>
      <c r="KY145" s="9"/>
      <c r="KZ145" s="9"/>
      <c r="LA145" s="9"/>
      <c r="LB145" s="9"/>
      <c r="LC145" s="9"/>
      <c r="LD145" s="9"/>
      <c r="LE145" s="9"/>
      <c r="LF145" s="9"/>
      <c r="LG145" s="9"/>
      <c r="LH145" s="9"/>
      <c r="LI145" s="9"/>
      <c r="LJ145" s="9"/>
      <c r="LK145" s="9"/>
      <c r="LL145" s="9"/>
      <c r="LM145" s="9"/>
      <c r="LN145" s="9"/>
      <c r="LO145" s="9"/>
      <c r="LP145" s="9"/>
      <c r="LQ145" s="9"/>
      <c r="LR145" s="9"/>
      <c r="LS145" s="9"/>
      <c r="LT145" s="9"/>
      <c r="LU145" s="9"/>
      <c r="LV145" s="9"/>
      <c r="LW145" s="9"/>
      <c r="LX145" s="9"/>
      <c r="LY145" s="9"/>
      <c r="LZ145" s="9"/>
      <c r="MA145" s="9"/>
      <c r="MB145" s="9"/>
      <c r="MC145" s="9"/>
      <c r="MD145" s="9"/>
      <c r="ME145" s="9"/>
      <c r="MF145" s="9"/>
      <c r="MG145" s="9"/>
      <c r="MH145" s="9"/>
      <c r="MI145" s="9"/>
      <c r="MJ145" s="9"/>
      <c r="MK145" s="9"/>
      <c r="ML145" s="9"/>
      <c r="MM145" s="9"/>
      <c r="MN145" s="9"/>
      <c r="MO145" s="9"/>
      <c r="MP145" s="9"/>
      <c r="MQ145" s="9"/>
      <c r="MR145" s="9"/>
      <c r="MS145" s="9"/>
      <c r="MT145" s="9"/>
      <c r="MU145" s="9"/>
      <c r="MV145" s="9"/>
      <c r="MW145" s="9"/>
      <c r="MX145" s="9"/>
      <c r="MY145" s="9"/>
      <c r="MZ145" s="9"/>
      <c r="NA145" s="9"/>
      <c r="NB145" s="9"/>
      <c r="NC145" s="9"/>
      <c r="ND145" s="9"/>
      <c r="NE145" s="9"/>
      <c r="NF145" s="9"/>
      <c r="NG145" s="9"/>
      <c r="NH145" s="9"/>
      <c r="NI145" s="9"/>
      <c r="NJ145" s="9"/>
      <c r="NK145" s="9"/>
      <c r="NL145" s="9"/>
      <c r="NM145" s="9"/>
      <c r="NN145" s="9"/>
      <c r="NO145" s="9"/>
      <c r="NP145" s="9"/>
      <c r="NQ145" s="9"/>
      <c r="NR145" s="9"/>
      <c r="NS145" s="9"/>
      <c r="NT145" s="9"/>
      <c r="NU145" s="9"/>
      <c r="NV145" s="9"/>
      <c r="NW145" s="9"/>
      <c r="NX145" s="9"/>
      <c r="NY145" s="9"/>
      <c r="NZ145" s="9"/>
      <c r="OA145" s="9"/>
      <c r="OB145" s="9"/>
      <c r="OC145" s="9"/>
      <c r="OD145" s="9"/>
      <c r="OE145" s="9"/>
      <c r="OF145" s="9"/>
      <c r="OG145" s="9"/>
      <c r="OH145" s="9"/>
      <c r="OI145" s="9"/>
      <c r="OJ145" s="9"/>
      <c r="OK145" s="9"/>
      <c r="OL145" s="9"/>
      <c r="OM145" s="9"/>
      <c r="ON145" s="9"/>
      <c r="OO145" s="9"/>
      <c r="OP145" s="9"/>
      <c r="OQ145" s="9"/>
      <c r="OR145" s="9"/>
      <c r="OS145" s="9"/>
      <c r="OT145" s="9"/>
      <c r="OU145" s="9"/>
      <c r="OV145" s="9"/>
      <c r="OW145" s="9"/>
      <c r="OX145" s="9"/>
      <c r="OY145" s="9"/>
      <c r="OZ145" s="9"/>
      <c r="PA145" s="9"/>
      <c r="PB145" s="9"/>
      <c r="PC145" s="9"/>
      <c r="PD145" s="9"/>
      <c r="PE145" s="9"/>
      <c r="PF145" s="9"/>
      <c r="PG145" s="9"/>
      <c r="PH145" s="9"/>
      <c r="PI145" s="9"/>
      <c r="PJ145" s="9"/>
      <c r="PK145" s="9"/>
      <c r="PL145" s="9"/>
      <c r="PM145" s="9"/>
      <c r="PN145" s="9"/>
      <c r="PO145" s="9"/>
      <c r="PP145" s="9"/>
      <c r="PQ145" s="9"/>
      <c r="PR145" s="9"/>
      <c r="PS145" s="9"/>
      <c r="PT145" s="9"/>
      <c r="PU145" s="9"/>
      <c r="PV145" s="9"/>
      <c r="PW145" s="9"/>
      <c r="PX145" s="9"/>
      <c r="PY145" s="9"/>
      <c r="PZ145" s="9"/>
      <c r="QA145" s="9"/>
      <c r="QB145" s="9"/>
      <c r="QC145" s="9"/>
      <c r="QD145" s="9"/>
      <c r="QE145" s="9"/>
      <c r="QF145" s="9"/>
      <c r="QG145" s="9"/>
      <c r="QH145" s="9"/>
      <c r="QI145" s="9"/>
      <c r="QJ145" s="9"/>
      <c r="QK145" s="9"/>
      <c r="QL145" s="9"/>
      <c r="QM145" s="9"/>
      <c r="QN145" s="9"/>
      <c r="QO145" s="9"/>
      <c r="QP145" s="9"/>
      <c r="QQ145" s="9"/>
      <c r="QR145" s="9"/>
      <c r="QS145" s="9"/>
      <c r="QT145" s="9"/>
      <c r="QU145" s="9"/>
      <c r="QV145" s="9"/>
      <c r="QW145" s="9"/>
      <c r="QX145" s="9"/>
      <c r="QY145" s="9"/>
      <c r="QZ145" s="9"/>
      <c r="RA145" s="9"/>
      <c r="RB145" s="9"/>
      <c r="RC145" s="9"/>
      <c r="RD145" s="9"/>
      <c r="RE145" s="9"/>
      <c r="RF145" s="9"/>
      <c r="RG145" s="9"/>
      <c r="RH145" s="9"/>
      <c r="RI145" s="9"/>
      <c r="RJ145" s="9"/>
      <c r="RK145" s="9"/>
      <c r="RL145" s="9"/>
      <c r="RM145" s="9"/>
      <c r="RN145" s="9"/>
      <c r="RO145" s="9"/>
      <c r="RP145" s="9"/>
      <c r="RQ145" s="9"/>
      <c r="RR145" s="9"/>
      <c r="RS145" s="9"/>
      <c r="RT145" s="9"/>
      <c r="RU145" s="9"/>
      <c r="RV145" s="9"/>
      <c r="RW145" s="9"/>
      <c r="RX145" s="9"/>
      <c r="RY145" s="9"/>
      <c r="RZ145" s="9"/>
      <c r="SA145" s="9"/>
    </row>
    <row r="146" spans="1:495" s="7" customFormat="1" ht="25.5" customHeight="1" x14ac:dyDescent="0.2">
      <c r="A146" s="218"/>
      <c r="B146" s="219"/>
      <c r="C146" s="220"/>
      <c r="D146" s="92" t="s">
        <v>473</v>
      </c>
      <c r="E146" s="222" t="s">
        <v>474</v>
      </c>
      <c r="F146" s="222"/>
      <c r="G146" s="222"/>
      <c r="H146" s="144">
        <v>1</v>
      </c>
      <c r="I146" s="71" t="s">
        <v>475</v>
      </c>
      <c r="J146" s="71" t="s">
        <v>466</v>
      </c>
      <c r="K146" s="71"/>
      <c r="L146" s="85"/>
      <c r="M146" s="72" t="s">
        <v>100</v>
      </c>
      <c r="N146" s="72"/>
      <c r="O146" s="73"/>
      <c r="P146" s="99"/>
      <c r="Q146" s="99"/>
      <c r="R146" s="74">
        <v>44075</v>
      </c>
      <c r="S146" s="74">
        <v>44165</v>
      </c>
      <c r="T146" s="75" t="e">
        <f t="shared" si="49"/>
        <v>#DIV/0!</v>
      </c>
      <c r="U146" s="76" t="e">
        <f t="shared" ca="1" si="47"/>
        <v>#DIV/0!</v>
      </c>
      <c r="V146" s="91">
        <v>1</v>
      </c>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9">
        <f t="shared" si="50"/>
        <v>0</v>
      </c>
      <c r="AV146" s="79">
        <f t="shared" si="51"/>
        <v>0</v>
      </c>
      <c r="AW146" s="80"/>
      <c r="AX146" s="80"/>
      <c r="AY146" s="81"/>
      <c r="AZ146" s="82"/>
      <c r="BA146" s="83"/>
      <c r="BB146" s="80"/>
      <c r="BC146" s="84"/>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c r="IS146" s="9"/>
      <c r="IT146" s="9"/>
      <c r="IU146" s="9"/>
      <c r="IV146" s="9"/>
      <c r="IW146" s="9"/>
      <c r="IX146" s="9"/>
      <c r="IY146" s="9"/>
      <c r="IZ146" s="9"/>
      <c r="JA146" s="9"/>
      <c r="JB146" s="9"/>
      <c r="JC146" s="9"/>
      <c r="JD146" s="9"/>
      <c r="JE146" s="9"/>
      <c r="JF146" s="9"/>
      <c r="JG146" s="9"/>
      <c r="JH146" s="9"/>
      <c r="JI146" s="9"/>
      <c r="JJ146" s="9"/>
      <c r="JK146" s="9"/>
      <c r="JL146" s="9"/>
      <c r="JM146" s="9"/>
      <c r="JN146" s="9"/>
      <c r="JO146" s="9"/>
      <c r="JP146" s="9"/>
      <c r="JQ146" s="9"/>
      <c r="JR146" s="9"/>
      <c r="JS146" s="9"/>
      <c r="JT146" s="9"/>
      <c r="JU146" s="9"/>
      <c r="JV146" s="9"/>
      <c r="JW146" s="9"/>
      <c r="JX146" s="9"/>
      <c r="JY146" s="9"/>
      <c r="JZ146" s="9"/>
      <c r="KA146" s="9"/>
      <c r="KB146" s="9"/>
      <c r="KC146" s="9"/>
      <c r="KD146" s="9"/>
      <c r="KE146" s="9"/>
      <c r="KF146" s="9"/>
      <c r="KG146" s="9"/>
      <c r="KH146" s="9"/>
      <c r="KI146" s="9"/>
      <c r="KJ146" s="9"/>
      <c r="KK146" s="9"/>
      <c r="KL146" s="9"/>
      <c r="KM146" s="9"/>
      <c r="KN146" s="9"/>
      <c r="KO146" s="9"/>
      <c r="KP146" s="9"/>
      <c r="KQ146" s="9"/>
      <c r="KR146" s="9"/>
      <c r="KS146" s="9"/>
      <c r="KT146" s="9"/>
      <c r="KU146" s="9"/>
      <c r="KV146" s="9"/>
      <c r="KW146" s="9"/>
      <c r="KX146" s="9"/>
      <c r="KY146" s="9"/>
      <c r="KZ146" s="9"/>
      <c r="LA146" s="9"/>
      <c r="LB146" s="9"/>
      <c r="LC146" s="9"/>
      <c r="LD146" s="9"/>
      <c r="LE146" s="9"/>
      <c r="LF146" s="9"/>
      <c r="LG146" s="9"/>
      <c r="LH146" s="9"/>
      <c r="LI146" s="9"/>
      <c r="LJ146" s="9"/>
      <c r="LK146" s="9"/>
      <c r="LL146" s="9"/>
      <c r="LM146" s="9"/>
      <c r="LN146" s="9"/>
      <c r="LO146" s="9"/>
      <c r="LP146" s="9"/>
      <c r="LQ146" s="9"/>
      <c r="LR146" s="9"/>
      <c r="LS146" s="9"/>
      <c r="LT146" s="9"/>
      <c r="LU146" s="9"/>
      <c r="LV146" s="9"/>
      <c r="LW146" s="9"/>
      <c r="LX146" s="9"/>
      <c r="LY146" s="9"/>
      <c r="LZ146" s="9"/>
      <c r="MA146" s="9"/>
      <c r="MB146" s="9"/>
      <c r="MC146" s="9"/>
      <c r="MD146" s="9"/>
      <c r="ME146" s="9"/>
      <c r="MF146" s="9"/>
      <c r="MG146" s="9"/>
      <c r="MH146" s="9"/>
      <c r="MI146" s="9"/>
      <c r="MJ146" s="9"/>
      <c r="MK146" s="9"/>
      <c r="ML146" s="9"/>
      <c r="MM146" s="9"/>
      <c r="MN146" s="9"/>
      <c r="MO146" s="9"/>
      <c r="MP146" s="9"/>
      <c r="MQ146" s="9"/>
      <c r="MR146" s="9"/>
      <c r="MS146" s="9"/>
      <c r="MT146" s="9"/>
      <c r="MU146" s="9"/>
      <c r="MV146" s="9"/>
      <c r="MW146" s="9"/>
      <c r="MX146" s="9"/>
      <c r="MY146" s="9"/>
      <c r="MZ146" s="9"/>
      <c r="NA146" s="9"/>
      <c r="NB146" s="9"/>
      <c r="NC146" s="9"/>
      <c r="ND146" s="9"/>
      <c r="NE146" s="9"/>
      <c r="NF146" s="9"/>
      <c r="NG146" s="9"/>
      <c r="NH146" s="9"/>
      <c r="NI146" s="9"/>
      <c r="NJ146" s="9"/>
      <c r="NK146" s="9"/>
      <c r="NL146" s="9"/>
      <c r="NM146" s="9"/>
      <c r="NN146" s="9"/>
      <c r="NO146" s="9"/>
      <c r="NP146" s="9"/>
      <c r="NQ146" s="9"/>
      <c r="NR146" s="9"/>
      <c r="NS146" s="9"/>
      <c r="NT146" s="9"/>
      <c r="NU146" s="9"/>
      <c r="NV146" s="9"/>
      <c r="NW146" s="9"/>
      <c r="NX146" s="9"/>
      <c r="NY146" s="9"/>
      <c r="NZ146" s="9"/>
      <c r="OA146" s="9"/>
      <c r="OB146" s="9"/>
      <c r="OC146" s="9"/>
      <c r="OD146" s="9"/>
      <c r="OE146" s="9"/>
      <c r="OF146" s="9"/>
      <c r="OG146" s="9"/>
      <c r="OH146" s="9"/>
      <c r="OI146" s="9"/>
      <c r="OJ146" s="9"/>
      <c r="OK146" s="9"/>
      <c r="OL146" s="9"/>
      <c r="OM146" s="9"/>
      <c r="ON146" s="9"/>
      <c r="OO146" s="9"/>
      <c r="OP146" s="9"/>
      <c r="OQ146" s="9"/>
      <c r="OR146" s="9"/>
      <c r="OS146" s="9"/>
      <c r="OT146" s="9"/>
      <c r="OU146" s="9"/>
      <c r="OV146" s="9"/>
      <c r="OW146" s="9"/>
      <c r="OX146" s="9"/>
      <c r="OY146" s="9"/>
      <c r="OZ146" s="9"/>
      <c r="PA146" s="9"/>
      <c r="PB146" s="9"/>
      <c r="PC146" s="9"/>
      <c r="PD146" s="9"/>
      <c r="PE146" s="9"/>
      <c r="PF146" s="9"/>
      <c r="PG146" s="9"/>
      <c r="PH146" s="9"/>
      <c r="PI146" s="9"/>
      <c r="PJ146" s="9"/>
      <c r="PK146" s="9"/>
      <c r="PL146" s="9"/>
      <c r="PM146" s="9"/>
      <c r="PN146" s="9"/>
      <c r="PO146" s="9"/>
      <c r="PP146" s="9"/>
      <c r="PQ146" s="9"/>
      <c r="PR146" s="9"/>
      <c r="PS146" s="9"/>
      <c r="PT146" s="9"/>
      <c r="PU146" s="9"/>
      <c r="PV146" s="9"/>
      <c r="PW146" s="9"/>
      <c r="PX146" s="9"/>
      <c r="PY146" s="9"/>
      <c r="PZ146" s="9"/>
      <c r="QA146" s="9"/>
      <c r="QB146" s="9"/>
      <c r="QC146" s="9"/>
      <c r="QD146" s="9"/>
      <c r="QE146" s="9"/>
      <c r="QF146" s="9"/>
      <c r="QG146" s="9"/>
      <c r="QH146" s="9"/>
      <c r="QI146" s="9"/>
      <c r="QJ146" s="9"/>
      <c r="QK146" s="9"/>
      <c r="QL146" s="9"/>
      <c r="QM146" s="9"/>
      <c r="QN146" s="9"/>
      <c r="QO146" s="9"/>
      <c r="QP146" s="9"/>
      <c r="QQ146" s="9"/>
      <c r="QR146" s="9"/>
      <c r="QS146" s="9"/>
      <c r="QT146" s="9"/>
      <c r="QU146" s="9"/>
      <c r="QV146" s="9"/>
      <c r="QW146" s="9"/>
      <c r="QX146" s="9"/>
      <c r="QY146" s="9"/>
      <c r="QZ146" s="9"/>
      <c r="RA146" s="9"/>
      <c r="RB146" s="9"/>
      <c r="RC146" s="9"/>
      <c r="RD146" s="9"/>
      <c r="RE146" s="9"/>
      <c r="RF146" s="9"/>
      <c r="RG146" s="9"/>
      <c r="RH146" s="9"/>
      <c r="RI146" s="9"/>
      <c r="RJ146" s="9"/>
      <c r="RK146" s="9"/>
      <c r="RL146" s="9"/>
      <c r="RM146" s="9"/>
      <c r="RN146" s="9"/>
      <c r="RO146" s="9"/>
      <c r="RP146" s="9"/>
      <c r="RQ146" s="9"/>
      <c r="RR146" s="9"/>
      <c r="RS146" s="9"/>
      <c r="RT146" s="9"/>
      <c r="RU146" s="9"/>
      <c r="RV146" s="9"/>
      <c r="RW146" s="9"/>
      <c r="RX146" s="9"/>
      <c r="RY146" s="9"/>
      <c r="RZ146" s="9"/>
      <c r="SA146" s="9"/>
    </row>
    <row r="147" spans="1:495" s="7" customFormat="1" ht="29.25" customHeight="1" x14ac:dyDescent="0.2">
      <c r="A147" s="218"/>
      <c r="B147" s="219"/>
      <c r="C147" s="220"/>
      <c r="D147" s="92" t="s">
        <v>476</v>
      </c>
      <c r="E147" s="221" t="s">
        <v>477</v>
      </c>
      <c r="F147" s="221"/>
      <c r="G147" s="221"/>
      <c r="H147" s="144">
        <v>1</v>
      </c>
      <c r="I147" s="71" t="s">
        <v>475</v>
      </c>
      <c r="J147" s="71" t="s">
        <v>466</v>
      </c>
      <c r="K147" s="71"/>
      <c r="L147" s="85"/>
      <c r="M147" s="72" t="s">
        <v>100</v>
      </c>
      <c r="N147" s="72"/>
      <c r="O147" s="73"/>
      <c r="P147" s="99"/>
      <c r="Q147" s="99"/>
      <c r="R147" s="74">
        <v>44075</v>
      </c>
      <c r="S147" s="74">
        <v>44165</v>
      </c>
      <c r="T147" s="75" t="e">
        <f t="shared" si="49"/>
        <v>#DIV/0!</v>
      </c>
      <c r="U147" s="76" t="e">
        <f t="shared" ca="1" si="47"/>
        <v>#DIV/0!</v>
      </c>
      <c r="V147" s="91">
        <v>1</v>
      </c>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9">
        <f t="shared" si="50"/>
        <v>0</v>
      </c>
      <c r="AV147" s="79">
        <f t="shared" si="51"/>
        <v>0</v>
      </c>
      <c r="AW147" s="80"/>
      <c r="AX147" s="80"/>
      <c r="AY147" s="81"/>
      <c r="AZ147" s="82"/>
      <c r="BA147" s="83"/>
      <c r="BB147" s="80"/>
      <c r="BC147" s="84"/>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c r="IS147" s="9"/>
      <c r="IT147" s="9"/>
      <c r="IU147" s="9"/>
      <c r="IV147" s="9"/>
      <c r="IW147" s="9"/>
      <c r="IX147" s="9"/>
      <c r="IY147" s="9"/>
      <c r="IZ147" s="9"/>
      <c r="JA147" s="9"/>
      <c r="JB147" s="9"/>
      <c r="JC147" s="9"/>
      <c r="JD147" s="9"/>
      <c r="JE147" s="9"/>
      <c r="JF147" s="9"/>
      <c r="JG147" s="9"/>
      <c r="JH147" s="9"/>
      <c r="JI147" s="9"/>
      <c r="JJ147" s="9"/>
      <c r="JK147" s="9"/>
      <c r="JL147" s="9"/>
      <c r="JM147" s="9"/>
      <c r="JN147" s="9"/>
      <c r="JO147" s="9"/>
      <c r="JP147" s="9"/>
      <c r="JQ147" s="9"/>
      <c r="JR147" s="9"/>
      <c r="JS147" s="9"/>
      <c r="JT147" s="9"/>
      <c r="JU147" s="9"/>
      <c r="JV147" s="9"/>
      <c r="JW147" s="9"/>
      <c r="JX147" s="9"/>
      <c r="JY147" s="9"/>
      <c r="JZ147" s="9"/>
      <c r="KA147" s="9"/>
      <c r="KB147" s="9"/>
      <c r="KC147" s="9"/>
      <c r="KD147" s="9"/>
      <c r="KE147" s="9"/>
      <c r="KF147" s="9"/>
      <c r="KG147" s="9"/>
      <c r="KH147" s="9"/>
      <c r="KI147" s="9"/>
      <c r="KJ147" s="9"/>
      <c r="KK147" s="9"/>
      <c r="KL147" s="9"/>
      <c r="KM147" s="9"/>
      <c r="KN147" s="9"/>
      <c r="KO147" s="9"/>
      <c r="KP147" s="9"/>
      <c r="KQ147" s="9"/>
      <c r="KR147" s="9"/>
      <c r="KS147" s="9"/>
      <c r="KT147" s="9"/>
      <c r="KU147" s="9"/>
      <c r="KV147" s="9"/>
      <c r="KW147" s="9"/>
      <c r="KX147" s="9"/>
      <c r="KY147" s="9"/>
      <c r="KZ147" s="9"/>
      <c r="LA147" s="9"/>
      <c r="LB147" s="9"/>
      <c r="LC147" s="9"/>
      <c r="LD147" s="9"/>
      <c r="LE147" s="9"/>
      <c r="LF147" s="9"/>
      <c r="LG147" s="9"/>
      <c r="LH147" s="9"/>
      <c r="LI147" s="9"/>
      <c r="LJ147" s="9"/>
      <c r="LK147" s="9"/>
      <c r="LL147" s="9"/>
      <c r="LM147" s="9"/>
      <c r="LN147" s="9"/>
      <c r="LO147" s="9"/>
      <c r="LP147" s="9"/>
      <c r="LQ147" s="9"/>
      <c r="LR147" s="9"/>
      <c r="LS147" s="9"/>
      <c r="LT147" s="9"/>
      <c r="LU147" s="9"/>
      <c r="LV147" s="9"/>
      <c r="LW147" s="9"/>
      <c r="LX147" s="9"/>
      <c r="LY147" s="9"/>
      <c r="LZ147" s="9"/>
      <c r="MA147" s="9"/>
      <c r="MB147" s="9"/>
      <c r="MC147" s="9"/>
      <c r="MD147" s="9"/>
      <c r="ME147" s="9"/>
      <c r="MF147" s="9"/>
      <c r="MG147" s="9"/>
      <c r="MH147" s="9"/>
      <c r="MI147" s="9"/>
      <c r="MJ147" s="9"/>
      <c r="MK147" s="9"/>
      <c r="ML147" s="9"/>
      <c r="MM147" s="9"/>
      <c r="MN147" s="9"/>
      <c r="MO147" s="9"/>
      <c r="MP147" s="9"/>
      <c r="MQ147" s="9"/>
      <c r="MR147" s="9"/>
      <c r="MS147" s="9"/>
      <c r="MT147" s="9"/>
      <c r="MU147" s="9"/>
      <c r="MV147" s="9"/>
      <c r="MW147" s="9"/>
      <c r="MX147" s="9"/>
      <c r="MY147" s="9"/>
      <c r="MZ147" s="9"/>
      <c r="NA147" s="9"/>
      <c r="NB147" s="9"/>
      <c r="NC147" s="9"/>
      <c r="ND147" s="9"/>
      <c r="NE147" s="9"/>
      <c r="NF147" s="9"/>
      <c r="NG147" s="9"/>
      <c r="NH147" s="9"/>
      <c r="NI147" s="9"/>
      <c r="NJ147" s="9"/>
      <c r="NK147" s="9"/>
      <c r="NL147" s="9"/>
      <c r="NM147" s="9"/>
      <c r="NN147" s="9"/>
      <c r="NO147" s="9"/>
      <c r="NP147" s="9"/>
      <c r="NQ147" s="9"/>
      <c r="NR147" s="9"/>
      <c r="NS147" s="9"/>
      <c r="NT147" s="9"/>
      <c r="NU147" s="9"/>
      <c r="NV147" s="9"/>
      <c r="NW147" s="9"/>
      <c r="NX147" s="9"/>
      <c r="NY147" s="9"/>
      <c r="NZ147" s="9"/>
      <c r="OA147" s="9"/>
      <c r="OB147" s="9"/>
      <c r="OC147" s="9"/>
      <c r="OD147" s="9"/>
      <c r="OE147" s="9"/>
      <c r="OF147" s="9"/>
      <c r="OG147" s="9"/>
      <c r="OH147" s="9"/>
      <c r="OI147" s="9"/>
      <c r="OJ147" s="9"/>
      <c r="OK147" s="9"/>
      <c r="OL147" s="9"/>
      <c r="OM147" s="9"/>
      <c r="ON147" s="9"/>
      <c r="OO147" s="9"/>
      <c r="OP147" s="9"/>
      <c r="OQ147" s="9"/>
      <c r="OR147" s="9"/>
      <c r="OS147" s="9"/>
      <c r="OT147" s="9"/>
      <c r="OU147" s="9"/>
      <c r="OV147" s="9"/>
      <c r="OW147" s="9"/>
      <c r="OX147" s="9"/>
      <c r="OY147" s="9"/>
      <c r="OZ147" s="9"/>
      <c r="PA147" s="9"/>
      <c r="PB147" s="9"/>
      <c r="PC147" s="9"/>
      <c r="PD147" s="9"/>
      <c r="PE147" s="9"/>
      <c r="PF147" s="9"/>
      <c r="PG147" s="9"/>
      <c r="PH147" s="9"/>
      <c r="PI147" s="9"/>
      <c r="PJ147" s="9"/>
      <c r="PK147" s="9"/>
      <c r="PL147" s="9"/>
      <c r="PM147" s="9"/>
      <c r="PN147" s="9"/>
      <c r="PO147" s="9"/>
      <c r="PP147" s="9"/>
      <c r="PQ147" s="9"/>
      <c r="PR147" s="9"/>
      <c r="PS147" s="9"/>
      <c r="PT147" s="9"/>
      <c r="PU147" s="9"/>
      <c r="PV147" s="9"/>
      <c r="PW147" s="9"/>
      <c r="PX147" s="9"/>
      <c r="PY147" s="9"/>
      <c r="PZ147" s="9"/>
      <c r="QA147" s="9"/>
      <c r="QB147" s="9"/>
      <c r="QC147" s="9"/>
      <c r="QD147" s="9"/>
      <c r="QE147" s="9"/>
      <c r="QF147" s="9"/>
      <c r="QG147" s="9"/>
      <c r="QH147" s="9"/>
      <c r="QI147" s="9"/>
      <c r="QJ147" s="9"/>
      <c r="QK147" s="9"/>
      <c r="QL147" s="9"/>
      <c r="QM147" s="9"/>
      <c r="QN147" s="9"/>
      <c r="QO147" s="9"/>
      <c r="QP147" s="9"/>
      <c r="QQ147" s="9"/>
      <c r="QR147" s="9"/>
      <c r="QS147" s="9"/>
      <c r="QT147" s="9"/>
      <c r="QU147" s="9"/>
      <c r="QV147" s="9"/>
      <c r="QW147" s="9"/>
      <c r="QX147" s="9"/>
      <c r="QY147" s="9"/>
      <c r="QZ147" s="9"/>
      <c r="RA147" s="9"/>
      <c r="RB147" s="9"/>
      <c r="RC147" s="9"/>
      <c r="RD147" s="9"/>
      <c r="RE147" s="9"/>
      <c r="RF147" s="9"/>
      <c r="RG147" s="9"/>
      <c r="RH147" s="9"/>
      <c r="RI147" s="9"/>
      <c r="RJ147" s="9"/>
      <c r="RK147" s="9"/>
      <c r="RL147" s="9"/>
      <c r="RM147" s="9"/>
      <c r="RN147" s="9"/>
      <c r="RO147" s="9"/>
      <c r="RP147" s="9"/>
      <c r="RQ147" s="9"/>
      <c r="RR147" s="9"/>
      <c r="RS147" s="9"/>
      <c r="RT147" s="9"/>
      <c r="RU147" s="9"/>
      <c r="RV147" s="9"/>
      <c r="RW147" s="9"/>
      <c r="RX147" s="9"/>
      <c r="RY147" s="9"/>
      <c r="RZ147" s="9"/>
      <c r="SA147" s="9"/>
    </row>
    <row r="148" spans="1:495" s="7" customFormat="1" ht="19.5" customHeight="1" x14ac:dyDescent="0.2">
      <c r="A148" s="95"/>
      <c r="B148" s="96"/>
      <c r="C148" s="97"/>
      <c r="D148" s="137" t="s">
        <v>478</v>
      </c>
      <c r="E148" s="213" t="s">
        <v>479</v>
      </c>
      <c r="F148" s="213"/>
      <c r="G148" s="213"/>
      <c r="H148" s="214"/>
      <c r="I148" s="215" t="s">
        <v>469</v>
      </c>
      <c r="J148" s="215" t="s">
        <v>470</v>
      </c>
      <c r="K148" s="215" t="s">
        <v>469</v>
      </c>
      <c r="L148" s="204"/>
      <c r="M148" s="203" t="s">
        <v>54</v>
      </c>
      <c r="N148" s="203"/>
      <c r="O148" s="205"/>
      <c r="P148" s="204"/>
      <c r="Q148" s="204"/>
      <c r="R148" s="207"/>
      <c r="S148" s="207"/>
      <c r="T148" s="208" t="e">
        <f t="shared" si="49"/>
        <v>#DIV/0!</v>
      </c>
      <c r="U148" s="209" t="e">
        <f t="shared" ca="1" si="47"/>
        <v>#DIV/0!</v>
      </c>
      <c r="V148" s="209">
        <v>1</v>
      </c>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1">
        <f t="shared" si="50"/>
        <v>0</v>
      </c>
      <c r="AV148" s="211">
        <f t="shared" si="51"/>
        <v>0</v>
      </c>
      <c r="AW148" s="212"/>
      <c r="AX148" s="212"/>
      <c r="AY148" s="44">
        <f>SUM(AV149:AV153)/SUM(AU149:AU153)</f>
        <v>0</v>
      </c>
      <c r="AZ148" s="82"/>
      <c r="BA148" s="83"/>
      <c r="BB148" s="80"/>
      <c r="BC148" s="84"/>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c r="IS148" s="9"/>
      <c r="IT148" s="9"/>
      <c r="IU148" s="9"/>
      <c r="IV148" s="9"/>
      <c r="IW148" s="9"/>
      <c r="IX148" s="9"/>
      <c r="IY148" s="9"/>
      <c r="IZ148" s="9"/>
      <c r="JA148" s="9"/>
      <c r="JB148" s="9"/>
      <c r="JC148" s="9"/>
      <c r="JD148" s="9"/>
      <c r="JE148" s="9"/>
      <c r="JF148" s="9"/>
      <c r="JG148" s="9"/>
      <c r="JH148" s="9"/>
      <c r="JI148" s="9"/>
      <c r="JJ148" s="9"/>
      <c r="JK148" s="9"/>
      <c r="JL148" s="9"/>
      <c r="JM148" s="9"/>
      <c r="JN148" s="9"/>
      <c r="JO148" s="9"/>
      <c r="JP148" s="9"/>
      <c r="JQ148" s="9"/>
      <c r="JR148" s="9"/>
      <c r="JS148" s="9"/>
      <c r="JT148" s="9"/>
      <c r="JU148" s="9"/>
      <c r="JV148" s="9"/>
      <c r="JW148" s="9"/>
      <c r="JX148" s="9"/>
      <c r="JY148" s="9"/>
      <c r="JZ148" s="9"/>
      <c r="KA148" s="9"/>
      <c r="KB148" s="9"/>
      <c r="KC148" s="9"/>
      <c r="KD148" s="9"/>
      <c r="KE148" s="9"/>
      <c r="KF148" s="9"/>
      <c r="KG148" s="9"/>
      <c r="KH148" s="9"/>
      <c r="KI148" s="9"/>
      <c r="KJ148" s="9"/>
      <c r="KK148" s="9"/>
      <c r="KL148" s="9"/>
      <c r="KM148" s="9"/>
      <c r="KN148" s="9"/>
      <c r="KO148" s="9"/>
      <c r="KP148" s="9"/>
      <c r="KQ148" s="9"/>
      <c r="KR148" s="9"/>
      <c r="KS148" s="9"/>
      <c r="KT148" s="9"/>
      <c r="KU148" s="9"/>
      <c r="KV148" s="9"/>
      <c r="KW148" s="9"/>
      <c r="KX148" s="9"/>
      <c r="KY148" s="9"/>
      <c r="KZ148" s="9"/>
      <c r="LA148" s="9"/>
      <c r="LB148" s="9"/>
      <c r="LC148" s="9"/>
      <c r="LD148" s="9"/>
      <c r="LE148" s="9"/>
      <c r="LF148" s="9"/>
      <c r="LG148" s="9"/>
      <c r="LH148" s="9"/>
      <c r="LI148" s="9"/>
      <c r="LJ148" s="9"/>
      <c r="LK148" s="9"/>
      <c r="LL148" s="9"/>
      <c r="LM148" s="9"/>
      <c r="LN148" s="9"/>
      <c r="LO148" s="9"/>
      <c r="LP148" s="9"/>
      <c r="LQ148" s="9"/>
      <c r="LR148" s="9"/>
      <c r="LS148" s="9"/>
      <c r="LT148" s="9"/>
      <c r="LU148" s="9"/>
      <c r="LV148" s="9"/>
      <c r="LW148" s="9"/>
      <c r="LX148" s="9"/>
      <c r="LY148" s="9"/>
      <c r="LZ148" s="9"/>
      <c r="MA148" s="9"/>
      <c r="MB148" s="9"/>
      <c r="MC148" s="9"/>
      <c r="MD148" s="9"/>
      <c r="ME148" s="9"/>
      <c r="MF148" s="9"/>
      <c r="MG148" s="9"/>
      <c r="MH148" s="9"/>
      <c r="MI148" s="9"/>
      <c r="MJ148" s="9"/>
      <c r="MK148" s="9"/>
      <c r="ML148" s="9"/>
      <c r="MM148" s="9"/>
      <c r="MN148" s="9"/>
      <c r="MO148" s="9"/>
      <c r="MP148" s="9"/>
      <c r="MQ148" s="9"/>
      <c r="MR148" s="9"/>
      <c r="MS148" s="9"/>
      <c r="MT148" s="9"/>
      <c r="MU148" s="9"/>
      <c r="MV148" s="9"/>
      <c r="MW148" s="9"/>
      <c r="MX148" s="9"/>
      <c r="MY148" s="9"/>
      <c r="MZ148" s="9"/>
      <c r="NA148" s="9"/>
      <c r="NB148" s="9"/>
      <c r="NC148" s="9"/>
      <c r="ND148" s="9"/>
      <c r="NE148" s="9"/>
      <c r="NF148" s="9"/>
      <c r="NG148" s="9"/>
      <c r="NH148" s="9"/>
      <c r="NI148" s="9"/>
      <c r="NJ148" s="9"/>
      <c r="NK148" s="9"/>
      <c r="NL148" s="9"/>
      <c r="NM148" s="9"/>
      <c r="NN148" s="9"/>
      <c r="NO148" s="9"/>
      <c r="NP148" s="9"/>
      <c r="NQ148" s="9"/>
      <c r="NR148" s="9"/>
      <c r="NS148" s="9"/>
      <c r="NT148" s="9"/>
      <c r="NU148" s="9"/>
      <c r="NV148" s="9"/>
      <c r="NW148" s="9"/>
      <c r="NX148" s="9"/>
      <c r="NY148" s="9"/>
      <c r="NZ148" s="9"/>
      <c r="OA148" s="9"/>
      <c r="OB148" s="9"/>
      <c r="OC148" s="9"/>
      <c r="OD148" s="9"/>
      <c r="OE148" s="9"/>
      <c r="OF148" s="9"/>
      <c r="OG148" s="9"/>
      <c r="OH148" s="9"/>
      <c r="OI148" s="9"/>
      <c r="OJ148" s="9"/>
      <c r="OK148" s="9"/>
      <c r="OL148" s="9"/>
      <c r="OM148" s="9"/>
      <c r="ON148" s="9"/>
      <c r="OO148" s="9"/>
      <c r="OP148" s="9"/>
      <c r="OQ148" s="9"/>
      <c r="OR148" s="9"/>
      <c r="OS148" s="9"/>
      <c r="OT148" s="9"/>
      <c r="OU148" s="9"/>
      <c r="OV148" s="9"/>
      <c r="OW148" s="9"/>
      <c r="OX148" s="9"/>
      <c r="OY148" s="9"/>
      <c r="OZ148" s="9"/>
      <c r="PA148" s="9"/>
      <c r="PB148" s="9"/>
      <c r="PC148" s="9"/>
      <c r="PD148" s="9"/>
      <c r="PE148" s="9"/>
      <c r="PF148" s="9"/>
      <c r="PG148" s="9"/>
      <c r="PH148" s="9"/>
      <c r="PI148" s="9"/>
      <c r="PJ148" s="9"/>
      <c r="PK148" s="9"/>
      <c r="PL148" s="9"/>
      <c r="PM148" s="9"/>
      <c r="PN148" s="9"/>
      <c r="PO148" s="9"/>
      <c r="PP148" s="9"/>
      <c r="PQ148" s="9"/>
      <c r="PR148" s="9"/>
      <c r="PS148" s="9"/>
      <c r="PT148" s="9"/>
      <c r="PU148" s="9"/>
      <c r="PV148" s="9"/>
      <c r="PW148" s="9"/>
      <c r="PX148" s="9"/>
      <c r="PY148" s="9"/>
      <c r="PZ148" s="9"/>
      <c r="QA148" s="9"/>
      <c r="QB148" s="9"/>
      <c r="QC148" s="9"/>
      <c r="QD148" s="9"/>
      <c r="QE148" s="9"/>
      <c r="QF148" s="9"/>
      <c r="QG148" s="9"/>
      <c r="QH148" s="9"/>
      <c r="QI148" s="9"/>
      <c r="QJ148" s="9"/>
      <c r="QK148" s="9"/>
      <c r="QL148" s="9"/>
      <c r="QM148" s="9"/>
      <c r="QN148" s="9"/>
      <c r="QO148" s="9"/>
      <c r="QP148" s="9"/>
      <c r="QQ148" s="9"/>
      <c r="QR148" s="9"/>
      <c r="QS148" s="9"/>
      <c r="QT148" s="9"/>
      <c r="QU148" s="9"/>
      <c r="QV148" s="9"/>
      <c r="QW148" s="9"/>
      <c r="QX148" s="9"/>
      <c r="QY148" s="9"/>
      <c r="QZ148" s="9"/>
      <c r="RA148" s="9"/>
      <c r="RB148" s="9"/>
      <c r="RC148" s="9"/>
      <c r="RD148" s="9"/>
      <c r="RE148" s="9"/>
      <c r="RF148" s="9"/>
      <c r="RG148" s="9"/>
      <c r="RH148" s="9"/>
      <c r="RI148" s="9"/>
      <c r="RJ148" s="9"/>
      <c r="RK148" s="9"/>
      <c r="RL148" s="9"/>
      <c r="RM148" s="9"/>
      <c r="RN148" s="9"/>
      <c r="RO148" s="9"/>
      <c r="RP148" s="9"/>
      <c r="RQ148" s="9"/>
      <c r="RR148" s="9"/>
      <c r="RS148" s="9"/>
      <c r="RT148" s="9"/>
      <c r="RU148" s="9"/>
      <c r="RV148" s="9"/>
      <c r="RW148" s="9"/>
      <c r="RX148" s="9"/>
      <c r="RY148" s="9"/>
      <c r="RZ148" s="9"/>
      <c r="SA148" s="9"/>
    </row>
    <row r="149" spans="1:495" s="7" customFormat="1" ht="25.5" customHeight="1" x14ac:dyDescent="0.2">
      <c r="A149" s="218"/>
      <c r="B149" s="219"/>
      <c r="C149" s="220"/>
      <c r="D149" s="220"/>
      <c r="E149" s="221" t="s">
        <v>480</v>
      </c>
      <c r="F149" s="221"/>
      <c r="G149" s="221"/>
      <c r="H149" s="144"/>
      <c r="I149" s="71" t="s">
        <v>481</v>
      </c>
      <c r="J149" s="71" t="s">
        <v>466</v>
      </c>
      <c r="K149" s="71"/>
      <c r="L149" s="85"/>
      <c r="M149" s="72" t="s">
        <v>100</v>
      </c>
      <c r="N149" s="72"/>
      <c r="O149" s="73"/>
      <c r="P149" s="99"/>
      <c r="Q149" s="99"/>
      <c r="R149" s="74">
        <v>44075</v>
      </c>
      <c r="S149" s="74">
        <v>44104</v>
      </c>
      <c r="T149" s="75" t="e">
        <f t="shared" si="49"/>
        <v>#DIV/0!</v>
      </c>
      <c r="U149" s="76" t="e">
        <f t="shared" ca="1" si="47"/>
        <v>#DIV/0!</v>
      </c>
      <c r="V149" s="91">
        <v>1</v>
      </c>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9">
        <f t="shared" si="50"/>
        <v>0</v>
      </c>
      <c r="AV149" s="79">
        <f t="shared" si="51"/>
        <v>0</v>
      </c>
      <c r="AW149" s="80"/>
      <c r="AX149" s="80"/>
      <c r="AY149" s="81"/>
      <c r="AZ149" s="82"/>
      <c r="BA149" s="83"/>
      <c r="BB149" s="80"/>
      <c r="BC149" s="84"/>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c r="IS149" s="9"/>
      <c r="IT149" s="9"/>
      <c r="IU149" s="9"/>
      <c r="IV149" s="9"/>
      <c r="IW149" s="9"/>
      <c r="IX149" s="9"/>
      <c r="IY149" s="9"/>
      <c r="IZ149" s="9"/>
      <c r="JA149" s="9"/>
      <c r="JB149" s="9"/>
      <c r="JC149" s="9"/>
      <c r="JD149" s="9"/>
      <c r="JE149" s="9"/>
      <c r="JF149" s="9"/>
      <c r="JG149" s="9"/>
      <c r="JH149" s="9"/>
      <c r="JI149" s="9"/>
      <c r="JJ149" s="9"/>
      <c r="JK149" s="9"/>
      <c r="JL149" s="9"/>
      <c r="JM149" s="9"/>
      <c r="JN149" s="9"/>
      <c r="JO149" s="9"/>
      <c r="JP149" s="9"/>
      <c r="JQ149" s="9"/>
      <c r="JR149" s="9"/>
      <c r="JS149" s="9"/>
      <c r="JT149" s="9"/>
      <c r="JU149" s="9"/>
      <c r="JV149" s="9"/>
      <c r="JW149" s="9"/>
      <c r="JX149" s="9"/>
      <c r="JY149" s="9"/>
      <c r="JZ149" s="9"/>
      <c r="KA149" s="9"/>
      <c r="KB149" s="9"/>
      <c r="KC149" s="9"/>
      <c r="KD149" s="9"/>
      <c r="KE149" s="9"/>
      <c r="KF149" s="9"/>
      <c r="KG149" s="9"/>
      <c r="KH149" s="9"/>
      <c r="KI149" s="9"/>
      <c r="KJ149" s="9"/>
      <c r="KK149" s="9"/>
      <c r="KL149" s="9"/>
      <c r="KM149" s="9"/>
      <c r="KN149" s="9"/>
      <c r="KO149" s="9"/>
      <c r="KP149" s="9"/>
      <c r="KQ149" s="9"/>
      <c r="KR149" s="9"/>
      <c r="KS149" s="9"/>
      <c r="KT149" s="9"/>
      <c r="KU149" s="9"/>
      <c r="KV149" s="9"/>
      <c r="KW149" s="9"/>
      <c r="KX149" s="9"/>
      <c r="KY149" s="9"/>
      <c r="KZ149" s="9"/>
      <c r="LA149" s="9"/>
      <c r="LB149" s="9"/>
      <c r="LC149" s="9"/>
      <c r="LD149" s="9"/>
      <c r="LE149" s="9"/>
      <c r="LF149" s="9"/>
      <c r="LG149" s="9"/>
      <c r="LH149" s="9"/>
      <c r="LI149" s="9"/>
      <c r="LJ149" s="9"/>
      <c r="LK149" s="9"/>
      <c r="LL149" s="9"/>
      <c r="LM149" s="9"/>
      <c r="LN149" s="9"/>
      <c r="LO149" s="9"/>
      <c r="LP149" s="9"/>
      <c r="LQ149" s="9"/>
      <c r="LR149" s="9"/>
      <c r="LS149" s="9"/>
      <c r="LT149" s="9"/>
      <c r="LU149" s="9"/>
      <c r="LV149" s="9"/>
      <c r="LW149" s="9"/>
      <c r="LX149" s="9"/>
      <c r="LY149" s="9"/>
      <c r="LZ149" s="9"/>
      <c r="MA149" s="9"/>
      <c r="MB149" s="9"/>
      <c r="MC149" s="9"/>
      <c r="MD149" s="9"/>
      <c r="ME149" s="9"/>
      <c r="MF149" s="9"/>
      <c r="MG149" s="9"/>
      <c r="MH149" s="9"/>
      <c r="MI149" s="9"/>
      <c r="MJ149" s="9"/>
      <c r="MK149" s="9"/>
      <c r="ML149" s="9"/>
      <c r="MM149" s="9"/>
      <c r="MN149" s="9"/>
      <c r="MO149" s="9"/>
      <c r="MP149" s="9"/>
      <c r="MQ149" s="9"/>
      <c r="MR149" s="9"/>
      <c r="MS149" s="9"/>
      <c r="MT149" s="9"/>
      <c r="MU149" s="9"/>
      <c r="MV149" s="9"/>
      <c r="MW149" s="9"/>
      <c r="MX149" s="9"/>
      <c r="MY149" s="9"/>
      <c r="MZ149" s="9"/>
      <c r="NA149" s="9"/>
      <c r="NB149" s="9"/>
      <c r="NC149" s="9"/>
      <c r="ND149" s="9"/>
      <c r="NE149" s="9"/>
      <c r="NF149" s="9"/>
      <c r="NG149" s="9"/>
      <c r="NH149" s="9"/>
      <c r="NI149" s="9"/>
      <c r="NJ149" s="9"/>
      <c r="NK149" s="9"/>
      <c r="NL149" s="9"/>
      <c r="NM149" s="9"/>
      <c r="NN149" s="9"/>
      <c r="NO149" s="9"/>
      <c r="NP149" s="9"/>
      <c r="NQ149" s="9"/>
      <c r="NR149" s="9"/>
      <c r="NS149" s="9"/>
      <c r="NT149" s="9"/>
      <c r="NU149" s="9"/>
      <c r="NV149" s="9"/>
      <c r="NW149" s="9"/>
      <c r="NX149" s="9"/>
      <c r="NY149" s="9"/>
      <c r="NZ149" s="9"/>
      <c r="OA149" s="9"/>
      <c r="OB149" s="9"/>
      <c r="OC149" s="9"/>
      <c r="OD149" s="9"/>
      <c r="OE149" s="9"/>
      <c r="OF149" s="9"/>
      <c r="OG149" s="9"/>
      <c r="OH149" s="9"/>
      <c r="OI149" s="9"/>
      <c r="OJ149" s="9"/>
      <c r="OK149" s="9"/>
      <c r="OL149" s="9"/>
      <c r="OM149" s="9"/>
      <c r="ON149" s="9"/>
      <c r="OO149" s="9"/>
      <c r="OP149" s="9"/>
      <c r="OQ149" s="9"/>
      <c r="OR149" s="9"/>
      <c r="OS149" s="9"/>
      <c r="OT149" s="9"/>
      <c r="OU149" s="9"/>
      <c r="OV149" s="9"/>
      <c r="OW149" s="9"/>
      <c r="OX149" s="9"/>
      <c r="OY149" s="9"/>
      <c r="OZ149" s="9"/>
      <c r="PA149" s="9"/>
      <c r="PB149" s="9"/>
      <c r="PC149" s="9"/>
      <c r="PD149" s="9"/>
      <c r="PE149" s="9"/>
      <c r="PF149" s="9"/>
      <c r="PG149" s="9"/>
      <c r="PH149" s="9"/>
      <c r="PI149" s="9"/>
      <c r="PJ149" s="9"/>
      <c r="PK149" s="9"/>
      <c r="PL149" s="9"/>
      <c r="PM149" s="9"/>
      <c r="PN149" s="9"/>
      <c r="PO149" s="9"/>
      <c r="PP149" s="9"/>
      <c r="PQ149" s="9"/>
      <c r="PR149" s="9"/>
      <c r="PS149" s="9"/>
      <c r="PT149" s="9"/>
      <c r="PU149" s="9"/>
      <c r="PV149" s="9"/>
      <c r="PW149" s="9"/>
      <c r="PX149" s="9"/>
      <c r="PY149" s="9"/>
      <c r="PZ149" s="9"/>
      <c r="QA149" s="9"/>
      <c r="QB149" s="9"/>
      <c r="QC149" s="9"/>
      <c r="QD149" s="9"/>
      <c r="QE149" s="9"/>
      <c r="QF149" s="9"/>
      <c r="QG149" s="9"/>
      <c r="QH149" s="9"/>
      <c r="QI149" s="9"/>
      <c r="QJ149" s="9"/>
      <c r="QK149" s="9"/>
      <c r="QL149" s="9"/>
      <c r="QM149" s="9"/>
      <c r="QN149" s="9"/>
      <c r="QO149" s="9"/>
      <c r="QP149" s="9"/>
      <c r="QQ149" s="9"/>
      <c r="QR149" s="9"/>
      <c r="QS149" s="9"/>
      <c r="QT149" s="9"/>
      <c r="QU149" s="9"/>
      <c r="QV149" s="9"/>
      <c r="QW149" s="9"/>
      <c r="QX149" s="9"/>
      <c r="QY149" s="9"/>
      <c r="QZ149" s="9"/>
      <c r="RA149" s="9"/>
      <c r="RB149" s="9"/>
      <c r="RC149" s="9"/>
      <c r="RD149" s="9"/>
      <c r="RE149" s="9"/>
      <c r="RF149" s="9"/>
      <c r="RG149" s="9"/>
      <c r="RH149" s="9"/>
      <c r="RI149" s="9"/>
      <c r="RJ149" s="9"/>
      <c r="RK149" s="9"/>
      <c r="RL149" s="9"/>
      <c r="RM149" s="9"/>
      <c r="RN149" s="9"/>
      <c r="RO149" s="9"/>
      <c r="RP149" s="9"/>
      <c r="RQ149" s="9"/>
      <c r="RR149" s="9"/>
      <c r="RS149" s="9"/>
      <c r="RT149" s="9"/>
      <c r="RU149" s="9"/>
      <c r="RV149" s="9"/>
      <c r="RW149" s="9"/>
      <c r="RX149" s="9"/>
      <c r="RY149" s="9"/>
      <c r="RZ149" s="9"/>
      <c r="SA149" s="9"/>
    </row>
    <row r="150" spans="1:495" s="7" customFormat="1" ht="20.25" customHeight="1" x14ac:dyDescent="0.2">
      <c r="A150" s="218"/>
      <c r="B150" s="219"/>
      <c r="C150" s="220"/>
      <c r="D150" s="220"/>
      <c r="E150" s="221" t="s">
        <v>464</v>
      </c>
      <c r="F150" s="221"/>
      <c r="G150" s="221"/>
      <c r="H150" s="144"/>
      <c r="I150" s="71" t="s">
        <v>465</v>
      </c>
      <c r="J150" s="71" t="s">
        <v>466</v>
      </c>
      <c r="K150" s="71"/>
      <c r="L150" s="85"/>
      <c r="M150" s="72" t="s">
        <v>100</v>
      </c>
      <c r="N150" s="72"/>
      <c r="O150" s="73"/>
      <c r="P150" s="99"/>
      <c r="Q150" s="99"/>
      <c r="R150" s="74">
        <v>44105</v>
      </c>
      <c r="S150" s="74">
        <v>44134</v>
      </c>
      <c r="T150" s="75">
        <f t="shared" si="49"/>
        <v>0</v>
      </c>
      <c r="U150" s="76">
        <f t="shared" ca="1" si="47"/>
        <v>273</v>
      </c>
      <c r="V150" s="91">
        <v>1</v>
      </c>
      <c r="W150" s="78"/>
      <c r="X150" s="78"/>
      <c r="Y150" s="78"/>
      <c r="Z150" s="78"/>
      <c r="AA150" s="78"/>
      <c r="AB150" s="78"/>
      <c r="AC150" s="78"/>
      <c r="AD150" s="78"/>
      <c r="AE150" s="78"/>
      <c r="AF150" s="78"/>
      <c r="AG150" s="78"/>
      <c r="AH150" s="78"/>
      <c r="AI150" s="78"/>
      <c r="AJ150" s="78"/>
      <c r="AK150" s="78"/>
      <c r="AL150" s="78"/>
      <c r="AM150" s="78"/>
      <c r="AN150" s="78"/>
      <c r="AO150" s="78"/>
      <c r="AP150" s="78"/>
      <c r="AQ150" s="78">
        <v>1</v>
      </c>
      <c r="AR150" s="78"/>
      <c r="AS150" s="78"/>
      <c r="AT150" s="78"/>
      <c r="AU150" s="79">
        <f t="shared" si="50"/>
        <v>1</v>
      </c>
      <c r="AV150" s="79">
        <f t="shared" si="51"/>
        <v>0</v>
      </c>
      <c r="AW150" s="80"/>
      <c r="AX150" s="80"/>
      <c r="AY150" s="81"/>
      <c r="AZ150" s="82"/>
      <c r="BA150" s="83"/>
      <c r="BB150" s="80"/>
      <c r="BC150" s="84"/>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c r="IJ150" s="9"/>
      <c r="IK150" s="9"/>
      <c r="IL150" s="9"/>
      <c r="IM150" s="9"/>
      <c r="IN150" s="9"/>
      <c r="IO150" s="9"/>
      <c r="IP150" s="9"/>
      <c r="IQ150" s="9"/>
      <c r="IR150" s="9"/>
      <c r="IS150" s="9"/>
      <c r="IT150" s="9"/>
      <c r="IU150" s="9"/>
      <c r="IV150" s="9"/>
      <c r="IW150" s="9"/>
      <c r="IX150" s="9"/>
      <c r="IY150" s="9"/>
      <c r="IZ150" s="9"/>
      <c r="JA150" s="9"/>
      <c r="JB150" s="9"/>
      <c r="JC150" s="9"/>
      <c r="JD150" s="9"/>
      <c r="JE150" s="9"/>
      <c r="JF150" s="9"/>
      <c r="JG150" s="9"/>
      <c r="JH150" s="9"/>
      <c r="JI150" s="9"/>
      <c r="JJ150" s="9"/>
      <c r="JK150" s="9"/>
      <c r="JL150" s="9"/>
      <c r="JM150" s="9"/>
      <c r="JN150" s="9"/>
      <c r="JO150" s="9"/>
      <c r="JP150" s="9"/>
      <c r="JQ150" s="9"/>
      <c r="JR150" s="9"/>
      <c r="JS150" s="9"/>
      <c r="JT150" s="9"/>
      <c r="JU150" s="9"/>
      <c r="JV150" s="9"/>
      <c r="JW150" s="9"/>
      <c r="JX150" s="9"/>
      <c r="JY150" s="9"/>
      <c r="JZ150" s="9"/>
      <c r="KA150" s="9"/>
      <c r="KB150" s="9"/>
      <c r="KC150" s="9"/>
      <c r="KD150" s="9"/>
      <c r="KE150" s="9"/>
      <c r="KF150" s="9"/>
      <c r="KG150" s="9"/>
      <c r="KH150" s="9"/>
      <c r="KI150" s="9"/>
      <c r="KJ150" s="9"/>
      <c r="KK150" s="9"/>
      <c r="KL150" s="9"/>
      <c r="KM150" s="9"/>
      <c r="KN150" s="9"/>
      <c r="KO150" s="9"/>
      <c r="KP150" s="9"/>
      <c r="KQ150" s="9"/>
      <c r="KR150" s="9"/>
      <c r="KS150" s="9"/>
      <c r="KT150" s="9"/>
      <c r="KU150" s="9"/>
      <c r="KV150" s="9"/>
      <c r="KW150" s="9"/>
      <c r="KX150" s="9"/>
      <c r="KY150" s="9"/>
      <c r="KZ150" s="9"/>
      <c r="LA150" s="9"/>
      <c r="LB150" s="9"/>
      <c r="LC150" s="9"/>
      <c r="LD150" s="9"/>
      <c r="LE150" s="9"/>
      <c r="LF150" s="9"/>
      <c r="LG150" s="9"/>
      <c r="LH150" s="9"/>
      <c r="LI150" s="9"/>
      <c r="LJ150" s="9"/>
      <c r="LK150" s="9"/>
      <c r="LL150" s="9"/>
      <c r="LM150" s="9"/>
      <c r="LN150" s="9"/>
      <c r="LO150" s="9"/>
      <c r="LP150" s="9"/>
      <c r="LQ150" s="9"/>
      <c r="LR150" s="9"/>
      <c r="LS150" s="9"/>
      <c r="LT150" s="9"/>
      <c r="LU150" s="9"/>
      <c r="LV150" s="9"/>
      <c r="LW150" s="9"/>
      <c r="LX150" s="9"/>
      <c r="LY150" s="9"/>
      <c r="LZ150" s="9"/>
      <c r="MA150" s="9"/>
      <c r="MB150" s="9"/>
      <c r="MC150" s="9"/>
      <c r="MD150" s="9"/>
      <c r="ME150" s="9"/>
      <c r="MF150" s="9"/>
      <c r="MG150" s="9"/>
      <c r="MH150" s="9"/>
      <c r="MI150" s="9"/>
      <c r="MJ150" s="9"/>
      <c r="MK150" s="9"/>
      <c r="ML150" s="9"/>
      <c r="MM150" s="9"/>
      <c r="MN150" s="9"/>
      <c r="MO150" s="9"/>
      <c r="MP150" s="9"/>
      <c r="MQ150" s="9"/>
      <c r="MR150" s="9"/>
      <c r="MS150" s="9"/>
      <c r="MT150" s="9"/>
      <c r="MU150" s="9"/>
      <c r="MV150" s="9"/>
      <c r="MW150" s="9"/>
      <c r="MX150" s="9"/>
      <c r="MY150" s="9"/>
      <c r="MZ150" s="9"/>
      <c r="NA150" s="9"/>
      <c r="NB150" s="9"/>
      <c r="NC150" s="9"/>
      <c r="ND150" s="9"/>
      <c r="NE150" s="9"/>
      <c r="NF150" s="9"/>
      <c r="NG150" s="9"/>
      <c r="NH150" s="9"/>
      <c r="NI150" s="9"/>
      <c r="NJ150" s="9"/>
      <c r="NK150" s="9"/>
      <c r="NL150" s="9"/>
      <c r="NM150" s="9"/>
      <c r="NN150" s="9"/>
      <c r="NO150" s="9"/>
      <c r="NP150" s="9"/>
      <c r="NQ150" s="9"/>
      <c r="NR150" s="9"/>
      <c r="NS150" s="9"/>
      <c r="NT150" s="9"/>
      <c r="NU150" s="9"/>
      <c r="NV150" s="9"/>
      <c r="NW150" s="9"/>
      <c r="NX150" s="9"/>
      <c r="NY150" s="9"/>
      <c r="NZ150" s="9"/>
      <c r="OA150" s="9"/>
      <c r="OB150" s="9"/>
      <c r="OC150" s="9"/>
      <c r="OD150" s="9"/>
      <c r="OE150" s="9"/>
      <c r="OF150" s="9"/>
      <c r="OG150" s="9"/>
      <c r="OH150" s="9"/>
      <c r="OI150" s="9"/>
      <c r="OJ150" s="9"/>
      <c r="OK150" s="9"/>
      <c r="OL150" s="9"/>
      <c r="OM150" s="9"/>
      <c r="ON150" s="9"/>
      <c r="OO150" s="9"/>
      <c r="OP150" s="9"/>
      <c r="OQ150" s="9"/>
      <c r="OR150" s="9"/>
      <c r="OS150" s="9"/>
      <c r="OT150" s="9"/>
      <c r="OU150" s="9"/>
      <c r="OV150" s="9"/>
      <c r="OW150" s="9"/>
      <c r="OX150" s="9"/>
      <c r="OY150" s="9"/>
      <c r="OZ150" s="9"/>
      <c r="PA150" s="9"/>
      <c r="PB150" s="9"/>
      <c r="PC150" s="9"/>
      <c r="PD150" s="9"/>
      <c r="PE150" s="9"/>
      <c r="PF150" s="9"/>
      <c r="PG150" s="9"/>
      <c r="PH150" s="9"/>
      <c r="PI150" s="9"/>
      <c r="PJ150" s="9"/>
      <c r="PK150" s="9"/>
      <c r="PL150" s="9"/>
      <c r="PM150" s="9"/>
      <c r="PN150" s="9"/>
      <c r="PO150" s="9"/>
      <c r="PP150" s="9"/>
      <c r="PQ150" s="9"/>
      <c r="PR150" s="9"/>
      <c r="PS150" s="9"/>
      <c r="PT150" s="9"/>
      <c r="PU150" s="9"/>
      <c r="PV150" s="9"/>
      <c r="PW150" s="9"/>
      <c r="PX150" s="9"/>
      <c r="PY150" s="9"/>
      <c r="PZ150" s="9"/>
      <c r="QA150" s="9"/>
      <c r="QB150" s="9"/>
      <c r="QC150" s="9"/>
      <c r="QD150" s="9"/>
      <c r="QE150" s="9"/>
      <c r="QF150" s="9"/>
      <c r="QG150" s="9"/>
      <c r="QH150" s="9"/>
      <c r="QI150" s="9"/>
      <c r="QJ150" s="9"/>
      <c r="QK150" s="9"/>
      <c r="QL150" s="9"/>
      <c r="QM150" s="9"/>
      <c r="QN150" s="9"/>
      <c r="QO150" s="9"/>
      <c r="QP150" s="9"/>
      <c r="QQ150" s="9"/>
      <c r="QR150" s="9"/>
      <c r="QS150" s="9"/>
      <c r="QT150" s="9"/>
      <c r="QU150" s="9"/>
      <c r="QV150" s="9"/>
      <c r="QW150" s="9"/>
      <c r="QX150" s="9"/>
      <c r="QY150" s="9"/>
      <c r="QZ150" s="9"/>
      <c r="RA150" s="9"/>
      <c r="RB150" s="9"/>
      <c r="RC150" s="9"/>
      <c r="RD150" s="9"/>
      <c r="RE150" s="9"/>
      <c r="RF150" s="9"/>
      <c r="RG150" s="9"/>
      <c r="RH150" s="9"/>
      <c r="RI150" s="9"/>
      <c r="RJ150" s="9"/>
      <c r="RK150" s="9"/>
      <c r="RL150" s="9"/>
      <c r="RM150" s="9"/>
      <c r="RN150" s="9"/>
      <c r="RO150" s="9"/>
      <c r="RP150" s="9"/>
      <c r="RQ150" s="9"/>
      <c r="RR150" s="9"/>
      <c r="RS150" s="9"/>
      <c r="RT150" s="9"/>
      <c r="RU150" s="9"/>
      <c r="RV150" s="9"/>
      <c r="RW150" s="9"/>
      <c r="RX150" s="9"/>
      <c r="RY150" s="9"/>
      <c r="RZ150" s="9"/>
      <c r="SA150" s="9"/>
    </row>
    <row r="151" spans="1:495" s="7" customFormat="1" ht="24.95" customHeight="1" x14ac:dyDescent="0.2">
      <c r="A151" s="95"/>
      <c r="B151" s="96"/>
      <c r="C151" s="97"/>
      <c r="D151" s="92" t="s">
        <v>482</v>
      </c>
      <c r="E151" s="143" t="s">
        <v>483</v>
      </c>
      <c r="F151" s="143"/>
      <c r="G151" s="143"/>
      <c r="H151" s="70">
        <v>1</v>
      </c>
      <c r="I151" s="71" t="s">
        <v>484</v>
      </c>
      <c r="J151" s="71" t="s">
        <v>466</v>
      </c>
      <c r="K151" s="71"/>
      <c r="L151" s="85"/>
      <c r="M151" s="72" t="s">
        <v>54</v>
      </c>
      <c r="N151" s="72"/>
      <c r="O151" s="73"/>
      <c r="P151" s="85"/>
      <c r="Q151" s="85"/>
      <c r="R151" s="74">
        <v>43922</v>
      </c>
      <c r="S151" s="74">
        <v>44165</v>
      </c>
      <c r="T151" s="75">
        <f t="shared" si="49"/>
        <v>0</v>
      </c>
      <c r="U151" s="76">
        <f t="shared" ca="1" si="47"/>
        <v>304</v>
      </c>
      <c r="V151" s="91">
        <v>1</v>
      </c>
      <c r="W151" s="78"/>
      <c r="X151" s="78"/>
      <c r="Y151" s="78"/>
      <c r="Z151" s="78"/>
      <c r="AA151" s="78"/>
      <c r="AB151" s="78"/>
      <c r="AC151" s="78"/>
      <c r="AD151" s="78"/>
      <c r="AE151" s="78"/>
      <c r="AF151" s="78"/>
      <c r="AG151" s="78"/>
      <c r="AH151" s="78"/>
      <c r="AI151" s="78"/>
      <c r="AJ151" s="78"/>
      <c r="AK151" s="78">
        <v>1</v>
      </c>
      <c r="AL151" s="78"/>
      <c r="AM151" s="78"/>
      <c r="AN151" s="78"/>
      <c r="AO151" s="78"/>
      <c r="AP151" s="78"/>
      <c r="AQ151" s="78"/>
      <c r="AR151" s="78"/>
      <c r="AS151" s="78"/>
      <c r="AT151" s="78"/>
      <c r="AU151" s="79">
        <f t="shared" si="50"/>
        <v>1</v>
      </c>
      <c r="AV151" s="79">
        <f t="shared" si="51"/>
        <v>0</v>
      </c>
      <c r="AW151" s="80"/>
      <c r="AX151" s="80"/>
      <c r="AY151" s="81"/>
      <c r="AZ151" s="82"/>
      <c r="BA151" s="83"/>
      <c r="BB151" s="80"/>
      <c r="BC151" s="84"/>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c r="IS151" s="9"/>
      <c r="IT151" s="9"/>
      <c r="IU151" s="9"/>
      <c r="IV151" s="9"/>
      <c r="IW151" s="9"/>
      <c r="IX151" s="9"/>
      <c r="IY151" s="9"/>
      <c r="IZ151" s="9"/>
      <c r="JA151" s="9"/>
      <c r="JB151" s="9"/>
      <c r="JC151" s="9"/>
      <c r="JD151" s="9"/>
      <c r="JE151" s="9"/>
      <c r="JF151" s="9"/>
      <c r="JG151" s="9"/>
      <c r="JH151" s="9"/>
      <c r="JI151" s="9"/>
      <c r="JJ151" s="9"/>
      <c r="JK151" s="9"/>
      <c r="JL151" s="9"/>
      <c r="JM151" s="9"/>
      <c r="JN151" s="9"/>
      <c r="JO151" s="9"/>
      <c r="JP151" s="9"/>
      <c r="JQ151" s="9"/>
      <c r="JR151" s="9"/>
      <c r="JS151" s="9"/>
      <c r="JT151" s="9"/>
      <c r="JU151" s="9"/>
      <c r="JV151" s="9"/>
      <c r="JW151" s="9"/>
      <c r="JX151" s="9"/>
      <c r="JY151" s="9"/>
      <c r="JZ151" s="9"/>
      <c r="KA151" s="9"/>
      <c r="KB151" s="9"/>
      <c r="KC151" s="9"/>
      <c r="KD151" s="9"/>
      <c r="KE151" s="9"/>
      <c r="KF151" s="9"/>
      <c r="KG151" s="9"/>
      <c r="KH151" s="9"/>
      <c r="KI151" s="9"/>
      <c r="KJ151" s="9"/>
      <c r="KK151" s="9"/>
      <c r="KL151" s="9"/>
      <c r="KM151" s="9"/>
      <c r="KN151" s="9"/>
      <c r="KO151" s="9"/>
      <c r="KP151" s="9"/>
      <c r="KQ151" s="9"/>
      <c r="KR151" s="9"/>
      <c r="KS151" s="9"/>
      <c r="KT151" s="9"/>
      <c r="KU151" s="9"/>
      <c r="KV151" s="9"/>
      <c r="KW151" s="9"/>
      <c r="KX151" s="9"/>
      <c r="KY151" s="9"/>
      <c r="KZ151" s="9"/>
      <c r="LA151" s="9"/>
      <c r="LB151" s="9"/>
      <c r="LC151" s="9"/>
      <c r="LD151" s="9"/>
      <c r="LE151" s="9"/>
      <c r="LF151" s="9"/>
      <c r="LG151" s="9"/>
      <c r="LH151" s="9"/>
      <c r="LI151" s="9"/>
      <c r="LJ151" s="9"/>
      <c r="LK151" s="9"/>
      <c r="LL151" s="9"/>
      <c r="LM151" s="9"/>
      <c r="LN151" s="9"/>
      <c r="LO151" s="9"/>
      <c r="LP151" s="9"/>
      <c r="LQ151" s="9"/>
      <c r="LR151" s="9"/>
      <c r="LS151" s="9"/>
      <c r="LT151" s="9"/>
      <c r="LU151" s="9"/>
      <c r="LV151" s="9"/>
      <c r="LW151" s="9"/>
      <c r="LX151" s="9"/>
      <c r="LY151" s="9"/>
      <c r="LZ151" s="9"/>
      <c r="MA151" s="9"/>
      <c r="MB151" s="9"/>
      <c r="MC151" s="9"/>
      <c r="MD151" s="9"/>
      <c r="ME151" s="9"/>
      <c r="MF151" s="9"/>
      <c r="MG151" s="9"/>
      <c r="MH151" s="9"/>
      <c r="MI151" s="9"/>
      <c r="MJ151" s="9"/>
      <c r="MK151" s="9"/>
      <c r="ML151" s="9"/>
      <c r="MM151" s="9"/>
      <c r="MN151" s="9"/>
      <c r="MO151" s="9"/>
      <c r="MP151" s="9"/>
      <c r="MQ151" s="9"/>
      <c r="MR151" s="9"/>
      <c r="MS151" s="9"/>
      <c r="MT151" s="9"/>
      <c r="MU151" s="9"/>
      <c r="MV151" s="9"/>
      <c r="MW151" s="9"/>
      <c r="MX151" s="9"/>
      <c r="MY151" s="9"/>
      <c r="MZ151" s="9"/>
      <c r="NA151" s="9"/>
      <c r="NB151" s="9"/>
      <c r="NC151" s="9"/>
      <c r="ND151" s="9"/>
      <c r="NE151" s="9"/>
      <c r="NF151" s="9"/>
      <c r="NG151" s="9"/>
      <c r="NH151" s="9"/>
      <c r="NI151" s="9"/>
      <c r="NJ151" s="9"/>
      <c r="NK151" s="9"/>
      <c r="NL151" s="9"/>
      <c r="NM151" s="9"/>
      <c r="NN151" s="9"/>
      <c r="NO151" s="9"/>
      <c r="NP151" s="9"/>
      <c r="NQ151" s="9"/>
      <c r="NR151" s="9"/>
      <c r="NS151" s="9"/>
      <c r="NT151" s="9"/>
      <c r="NU151" s="9"/>
      <c r="NV151" s="9"/>
      <c r="NW151" s="9"/>
      <c r="NX151" s="9"/>
      <c r="NY151" s="9"/>
      <c r="NZ151" s="9"/>
      <c r="OA151" s="9"/>
      <c r="OB151" s="9"/>
      <c r="OC151" s="9"/>
      <c r="OD151" s="9"/>
      <c r="OE151" s="9"/>
      <c r="OF151" s="9"/>
      <c r="OG151" s="9"/>
      <c r="OH151" s="9"/>
      <c r="OI151" s="9"/>
      <c r="OJ151" s="9"/>
      <c r="OK151" s="9"/>
      <c r="OL151" s="9"/>
      <c r="OM151" s="9"/>
      <c r="ON151" s="9"/>
      <c r="OO151" s="9"/>
      <c r="OP151" s="9"/>
      <c r="OQ151" s="9"/>
      <c r="OR151" s="9"/>
      <c r="OS151" s="9"/>
      <c r="OT151" s="9"/>
      <c r="OU151" s="9"/>
      <c r="OV151" s="9"/>
      <c r="OW151" s="9"/>
      <c r="OX151" s="9"/>
      <c r="OY151" s="9"/>
      <c r="OZ151" s="9"/>
      <c r="PA151" s="9"/>
      <c r="PB151" s="9"/>
      <c r="PC151" s="9"/>
      <c r="PD151" s="9"/>
      <c r="PE151" s="9"/>
      <c r="PF151" s="9"/>
      <c r="PG151" s="9"/>
      <c r="PH151" s="9"/>
      <c r="PI151" s="9"/>
      <c r="PJ151" s="9"/>
      <c r="PK151" s="9"/>
      <c r="PL151" s="9"/>
      <c r="PM151" s="9"/>
      <c r="PN151" s="9"/>
      <c r="PO151" s="9"/>
      <c r="PP151" s="9"/>
      <c r="PQ151" s="9"/>
      <c r="PR151" s="9"/>
      <c r="PS151" s="9"/>
      <c r="PT151" s="9"/>
      <c r="PU151" s="9"/>
      <c r="PV151" s="9"/>
      <c r="PW151" s="9"/>
      <c r="PX151" s="9"/>
      <c r="PY151" s="9"/>
      <c r="PZ151" s="9"/>
      <c r="QA151" s="9"/>
      <c r="QB151" s="9"/>
      <c r="QC151" s="9"/>
      <c r="QD151" s="9"/>
      <c r="QE151" s="9"/>
      <c r="QF151" s="9"/>
      <c r="QG151" s="9"/>
      <c r="QH151" s="9"/>
      <c r="QI151" s="9"/>
      <c r="QJ151" s="9"/>
      <c r="QK151" s="9"/>
      <c r="QL151" s="9"/>
      <c r="QM151" s="9"/>
      <c r="QN151" s="9"/>
      <c r="QO151" s="9"/>
      <c r="QP151" s="9"/>
      <c r="QQ151" s="9"/>
      <c r="QR151" s="9"/>
      <c r="QS151" s="9"/>
      <c r="QT151" s="9"/>
      <c r="QU151" s="9"/>
      <c r="QV151" s="9"/>
      <c r="QW151" s="9"/>
      <c r="QX151" s="9"/>
      <c r="QY151" s="9"/>
      <c r="QZ151" s="9"/>
      <c r="RA151" s="9"/>
      <c r="RB151" s="9"/>
      <c r="RC151" s="9"/>
      <c r="RD151" s="9"/>
      <c r="RE151" s="9"/>
      <c r="RF151" s="9"/>
      <c r="RG151" s="9"/>
      <c r="RH151" s="9"/>
      <c r="RI151" s="9"/>
      <c r="RJ151" s="9"/>
      <c r="RK151" s="9"/>
      <c r="RL151" s="9"/>
      <c r="RM151" s="9"/>
      <c r="RN151" s="9"/>
      <c r="RO151" s="9"/>
      <c r="RP151" s="9"/>
      <c r="RQ151" s="9"/>
      <c r="RR151" s="9"/>
      <c r="RS151" s="9"/>
      <c r="RT151" s="9"/>
      <c r="RU151" s="9"/>
      <c r="RV151" s="9"/>
      <c r="RW151" s="9"/>
      <c r="RX151" s="9"/>
      <c r="RY151" s="9"/>
      <c r="RZ151" s="9"/>
      <c r="SA151" s="9"/>
    </row>
    <row r="152" spans="1:495" s="7" customFormat="1" ht="24.95" customHeight="1" x14ac:dyDescent="0.2">
      <c r="A152" s="95"/>
      <c r="B152" s="96"/>
      <c r="C152" s="97"/>
      <c r="D152" s="92" t="s">
        <v>485</v>
      </c>
      <c r="E152" s="143" t="s">
        <v>486</v>
      </c>
      <c r="F152" s="143"/>
      <c r="G152" s="143"/>
      <c r="H152" s="70">
        <v>1</v>
      </c>
      <c r="I152" s="71" t="s">
        <v>487</v>
      </c>
      <c r="J152" s="71" t="s">
        <v>487</v>
      </c>
      <c r="K152" s="71" t="s">
        <v>487</v>
      </c>
      <c r="L152" s="85"/>
      <c r="M152" s="72" t="s">
        <v>100</v>
      </c>
      <c r="N152" s="72"/>
      <c r="O152" s="73"/>
      <c r="P152" s="85"/>
      <c r="Q152" s="85"/>
      <c r="R152" s="74">
        <v>44013</v>
      </c>
      <c r="S152" s="74">
        <v>44196</v>
      </c>
      <c r="T152" s="75">
        <f t="shared" si="49"/>
        <v>0</v>
      </c>
      <c r="U152" s="76">
        <f t="shared" ca="1" si="47"/>
        <v>335</v>
      </c>
      <c r="V152" s="91">
        <v>1</v>
      </c>
      <c r="W152" s="78"/>
      <c r="X152" s="78"/>
      <c r="Y152" s="78"/>
      <c r="Z152" s="78"/>
      <c r="AA152" s="78"/>
      <c r="AB152" s="78"/>
      <c r="AC152" s="78"/>
      <c r="AD152" s="78"/>
      <c r="AE152" s="78"/>
      <c r="AF152" s="78"/>
      <c r="AG152" s="78"/>
      <c r="AH152" s="78"/>
      <c r="AI152" s="78"/>
      <c r="AJ152" s="78"/>
      <c r="AK152" s="78"/>
      <c r="AL152" s="78"/>
      <c r="AM152" s="78"/>
      <c r="AN152" s="78"/>
      <c r="AO152" s="78"/>
      <c r="AP152" s="78"/>
      <c r="AQ152" s="78">
        <v>1</v>
      </c>
      <c r="AR152" s="78"/>
      <c r="AS152" s="78"/>
      <c r="AT152" s="78"/>
      <c r="AU152" s="79">
        <f t="shared" si="50"/>
        <v>1</v>
      </c>
      <c r="AV152" s="79">
        <f t="shared" si="51"/>
        <v>0</v>
      </c>
      <c r="AW152" s="80"/>
      <c r="AX152" s="80"/>
      <c r="AY152" s="81"/>
      <c r="AZ152" s="82"/>
      <c r="BA152" s="83"/>
      <c r="BB152" s="80"/>
      <c r="BC152" s="84"/>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c r="IJ152" s="9"/>
      <c r="IK152" s="9"/>
      <c r="IL152" s="9"/>
      <c r="IM152" s="9"/>
      <c r="IN152" s="9"/>
      <c r="IO152" s="9"/>
      <c r="IP152" s="9"/>
      <c r="IQ152" s="9"/>
      <c r="IR152" s="9"/>
      <c r="IS152" s="9"/>
      <c r="IT152" s="9"/>
      <c r="IU152" s="9"/>
      <c r="IV152" s="9"/>
      <c r="IW152" s="9"/>
      <c r="IX152" s="9"/>
      <c r="IY152" s="9"/>
      <c r="IZ152" s="9"/>
      <c r="JA152" s="9"/>
      <c r="JB152" s="9"/>
      <c r="JC152" s="9"/>
      <c r="JD152" s="9"/>
      <c r="JE152" s="9"/>
      <c r="JF152" s="9"/>
      <c r="JG152" s="9"/>
      <c r="JH152" s="9"/>
      <c r="JI152" s="9"/>
      <c r="JJ152" s="9"/>
      <c r="JK152" s="9"/>
      <c r="JL152" s="9"/>
      <c r="JM152" s="9"/>
      <c r="JN152" s="9"/>
      <c r="JO152" s="9"/>
      <c r="JP152" s="9"/>
      <c r="JQ152" s="9"/>
      <c r="JR152" s="9"/>
      <c r="JS152" s="9"/>
      <c r="JT152" s="9"/>
      <c r="JU152" s="9"/>
      <c r="JV152" s="9"/>
      <c r="JW152" s="9"/>
      <c r="JX152" s="9"/>
      <c r="JY152" s="9"/>
      <c r="JZ152" s="9"/>
      <c r="KA152" s="9"/>
      <c r="KB152" s="9"/>
      <c r="KC152" s="9"/>
      <c r="KD152" s="9"/>
      <c r="KE152" s="9"/>
      <c r="KF152" s="9"/>
      <c r="KG152" s="9"/>
      <c r="KH152" s="9"/>
      <c r="KI152" s="9"/>
      <c r="KJ152" s="9"/>
      <c r="KK152" s="9"/>
      <c r="KL152" s="9"/>
      <c r="KM152" s="9"/>
      <c r="KN152" s="9"/>
      <c r="KO152" s="9"/>
      <c r="KP152" s="9"/>
      <c r="KQ152" s="9"/>
      <c r="KR152" s="9"/>
      <c r="KS152" s="9"/>
      <c r="KT152" s="9"/>
      <c r="KU152" s="9"/>
      <c r="KV152" s="9"/>
      <c r="KW152" s="9"/>
      <c r="KX152" s="9"/>
      <c r="KY152" s="9"/>
      <c r="KZ152" s="9"/>
      <c r="LA152" s="9"/>
      <c r="LB152" s="9"/>
      <c r="LC152" s="9"/>
      <c r="LD152" s="9"/>
      <c r="LE152" s="9"/>
      <c r="LF152" s="9"/>
      <c r="LG152" s="9"/>
      <c r="LH152" s="9"/>
      <c r="LI152" s="9"/>
      <c r="LJ152" s="9"/>
      <c r="LK152" s="9"/>
      <c r="LL152" s="9"/>
      <c r="LM152" s="9"/>
      <c r="LN152" s="9"/>
      <c r="LO152" s="9"/>
      <c r="LP152" s="9"/>
      <c r="LQ152" s="9"/>
      <c r="LR152" s="9"/>
      <c r="LS152" s="9"/>
      <c r="LT152" s="9"/>
      <c r="LU152" s="9"/>
      <c r="LV152" s="9"/>
      <c r="LW152" s="9"/>
      <c r="LX152" s="9"/>
      <c r="LY152" s="9"/>
      <c r="LZ152" s="9"/>
      <c r="MA152" s="9"/>
      <c r="MB152" s="9"/>
      <c r="MC152" s="9"/>
      <c r="MD152" s="9"/>
      <c r="ME152" s="9"/>
      <c r="MF152" s="9"/>
      <c r="MG152" s="9"/>
      <c r="MH152" s="9"/>
      <c r="MI152" s="9"/>
      <c r="MJ152" s="9"/>
      <c r="MK152" s="9"/>
      <c r="ML152" s="9"/>
      <c r="MM152" s="9"/>
      <c r="MN152" s="9"/>
      <c r="MO152" s="9"/>
      <c r="MP152" s="9"/>
      <c r="MQ152" s="9"/>
      <c r="MR152" s="9"/>
      <c r="MS152" s="9"/>
      <c r="MT152" s="9"/>
      <c r="MU152" s="9"/>
      <c r="MV152" s="9"/>
      <c r="MW152" s="9"/>
      <c r="MX152" s="9"/>
      <c r="MY152" s="9"/>
      <c r="MZ152" s="9"/>
      <c r="NA152" s="9"/>
      <c r="NB152" s="9"/>
      <c r="NC152" s="9"/>
      <c r="ND152" s="9"/>
      <c r="NE152" s="9"/>
      <c r="NF152" s="9"/>
      <c r="NG152" s="9"/>
      <c r="NH152" s="9"/>
      <c r="NI152" s="9"/>
      <c r="NJ152" s="9"/>
      <c r="NK152" s="9"/>
      <c r="NL152" s="9"/>
      <c r="NM152" s="9"/>
      <c r="NN152" s="9"/>
      <c r="NO152" s="9"/>
      <c r="NP152" s="9"/>
      <c r="NQ152" s="9"/>
      <c r="NR152" s="9"/>
      <c r="NS152" s="9"/>
      <c r="NT152" s="9"/>
      <c r="NU152" s="9"/>
      <c r="NV152" s="9"/>
      <c r="NW152" s="9"/>
      <c r="NX152" s="9"/>
      <c r="NY152" s="9"/>
      <c r="NZ152" s="9"/>
      <c r="OA152" s="9"/>
      <c r="OB152" s="9"/>
      <c r="OC152" s="9"/>
      <c r="OD152" s="9"/>
      <c r="OE152" s="9"/>
      <c r="OF152" s="9"/>
      <c r="OG152" s="9"/>
      <c r="OH152" s="9"/>
      <c r="OI152" s="9"/>
      <c r="OJ152" s="9"/>
      <c r="OK152" s="9"/>
      <c r="OL152" s="9"/>
      <c r="OM152" s="9"/>
      <c r="ON152" s="9"/>
      <c r="OO152" s="9"/>
      <c r="OP152" s="9"/>
      <c r="OQ152" s="9"/>
      <c r="OR152" s="9"/>
      <c r="OS152" s="9"/>
      <c r="OT152" s="9"/>
      <c r="OU152" s="9"/>
      <c r="OV152" s="9"/>
      <c r="OW152" s="9"/>
      <c r="OX152" s="9"/>
      <c r="OY152" s="9"/>
      <c r="OZ152" s="9"/>
      <c r="PA152" s="9"/>
      <c r="PB152" s="9"/>
      <c r="PC152" s="9"/>
      <c r="PD152" s="9"/>
      <c r="PE152" s="9"/>
      <c r="PF152" s="9"/>
      <c r="PG152" s="9"/>
      <c r="PH152" s="9"/>
      <c r="PI152" s="9"/>
      <c r="PJ152" s="9"/>
      <c r="PK152" s="9"/>
      <c r="PL152" s="9"/>
      <c r="PM152" s="9"/>
      <c r="PN152" s="9"/>
      <c r="PO152" s="9"/>
      <c r="PP152" s="9"/>
      <c r="PQ152" s="9"/>
      <c r="PR152" s="9"/>
      <c r="PS152" s="9"/>
      <c r="PT152" s="9"/>
      <c r="PU152" s="9"/>
      <c r="PV152" s="9"/>
      <c r="PW152" s="9"/>
      <c r="PX152" s="9"/>
      <c r="PY152" s="9"/>
      <c r="PZ152" s="9"/>
      <c r="QA152" s="9"/>
      <c r="QB152" s="9"/>
      <c r="QC152" s="9"/>
      <c r="QD152" s="9"/>
      <c r="QE152" s="9"/>
      <c r="QF152" s="9"/>
      <c r="QG152" s="9"/>
      <c r="QH152" s="9"/>
      <c r="QI152" s="9"/>
      <c r="QJ152" s="9"/>
      <c r="QK152" s="9"/>
      <c r="QL152" s="9"/>
      <c r="QM152" s="9"/>
      <c r="QN152" s="9"/>
      <c r="QO152" s="9"/>
      <c r="QP152" s="9"/>
      <c r="QQ152" s="9"/>
      <c r="QR152" s="9"/>
      <c r="QS152" s="9"/>
      <c r="QT152" s="9"/>
      <c r="QU152" s="9"/>
      <c r="QV152" s="9"/>
      <c r="QW152" s="9"/>
      <c r="QX152" s="9"/>
      <c r="QY152" s="9"/>
      <c r="QZ152" s="9"/>
      <c r="RA152" s="9"/>
      <c r="RB152" s="9"/>
      <c r="RC152" s="9"/>
      <c r="RD152" s="9"/>
      <c r="RE152" s="9"/>
      <c r="RF152" s="9"/>
      <c r="RG152" s="9"/>
      <c r="RH152" s="9"/>
      <c r="RI152" s="9"/>
      <c r="RJ152" s="9"/>
      <c r="RK152" s="9"/>
      <c r="RL152" s="9"/>
      <c r="RM152" s="9"/>
      <c r="RN152" s="9"/>
      <c r="RO152" s="9"/>
      <c r="RP152" s="9"/>
      <c r="RQ152" s="9"/>
      <c r="RR152" s="9"/>
      <c r="RS152" s="9"/>
      <c r="RT152" s="9"/>
      <c r="RU152" s="9"/>
      <c r="RV152" s="9"/>
      <c r="RW152" s="9"/>
      <c r="RX152" s="9"/>
      <c r="RY152" s="9"/>
      <c r="RZ152" s="9"/>
      <c r="SA152" s="9"/>
    </row>
    <row r="153" spans="1:495" s="7" customFormat="1" ht="25.5" customHeight="1" x14ac:dyDescent="0.2">
      <c r="A153" s="218"/>
      <c r="B153" s="219"/>
      <c r="C153" s="220"/>
      <c r="D153" s="92" t="s">
        <v>488</v>
      </c>
      <c r="E153" s="222" t="s">
        <v>489</v>
      </c>
      <c r="F153" s="222"/>
      <c r="G153" s="222"/>
      <c r="H153" s="144">
        <v>1</v>
      </c>
      <c r="I153" s="71" t="s">
        <v>490</v>
      </c>
      <c r="J153" s="71" t="s">
        <v>491</v>
      </c>
      <c r="K153" s="71"/>
      <c r="L153" s="85"/>
      <c r="M153" s="72" t="s">
        <v>100</v>
      </c>
      <c r="N153" s="72"/>
      <c r="O153" s="73"/>
      <c r="P153" s="99"/>
      <c r="Q153" s="99"/>
      <c r="R153" s="74">
        <v>44075</v>
      </c>
      <c r="S153" s="74">
        <v>44196</v>
      </c>
      <c r="T153" s="75" t="e">
        <f t="shared" si="49"/>
        <v>#DIV/0!</v>
      </c>
      <c r="U153" s="76" t="e">
        <f t="shared" ca="1" si="47"/>
        <v>#DIV/0!</v>
      </c>
      <c r="V153" s="91">
        <v>1</v>
      </c>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9">
        <f t="shared" si="50"/>
        <v>0</v>
      </c>
      <c r="AV153" s="79">
        <f t="shared" si="51"/>
        <v>0</v>
      </c>
      <c r="AW153" s="80"/>
      <c r="AX153" s="80"/>
      <c r="AY153" s="81"/>
      <c r="AZ153" s="82"/>
      <c r="BA153" s="83"/>
      <c r="BB153" s="80"/>
      <c r="BC153" s="84"/>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c r="IS153" s="9"/>
      <c r="IT153" s="9"/>
      <c r="IU153" s="9"/>
      <c r="IV153" s="9"/>
      <c r="IW153" s="9"/>
      <c r="IX153" s="9"/>
      <c r="IY153" s="9"/>
      <c r="IZ153" s="9"/>
      <c r="JA153" s="9"/>
      <c r="JB153" s="9"/>
      <c r="JC153" s="9"/>
      <c r="JD153" s="9"/>
      <c r="JE153" s="9"/>
      <c r="JF153" s="9"/>
      <c r="JG153" s="9"/>
      <c r="JH153" s="9"/>
      <c r="JI153" s="9"/>
      <c r="JJ153" s="9"/>
      <c r="JK153" s="9"/>
      <c r="JL153" s="9"/>
      <c r="JM153" s="9"/>
      <c r="JN153" s="9"/>
      <c r="JO153" s="9"/>
      <c r="JP153" s="9"/>
      <c r="JQ153" s="9"/>
      <c r="JR153" s="9"/>
      <c r="JS153" s="9"/>
      <c r="JT153" s="9"/>
      <c r="JU153" s="9"/>
      <c r="JV153" s="9"/>
      <c r="JW153" s="9"/>
      <c r="JX153" s="9"/>
      <c r="JY153" s="9"/>
      <c r="JZ153" s="9"/>
      <c r="KA153" s="9"/>
      <c r="KB153" s="9"/>
      <c r="KC153" s="9"/>
      <c r="KD153" s="9"/>
      <c r="KE153" s="9"/>
      <c r="KF153" s="9"/>
      <c r="KG153" s="9"/>
      <c r="KH153" s="9"/>
      <c r="KI153" s="9"/>
      <c r="KJ153" s="9"/>
      <c r="KK153" s="9"/>
      <c r="KL153" s="9"/>
      <c r="KM153" s="9"/>
      <c r="KN153" s="9"/>
      <c r="KO153" s="9"/>
      <c r="KP153" s="9"/>
      <c r="KQ153" s="9"/>
      <c r="KR153" s="9"/>
      <c r="KS153" s="9"/>
      <c r="KT153" s="9"/>
      <c r="KU153" s="9"/>
      <c r="KV153" s="9"/>
      <c r="KW153" s="9"/>
      <c r="KX153" s="9"/>
      <c r="KY153" s="9"/>
      <c r="KZ153" s="9"/>
      <c r="LA153" s="9"/>
      <c r="LB153" s="9"/>
      <c r="LC153" s="9"/>
      <c r="LD153" s="9"/>
      <c r="LE153" s="9"/>
      <c r="LF153" s="9"/>
      <c r="LG153" s="9"/>
      <c r="LH153" s="9"/>
      <c r="LI153" s="9"/>
      <c r="LJ153" s="9"/>
      <c r="LK153" s="9"/>
      <c r="LL153" s="9"/>
      <c r="LM153" s="9"/>
      <c r="LN153" s="9"/>
      <c r="LO153" s="9"/>
      <c r="LP153" s="9"/>
      <c r="LQ153" s="9"/>
      <c r="LR153" s="9"/>
      <c r="LS153" s="9"/>
      <c r="LT153" s="9"/>
      <c r="LU153" s="9"/>
      <c r="LV153" s="9"/>
      <c r="LW153" s="9"/>
      <c r="LX153" s="9"/>
      <c r="LY153" s="9"/>
      <c r="LZ153" s="9"/>
      <c r="MA153" s="9"/>
      <c r="MB153" s="9"/>
      <c r="MC153" s="9"/>
      <c r="MD153" s="9"/>
      <c r="ME153" s="9"/>
      <c r="MF153" s="9"/>
      <c r="MG153" s="9"/>
      <c r="MH153" s="9"/>
      <c r="MI153" s="9"/>
      <c r="MJ153" s="9"/>
      <c r="MK153" s="9"/>
      <c r="ML153" s="9"/>
      <c r="MM153" s="9"/>
      <c r="MN153" s="9"/>
      <c r="MO153" s="9"/>
      <c r="MP153" s="9"/>
      <c r="MQ153" s="9"/>
      <c r="MR153" s="9"/>
      <c r="MS153" s="9"/>
      <c r="MT153" s="9"/>
      <c r="MU153" s="9"/>
      <c r="MV153" s="9"/>
      <c r="MW153" s="9"/>
      <c r="MX153" s="9"/>
      <c r="MY153" s="9"/>
      <c r="MZ153" s="9"/>
      <c r="NA153" s="9"/>
      <c r="NB153" s="9"/>
      <c r="NC153" s="9"/>
      <c r="ND153" s="9"/>
      <c r="NE153" s="9"/>
      <c r="NF153" s="9"/>
      <c r="NG153" s="9"/>
      <c r="NH153" s="9"/>
      <c r="NI153" s="9"/>
      <c r="NJ153" s="9"/>
      <c r="NK153" s="9"/>
      <c r="NL153" s="9"/>
      <c r="NM153" s="9"/>
      <c r="NN153" s="9"/>
      <c r="NO153" s="9"/>
      <c r="NP153" s="9"/>
      <c r="NQ153" s="9"/>
      <c r="NR153" s="9"/>
      <c r="NS153" s="9"/>
      <c r="NT153" s="9"/>
      <c r="NU153" s="9"/>
      <c r="NV153" s="9"/>
      <c r="NW153" s="9"/>
      <c r="NX153" s="9"/>
      <c r="NY153" s="9"/>
      <c r="NZ153" s="9"/>
      <c r="OA153" s="9"/>
      <c r="OB153" s="9"/>
      <c r="OC153" s="9"/>
      <c r="OD153" s="9"/>
      <c r="OE153" s="9"/>
      <c r="OF153" s="9"/>
      <c r="OG153" s="9"/>
      <c r="OH153" s="9"/>
      <c r="OI153" s="9"/>
      <c r="OJ153" s="9"/>
      <c r="OK153" s="9"/>
      <c r="OL153" s="9"/>
      <c r="OM153" s="9"/>
      <c r="ON153" s="9"/>
      <c r="OO153" s="9"/>
      <c r="OP153" s="9"/>
      <c r="OQ153" s="9"/>
      <c r="OR153" s="9"/>
      <c r="OS153" s="9"/>
      <c r="OT153" s="9"/>
      <c r="OU153" s="9"/>
      <c r="OV153" s="9"/>
      <c r="OW153" s="9"/>
      <c r="OX153" s="9"/>
      <c r="OY153" s="9"/>
      <c r="OZ153" s="9"/>
      <c r="PA153" s="9"/>
      <c r="PB153" s="9"/>
      <c r="PC153" s="9"/>
      <c r="PD153" s="9"/>
      <c r="PE153" s="9"/>
      <c r="PF153" s="9"/>
      <c r="PG153" s="9"/>
      <c r="PH153" s="9"/>
      <c r="PI153" s="9"/>
      <c r="PJ153" s="9"/>
      <c r="PK153" s="9"/>
      <c r="PL153" s="9"/>
      <c r="PM153" s="9"/>
      <c r="PN153" s="9"/>
      <c r="PO153" s="9"/>
      <c r="PP153" s="9"/>
      <c r="PQ153" s="9"/>
      <c r="PR153" s="9"/>
      <c r="PS153" s="9"/>
      <c r="PT153" s="9"/>
      <c r="PU153" s="9"/>
      <c r="PV153" s="9"/>
      <c r="PW153" s="9"/>
      <c r="PX153" s="9"/>
      <c r="PY153" s="9"/>
      <c r="PZ153" s="9"/>
      <c r="QA153" s="9"/>
      <c r="QB153" s="9"/>
      <c r="QC153" s="9"/>
      <c r="QD153" s="9"/>
      <c r="QE153" s="9"/>
      <c r="QF153" s="9"/>
      <c r="QG153" s="9"/>
      <c r="QH153" s="9"/>
      <c r="QI153" s="9"/>
      <c r="QJ153" s="9"/>
      <c r="QK153" s="9"/>
      <c r="QL153" s="9"/>
      <c r="QM153" s="9"/>
      <c r="QN153" s="9"/>
      <c r="QO153" s="9"/>
      <c r="QP153" s="9"/>
      <c r="QQ153" s="9"/>
      <c r="QR153" s="9"/>
      <c r="QS153" s="9"/>
      <c r="QT153" s="9"/>
      <c r="QU153" s="9"/>
      <c r="QV153" s="9"/>
      <c r="QW153" s="9"/>
      <c r="QX153" s="9"/>
      <c r="QY153" s="9"/>
      <c r="QZ153" s="9"/>
      <c r="RA153" s="9"/>
      <c r="RB153" s="9"/>
      <c r="RC153" s="9"/>
      <c r="RD153" s="9"/>
      <c r="RE153" s="9"/>
      <c r="RF153" s="9"/>
      <c r="RG153" s="9"/>
      <c r="RH153" s="9"/>
      <c r="RI153" s="9"/>
      <c r="RJ153" s="9"/>
      <c r="RK153" s="9"/>
      <c r="RL153" s="9"/>
      <c r="RM153" s="9"/>
      <c r="RN153" s="9"/>
      <c r="RO153" s="9"/>
      <c r="RP153" s="9"/>
      <c r="RQ153" s="9"/>
      <c r="RR153" s="9"/>
      <c r="RS153" s="9"/>
      <c r="RT153" s="9"/>
      <c r="RU153" s="9"/>
      <c r="RV153" s="9"/>
      <c r="RW153" s="9"/>
      <c r="RX153" s="9"/>
      <c r="RY153" s="9"/>
      <c r="RZ153" s="9"/>
      <c r="SA153" s="9"/>
    </row>
    <row r="154" spans="1:495" s="7" customFormat="1" ht="24.95" customHeight="1" x14ac:dyDescent="0.2">
      <c r="A154" s="95"/>
      <c r="B154" s="96"/>
      <c r="C154" s="97"/>
      <c r="D154" s="137" t="s">
        <v>492</v>
      </c>
      <c r="E154" s="213" t="s">
        <v>493</v>
      </c>
      <c r="F154" s="213"/>
      <c r="G154" s="213"/>
      <c r="H154" s="214"/>
      <c r="I154" s="215" t="s">
        <v>469</v>
      </c>
      <c r="J154" s="215" t="s">
        <v>470</v>
      </c>
      <c r="K154" s="215" t="s">
        <v>469</v>
      </c>
      <c r="L154" s="204"/>
      <c r="M154" s="203" t="s">
        <v>54</v>
      </c>
      <c r="N154" s="203"/>
      <c r="O154" s="205"/>
      <c r="P154" s="204"/>
      <c r="Q154" s="204"/>
      <c r="R154" s="207">
        <v>43922</v>
      </c>
      <c r="S154" s="207">
        <v>44165</v>
      </c>
      <c r="T154" s="208" t="e">
        <f t="shared" si="49"/>
        <v>#DIV/0!</v>
      </c>
      <c r="U154" s="209" t="e">
        <f t="shared" ca="1" si="47"/>
        <v>#DIV/0!</v>
      </c>
      <c r="V154" s="209">
        <v>1</v>
      </c>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1">
        <f t="shared" si="50"/>
        <v>0</v>
      </c>
      <c r="AV154" s="211">
        <f t="shared" si="51"/>
        <v>0</v>
      </c>
      <c r="AW154" s="212"/>
      <c r="AX154" s="212"/>
      <c r="AY154" s="44">
        <f>SUM(AV155:AV160)/SUM(AU155:AU160)</f>
        <v>0</v>
      </c>
      <c r="AZ154" s="82"/>
      <c r="BA154" s="83"/>
      <c r="BB154" s="80"/>
      <c r="BC154" s="84"/>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c r="IL154" s="9"/>
      <c r="IM154" s="9"/>
      <c r="IN154" s="9"/>
      <c r="IO154" s="9"/>
      <c r="IP154" s="9"/>
      <c r="IQ154" s="9"/>
      <c r="IR154" s="9"/>
      <c r="IS154" s="9"/>
      <c r="IT154" s="9"/>
      <c r="IU154" s="9"/>
      <c r="IV154" s="9"/>
      <c r="IW154" s="9"/>
      <c r="IX154" s="9"/>
      <c r="IY154" s="9"/>
      <c r="IZ154" s="9"/>
      <c r="JA154" s="9"/>
      <c r="JB154" s="9"/>
      <c r="JC154" s="9"/>
      <c r="JD154" s="9"/>
      <c r="JE154" s="9"/>
      <c r="JF154" s="9"/>
      <c r="JG154" s="9"/>
      <c r="JH154" s="9"/>
      <c r="JI154" s="9"/>
      <c r="JJ154" s="9"/>
      <c r="JK154" s="9"/>
      <c r="JL154" s="9"/>
      <c r="JM154" s="9"/>
      <c r="JN154" s="9"/>
      <c r="JO154" s="9"/>
      <c r="JP154" s="9"/>
      <c r="JQ154" s="9"/>
      <c r="JR154" s="9"/>
      <c r="JS154" s="9"/>
      <c r="JT154" s="9"/>
      <c r="JU154" s="9"/>
      <c r="JV154" s="9"/>
      <c r="JW154" s="9"/>
      <c r="JX154" s="9"/>
      <c r="JY154" s="9"/>
      <c r="JZ154" s="9"/>
      <c r="KA154" s="9"/>
      <c r="KB154" s="9"/>
      <c r="KC154" s="9"/>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c r="MI154" s="9"/>
      <c r="MJ154" s="9"/>
      <c r="MK154" s="9"/>
      <c r="ML154" s="9"/>
      <c r="MM154" s="9"/>
      <c r="MN154" s="9"/>
      <c r="MO154" s="9"/>
      <c r="MP154" s="9"/>
      <c r="MQ154" s="9"/>
      <c r="MR154" s="9"/>
      <c r="MS154" s="9"/>
      <c r="MT154" s="9"/>
      <c r="MU154" s="9"/>
      <c r="MV154" s="9"/>
      <c r="MW154" s="9"/>
      <c r="MX154" s="9"/>
      <c r="MY154" s="9"/>
      <c r="MZ154" s="9"/>
      <c r="NA154" s="9"/>
      <c r="NB154" s="9"/>
      <c r="NC154" s="9"/>
      <c r="ND154" s="9"/>
      <c r="NE154" s="9"/>
      <c r="NF154" s="9"/>
      <c r="NG154" s="9"/>
      <c r="NH154" s="9"/>
      <c r="NI154" s="9"/>
      <c r="NJ154" s="9"/>
      <c r="NK154" s="9"/>
      <c r="NL154" s="9"/>
      <c r="NM154" s="9"/>
      <c r="NN154" s="9"/>
      <c r="NO154" s="9"/>
      <c r="NP154" s="9"/>
      <c r="NQ154" s="9"/>
      <c r="NR154" s="9"/>
      <c r="NS154" s="9"/>
      <c r="NT154" s="9"/>
      <c r="NU154" s="9"/>
      <c r="NV154" s="9"/>
      <c r="NW154" s="9"/>
      <c r="NX154" s="9"/>
      <c r="NY154" s="9"/>
      <c r="NZ154" s="9"/>
      <c r="OA154" s="9"/>
      <c r="OB154" s="9"/>
      <c r="OC154" s="9"/>
      <c r="OD154" s="9"/>
      <c r="OE154" s="9"/>
      <c r="OF154" s="9"/>
      <c r="OG154" s="9"/>
      <c r="OH154" s="9"/>
      <c r="OI154" s="9"/>
      <c r="OJ154" s="9"/>
      <c r="OK154" s="9"/>
      <c r="OL154" s="9"/>
      <c r="OM154" s="9"/>
      <c r="ON154" s="9"/>
      <c r="OO154" s="9"/>
      <c r="OP154" s="9"/>
      <c r="OQ154" s="9"/>
      <c r="OR154" s="9"/>
      <c r="OS154" s="9"/>
      <c r="OT154" s="9"/>
      <c r="OU154" s="9"/>
      <c r="OV154" s="9"/>
      <c r="OW154" s="9"/>
      <c r="OX154" s="9"/>
      <c r="OY154" s="9"/>
      <c r="OZ154" s="9"/>
      <c r="PA154" s="9"/>
      <c r="PB154" s="9"/>
      <c r="PC154" s="9"/>
      <c r="PD154" s="9"/>
      <c r="PE154" s="9"/>
      <c r="PF154" s="9"/>
      <c r="PG154" s="9"/>
      <c r="PH154" s="9"/>
      <c r="PI154" s="9"/>
      <c r="PJ154" s="9"/>
      <c r="PK154" s="9"/>
      <c r="PL154" s="9"/>
      <c r="PM154" s="9"/>
      <c r="PN154" s="9"/>
      <c r="PO154" s="9"/>
      <c r="PP154" s="9"/>
      <c r="PQ154" s="9"/>
      <c r="PR154" s="9"/>
      <c r="PS154" s="9"/>
      <c r="PT154" s="9"/>
      <c r="PU154" s="9"/>
      <c r="PV154" s="9"/>
      <c r="PW154" s="9"/>
      <c r="PX154" s="9"/>
      <c r="PY154" s="9"/>
      <c r="PZ154" s="9"/>
      <c r="QA154" s="9"/>
      <c r="QB154" s="9"/>
      <c r="QC154" s="9"/>
      <c r="QD154" s="9"/>
      <c r="QE154" s="9"/>
      <c r="QF154" s="9"/>
      <c r="QG154" s="9"/>
      <c r="QH154" s="9"/>
      <c r="QI154" s="9"/>
      <c r="QJ154" s="9"/>
      <c r="QK154" s="9"/>
      <c r="QL154" s="9"/>
      <c r="QM154" s="9"/>
      <c r="QN154" s="9"/>
      <c r="QO154" s="9"/>
      <c r="QP154" s="9"/>
      <c r="QQ154" s="9"/>
      <c r="QR154" s="9"/>
      <c r="QS154" s="9"/>
      <c r="QT154" s="9"/>
      <c r="QU154" s="9"/>
      <c r="QV154" s="9"/>
      <c r="QW154" s="9"/>
      <c r="QX154" s="9"/>
      <c r="QY154" s="9"/>
      <c r="QZ154" s="9"/>
      <c r="RA154" s="9"/>
      <c r="RB154" s="9"/>
      <c r="RC154" s="9"/>
      <c r="RD154" s="9"/>
      <c r="RE154" s="9"/>
      <c r="RF154" s="9"/>
      <c r="RG154" s="9"/>
      <c r="RH154" s="9"/>
      <c r="RI154" s="9"/>
      <c r="RJ154" s="9"/>
      <c r="RK154" s="9"/>
      <c r="RL154" s="9"/>
      <c r="RM154" s="9"/>
      <c r="RN154" s="9"/>
      <c r="RO154" s="9"/>
      <c r="RP154" s="9"/>
      <c r="RQ154" s="9"/>
      <c r="RR154" s="9"/>
      <c r="RS154" s="9"/>
      <c r="RT154" s="9"/>
      <c r="RU154" s="9"/>
      <c r="RV154" s="9"/>
      <c r="RW154" s="9"/>
      <c r="RX154" s="9"/>
      <c r="RY154" s="9"/>
      <c r="RZ154" s="9"/>
      <c r="SA154" s="9"/>
    </row>
    <row r="155" spans="1:495" s="7" customFormat="1" ht="40.5" customHeight="1" x14ac:dyDescent="0.2">
      <c r="A155" s="95"/>
      <c r="B155" s="96"/>
      <c r="C155" s="199"/>
      <c r="D155" s="199"/>
      <c r="E155" s="143" t="s">
        <v>494</v>
      </c>
      <c r="F155" s="143"/>
      <c r="G155" s="143"/>
      <c r="H155" s="144"/>
      <c r="I155" s="71" t="s">
        <v>495</v>
      </c>
      <c r="J155" s="71" t="s">
        <v>495</v>
      </c>
      <c r="K155" s="71" t="s">
        <v>496</v>
      </c>
      <c r="L155" s="85"/>
      <c r="M155" s="72" t="s">
        <v>100</v>
      </c>
      <c r="N155" s="72"/>
      <c r="O155" s="73"/>
      <c r="P155" s="99"/>
      <c r="Q155" s="99"/>
      <c r="R155" s="74">
        <v>44136</v>
      </c>
      <c r="S155" s="74">
        <v>44180</v>
      </c>
      <c r="T155" s="75">
        <f t="shared" si="49"/>
        <v>0</v>
      </c>
      <c r="U155" s="76">
        <f t="shared" ca="1" si="47"/>
        <v>319</v>
      </c>
      <c r="V155" s="91">
        <v>1</v>
      </c>
      <c r="W155" s="78"/>
      <c r="X155" s="78"/>
      <c r="Y155" s="78"/>
      <c r="Z155" s="78"/>
      <c r="AA155" s="78"/>
      <c r="AB155" s="78"/>
      <c r="AC155" s="78"/>
      <c r="AD155" s="78"/>
      <c r="AE155" s="78"/>
      <c r="AF155" s="78"/>
      <c r="AG155" s="78"/>
      <c r="AH155" s="78"/>
      <c r="AI155" s="78"/>
      <c r="AJ155" s="78"/>
      <c r="AK155" s="78"/>
      <c r="AL155" s="78"/>
      <c r="AM155" s="78"/>
      <c r="AN155" s="78"/>
      <c r="AO155" s="78"/>
      <c r="AP155" s="78"/>
      <c r="AQ155" s="78">
        <v>1</v>
      </c>
      <c r="AR155" s="78"/>
      <c r="AS155" s="78">
        <v>1</v>
      </c>
      <c r="AT155" s="78"/>
      <c r="AU155" s="79">
        <f t="shared" si="50"/>
        <v>2</v>
      </c>
      <c r="AV155" s="79">
        <f t="shared" si="51"/>
        <v>0</v>
      </c>
      <c r="AW155" s="80"/>
      <c r="AX155" s="80"/>
      <c r="AY155" s="81"/>
      <c r="AZ155" s="82"/>
      <c r="BA155" s="83"/>
      <c r="BB155" s="80"/>
      <c r="BC155" s="84"/>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c r="IS155" s="9"/>
      <c r="IT155" s="9"/>
      <c r="IU155" s="9"/>
      <c r="IV155" s="9"/>
      <c r="IW155" s="9"/>
      <c r="IX155" s="9"/>
      <c r="IY155" s="9"/>
      <c r="IZ155" s="9"/>
      <c r="JA155" s="9"/>
      <c r="JB155" s="9"/>
      <c r="JC155" s="9"/>
      <c r="JD155" s="9"/>
      <c r="JE155" s="9"/>
      <c r="JF155" s="9"/>
      <c r="JG155" s="9"/>
      <c r="JH155" s="9"/>
      <c r="JI155" s="9"/>
      <c r="JJ155" s="9"/>
      <c r="JK155" s="9"/>
      <c r="JL155" s="9"/>
      <c r="JM155" s="9"/>
      <c r="JN155" s="9"/>
      <c r="JO155" s="9"/>
      <c r="JP155" s="9"/>
      <c r="JQ155" s="9"/>
      <c r="JR155" s="9"/>
      <c r="JS155" s="9"/>
      <c r="JT155" s="9"/>
      <c r="JU155" s="9"/>
      <c r="JV155" s="9"/>
      <c r="JW155" s="9"/>
      <c r="JX155" s="9"/>
      <c r="JY155" s="9"/>
      <c r="JZ155" s="9"/>
      <c r="KA155" s="9"/>
      <c r="KB155" s="9"/>
      <c r="KC155" s="9"/>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MI155" s="9"/>
      <c r="MJ155" s="9"/>
      <c r="MK155" s="9"/>
      <c r="ML155" s="9"/>
      <c r="MM155" s="9"/>
      <c r="MN155" s="9"/>
      <c r="MO155" s="9"/>
      <c r="MP155" s="9"/>
      <c r="MQ155" s="9"/>
      <c r="MR155" s="9"/>
      <c r="MS155" s="9"/>
      <c r="MT155" s="9"/>
      <c r="MU155" s="9"/>
      <c r="MV155" s="9"/>
      <c r="MW155" s="9"/>
      <c r="MX155" s="9"/>
      <c r="MY155" s="9"/>
      <c r="MZ155" s="9"/>
      <c r="NA155" s="9"/>
      <c r="NB155" s="9"/>
      <c r="NC155" s="9"/>
      <c r="ND155" s="9"/>
      <c r="NE155" s="9"/>
      <c r="NF155" s="9"/>
      <c r="NG155" s="9"/>
      <c r="NH155" s="9"/>
      <c r="NI155" s="9"/>
      <c r="NJ155" s="9"/>
      <c r="NK155" s="9"/>
      <c r="NL155" s="9"/>
      <c r="NM155" s="9"/>
      <c r="NN155" s="9"/>
      <c r="NO155" s="9"/>
      <c r="NP155" s="9"/>
      <c r="NQ155" s="9"/>
      <c r="NR155" s="9"/>
      <c r="NS155" s="9"/>
      <c r="NT155" s="9"/>
      <c r="NU155" s="9"/>
      <c r="NV155" s="9"/>
      <c r="NW155" s="9"/>
      <c r="NX155" s="9"/>
      <c r="NY155" s="9"/>
      <c r="NZ155" s="9"/>
      <c r="OA155" s="9"/>
      <c r="OB155" s="9"/>
      <c r="OC155" s="9"/>
      <c r="OD155" s="9"/>
      <c r="OE155" s="9"/>
      <c r="OF155" s="9"/>
      <c r="OG155" s="9"/>
      <c r="OH155" s="9"/>
      <c r="OI155" s="9"/>
      <c r="OJ155" s="9"/>
      <c r="OK155" s="9"/>
      <c r="OL155" s="9"/>
      <c r="OM155" s="9"/>
      <c r="ON155" s="9"/>
      <c r="OO155" s="9"/>
      <c r="OP155" s="9"/>
      <c r="OQ155" s="9"/>
      <c r="OR155" s="9"/>
      <c r="OS155" s="9"/>
      <c r="OT155" s="9"/>
      <c r="OU155" s="9"/>
      <c r="OV155" s="9"/>
      <c r="OW155" s="9"/>
      <c r="OX155" s="9"/>
      <c r="OY155" s="9"/>
      <c r="OZ155" s="9"/>
      <c r="PA155" s="9"/>
      <c r="PB155" s="9"/>
      <c r="PC155" s="9"/>
      <c r="PD155" s="9"/>
      <c r="PE155" s="9"/>
      <c r="PF155" s="9"/>
      <c r="PG155" s="9"/>
      <c r="PH155" s="9"/>
      <c r="PI155" s="9"/>
      <c r="PJ155" s="9"/>
      <c r="PK155" s="9"/>
      <c r="PL155" s="9"/>
      <c r="PM155" s="9"/>
      <c r="PN155" s="9"/>
      <c r="PO155" s="9"/>
      <c r="PP155" s="9"/>
      <c r="PQ155" s="9"/>
      <c r="PR155" s="9"/>
      <c r="PS155" s="9"/>
      <c r="PT155" s="9"/>
      <c r="PU155" s="9"/>
      <c r="PV155" s="9"/>
      <c r="PW155" s="9"/>
      <c r="PX155" s="9"/>
      <c r="PY155" s="9"/>
      <c r="PZ155" s="9"/>
      <c r="QA155" s="9"/>
      <c r="QB155" s="9"/>
      <c r="QC155" s="9"/>
      <c r="QD155" s="9"/>
      <c r="QE155" s="9"/>
      <c r="QF155" s="9"/>
      <c r="QG155" s="9"/>
      <c r="QH155" s="9"/>
      <c r="QI155" s="9"/>
      <c r="QJ155" s="9"/>
      <c r="QK155" s="9"/>
      <c r="QL155" s="9"/>
      <c r="QM155" s="9"/>
      <c r="QN155" s="9"/>
      <c r="QO155" s="9"/>
      <c r="QP155" s="9"/>
      <c r="QQ155" s="9"/>
      <c r="QR155" s="9"/>
      <c r="QS155" s="9"/>
      <c r="QT155" s="9"/>
      <c r="QU155" s="9"/>
      <c r="QV155" s="9"/>
      <c r="QW155" s="9"/>
      <c r="QX155" s="9"/>
      <c r="QY155" s="9"/>
      <c r="QZ155" s="9"/>
      <c r="RA155" s="9"/>
      <c r="RB155" s="9"/>
      <c r="RC155" s="9"/>
      <c r="RD155" s="9"/>
      <c r="RE155" s="9"/>
      <c r="RF155" s="9"/>
      <c r="RG155" s="9"/>
      <c r="RH155" s="9"/>
      <c r="RI155" s="9"/>
      <c r="RJ155" s="9"/>
      <c r="RK155" s="9"/>
      <c r="RL155" s="9"/>
      <c r="RM155" s="9"/>
      <c r="RN155" s="9"/>
      <c r="RO155" s="9"/>
      <c r="RP155" s="9"/>
      <c r="RQ155" s="9"/>
      <c r="RR155" s="9"/>
      <c r="RS155" s="9"/>
      <c r="RT155" s="9"/>
      <c r="RU155" s="9"/>
      <c r="RV155" s="9"/>
      <c r="RW155" s="9"/>
      <c r="RX155" s="9"/>
      <c r="RY155" s="9"/>
      <c r="RZ155" s="9"/>
      <c r="SA155" s="9"/>
    </row>
    <row r="156" spans="1:495" s="7" customFormat="1" ht="24.75" customHeight="1" x14ac:dyDescent="0.2">
      <c r="A156" s="95"/>
      <c r="B156" s="96"/>
      <c r="C156" s="97"/>
      <c r="D156" s="97"/>
      <c r="E156" s="143" t="s">
        <v>497</v>
      </c>
      <c r="F156" s="143"/>
      <c r="G156" s="143"/>
      <c r="H156" s="144"/>
      <c r="I156" s="71" t="s">
        <v>498</v>
      </c>
      <c r="J156" s="71" t="s">
        <v>498</v>
      </c>
      <c r="K156" s="71" t="s">
        <v>499</v>
      </c>
      <c r="L156" s="85"/>
      <c r="M156" s="72" t="s">
        <v>100</v>
      </c>
      <c r="N156" s="72"/>
      <c r="O156" s="73"/>
      <c r="P156" s="99"/>
      <c r="Q156" s="99"/>
      <c r="R156" s="74">
        <v>44136</v>
      </c>
      <c r="S156" s="74">
        <v>44180</v>
      </c>
      <c r="T156" s="75">
        <f t="shared" si="49"/>
        <v>0</v>
      </c>
      <c r="U156" s="76">
        <f t="shared" ca="1" si="47"/>
        <v>319</v>
      </c>
      <c r="V156" s="91">
        <v>1</v>
      </c>
      <c r="W156" s="78"/>
      <c r="X156" s="78"/>
      <c r="Y156" s="78"/>
      <c r="Z156" s="78"/>
      <c r="AA156" s="78"/>
      <c r="AB156" s="78"/>
      <c r="AC156" s="78"/>
      <c r="AD156" s="78"/>
      <c r="AE156" s="78"/>
      <c r="AF156" s="78"/>
      <c r="AG156" s="78"/>
      <c r="AH156" s="78"/>
      <c r="AI156" s="78"/>
      <c r="AJ156" s="78"/>
      <c r="AK156" s="78"/>
      <c r="AL156" s="78"/>
      <c r="AM156" s="78"/>
      <c r="AN156" s="78"/>
      <c r="AO156" s="78"/>
      <c r="AP156" s="78"/>
      <c r="AQ156" s="78">
        <v>1</v>
      </c>
      <c r="AR156" s="78"/>
      <c r="AS156" s="78">
        <v>1</v>
      </c>
      <c r="AT156" s="78"/>
      <c r="AU156" s="79">
        <f t="shared" si="50"/>
        <v>2</v>
      </c>
      <c r="AV156" s="79">
        <f t="shared" si="51"/>
        <v>0</v>
      </c>
      <c r="AW156" s="80"/>
      <c r="AX156" s="80"/>
      <c r="AY156" s="81"/>
      <c r="AZ156" s="82"/>
      <c r="BA156" s="83"/>
      <c r="BB156" s="80"/>
      <c r="BC156" s="84"/>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c r="IS156" s="9"/>
      <c r="IT156" s="9"/>
      <c r="IU156" s="9"/>
      <c r="IV156" s="9"/>
      <c r="IW156" s="9"/>
      <c r="IX156" s="9"/>
      <c r="IY156" s="9"/>
      <c r="IZ156" s="9"/>
      <c r="JA156" s="9"/>
      <c r="JB156" s="9"/>
      <c r="JC156" s="9"/>
      <c r="JD156" s="9"/>
      <c r="JE156" s="9"/>
      <c r="JF156" s="9"/>
      <c r="JG156" s="9"/>
      <c r="JH156" s="9"/>
      <c r="JI156" s="9"/>
      <c r="JJ156" s="9"/>
      <c r="JK156" s="9"/>
      <c r="JL156" s="9"/>
      <c r="JM156" s="9"/>
      <c r="JN156" s="9"/>
      <c r="JO156" s="9"/>
      <c r="JP156" s="9"/>
      <c r="JQ156" s="9"/>
      <c r="JR156" s="9"/>
      <c r="JS156" s="9"/>
      <c r="JT156" s="9"/>
      <c r="JU156" s="9"/>
      <c r="JV156" s="9"/>
      <c r="JW156" s="9"/>
      <c r="JX156" s="9"/>
      <c r="JY156" s="9"/>
      <c r="JZ156" s="9"/>
      <c r="KA156" s="9"/>
      <c r="KB156" s="9"/>
      <c r="KC156" s="9"/>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c r="MI156" s="9"/>
      <c r="MJ156" s="9"/>
      <c r="MK156" s="9"/>
      <c r="ML156" s="9"/>
      <c r="MM156" s="9"/>
      <c r="MN156" s="9"/>
      <c r="MO156" s="9"/>
      <c r="MP156" s="9"/>
      <c r="MQ156" s="9"/>
      <c r="MR156" s="9"/>
      <c r="MS156" s="9"/>
      <c r="MT156" s="9"/>
      <c r="MU156" s="9"/>
      <c r="MV156" s="9"/>
      <c r="MW156" s="9"/>
      <c r="MX156" s="9"/>
      <c r="MY156" s="9"/>
      <c r="MZ156" s="9"/>
      <c r="NA156" s="9"/>
      <c r="NB156" s="9"/>
      <c r="NC156" s="9"/>
      <c r="ND156" s="9"/>
      <c r="NE156" s="9"/>
      <c r="NF156" s="9"/>
      <c r="NG156" s="9"/>
      <c r="NH156" s="9"/>
      <c r="NI156" s="9"/>
      <c r="NJ156" s="9"/>
      <c r="NK156" s="9"/>
      <c r="NL156" s="9"/>
      <c r="NM156" s="9"/>
      <c r="NN156" s="9"/>
      <c r="NO156" s="9"/>
      <c r="NP156" s="9"/>
      <c r="NQ156" s="9"/>
      <c r="NR156" s="9"/>
      <c r="NS156" s="9"/>
      <c r="NT156" s="9"/>
      <c r="NU156" s="9"/>
      <c r="NV156" s="9"/>
      <c r="NW156" s="9"/>
      <c r="NX156" s="9"/>
      <c r="NY156" s="9"/>
      <c r="NZ156" s="9"/>
      <c r="OA156" s="9"/>
      <c r="OB156" s="9"/>
      <c r="OC156" s="9"/>
      <c r="OD156" s="9"/>
      <c r="OE156" s="9"/>
      <c r="OF156" s="9"/>
      <c r="OG156" s="9"/>
      <c r="OH156" s="9"/>
      <c r="OI156" s="9"/>
      <c r="OJ156" s="9"/>
      <c r="OK156" s="9"/>
      <c r="OL156" s="9"/>
      <c r="OM156" s="9"/>
      <c r="ON156" s="9"/>
      <c r="OO156" s="9"/>
      <c r="OP156" s="9"/>
      <c r="OQ156" s="9"/>
      <c r="OR156" s="9"/>
      <c r="OS156" s="9"/>
      <c r="OT156" s="9"/>
      <c r="OU156" s="9"/>
      <c r="OV156" s="9"/>
      <c r="OW156" s="9"/>
      <c r="OX156" s="9"/>
      <c r="OY156" s="9"/>
      <c r="OZ156" s="9"/>
      <c r="PA156" s="9"/>
      <c r="PB156" s="9"/>
      <c r="PC156" s="9"/>
      <c r="PD156" s="9"/>
      <c r="PE156" s="9"/>
      <c r="PF156" s="9"/>
      <c r="PG156" s="9"/>
      <c r="PH156" s="9"/>
      <c r="PI156" s="9"/>
      <c r="PJ156" s="9"/>
      <c r="PK156" s="9"/>
      <c r="PL156" s="9"/>
      <c r="PM156" s="9"/>
      <c r="PN156" s="9"/>
      <c r="PO156" s="9"/>
      <c r="PP156" s="9"/>
      <c r="PQ156" s="9"/>
      <c r="PR156" s="9"/>
      <c r="PS156" s="9"/>
      <c r="PT156" s="9"/>
      <c r="PU156" s="9"/>
      <c r="PV156" s="9"/>
      <c r="PW156" s="9"/>
      <c r="PX156" s="9"/>
      <c r="PY156" s="9"/>
      <c r="PZ156" s="9"/>
      <c r="QA156" s="9"/>
      <c r="QB156" s="9"/>
      <c r="QC156" s="9"/>
      <c r="QD156" s="9"/>
      <c r="QE156" s="9"/>
      <c r="QF156" s="9"/>
      <c r="QG156" s="9"/>
      <c r="QH156" s="9"/>
      <c r="QI156" s="9"/>
      <c r="QJ156" s="9"/>
      <c r="QK156" s="9"/>
      <c r="QL156" s="9"/>
      <c r="QM156" s="9"/>
      <c r="QN156" s="9"/>
      <c r="QO156" s="9"/>
      <c r="QP156" s="9"/>
      <c r="QQ156" s="9"/>
      <c r="QR156" s="9"/>
      <c r="QS156" s="9"/>
      <c r="QT156" s="9"/>
      <c r="QU156" s="9"/>
      <c r="QV156" s="9"/>
      <c r="QW156" s="9"/>
      <c r="QX156" s="9"/>
      <c r="QY156" s="9"/>
      <c r="QZ156" s="9"/>
      <c r="RA156" s="9"/>
      <c r="RB156" s="9"/>
      <c r="RC156" s="9"/>
      <c r="RD156" s="9"/>
      <c r="RE156" s="9"/>
      <c r="RF156" s="9"/>
      <c r="RG156" s="9"/>
      <c r="RH156" s="9"/>
      <c r="RI156" s="9"/>
      <c r="RJ156" s="9"/>
      <c r="RK156" s="9"/>
      <c r="RL156" s="9"/>
      <c r="RM156" s="9"/>
      <c r="RN156" s="9"/>
      <c r="RO156" s="9"/>
      <c r="RP156" s="9"/>
      <c r="RQ156" s="9"/>
      <c r="RR156" s="9"/>
      <c r="RS156" s="9"/>
      <c r="RT156" s="9"/>
      <c r="RU156" s="9"/>
      <c r="RV156" s="9"/>
      <c r="RW156" s="9"/>
      <c r="RX156" s="9"/>
      <c r="RY156" s="9"/>
      <c r="RZ156" s="9"/>
      <c r="SA156" s="9"/>
    </row>
    <row r="157" spans="1:495" s="7" customFormat="1" ht="25.5" customHeight="1" x14ac:dyDescent="0.2">
      <c r="A157" s="95"/>
      <c r="B157" s="96"/>
      <c r="C157" s="97"/>
      <c r="D157" s="97"/>
      <c r="E157" s="143" t="s">
        <v>500</v>
      </c>
      <c r="F157" s="143"/>
      <c r="G157" s="143"/>
      <c r="H157" s="144"/>
      <c r="I157" s="71" t="s">
        <v>501</v>
      </c>
      <c r="J157" s="71" t="s">
        <v>501</v>
      </c>
      <c r="K157" s="71" t="s">
        <v>501</v>
      </c>
      <c r="L157" s="85"/>
      <c r="M157" s="72" t="s">
        <v>100</v>
      </c>
      <c r="N157" s="72"/>
      <c r="O157" s="73"/>
      <c r="P157" s="99"/>
      <c r="Q157" s="99"/>
      <c r="R157" s="74">
        <v>44136</v>
      </c>
      <c r="S157" s="74">
        <v>44180</v>
      </c>
      <c r="T157" s="75">
        <f t="shared" si="49"/>
        <v>0</v>
      </c>
      <c r="U157" s="76">
        <f t="shared" ca="1" si="47"/>
        <v>319</v>
      </c>
      <c r="V157" s="91">
        <v>1</v>
      </c>
      <c r="W157" s="78"/>
      <c r="X157" s="78"/>
      <c r="Y157" s="78"/>
      <c r="Z157" s="78"/>
      <c r="AA157" s="78"/>
      <c r="AB157" s="78"/>
      <c r="AC157" s="78"/>
      <c r="AD157" s="78"/>
      <c r="AE157" s="78"/>
      <c r="AF157" s="78"/>
      <c r="AG157" s="78"/>
      <c r="AH157" s="78"/>
      <c r="AI157" s="78"/>
      <c r="AJ157" s="78"/>
      <c r="AK157" s="78"/>
      <c r="AL157" s="78"/>
      <c r="AM157" s="78"/>
      <c r="AN157" s="78"/>
      <c r="AO157" s="78"/>
      <c r="AP157" s="78"/>
      <c r="AQ157" s="78">
        <v>1</v>
      </c>
      <c r="AR157" s="78"/>
      <c r="AS157" s="78">
        <v>1</v>
      </c>
      <c r="AT157" s="78"/>
      <c r="AU157" s="79">
        <f t="shared" si="50"/>
        <v>2</v>
      </c>
      <c r="AV157" s="79">
        <f t="shared" si="51"/>
        <v>0</v>
      </c>
      <c r="AW157" s="80"/>
      <c r="AX157" s="80"/>
      <c r="AY157" s="81"/>
      <c r="AZ157" s="82"/>
      <c r="BA157" s="83"/>
      <c r="BB157" s="80"/>
      <c r="BC157" s="84"/>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c r="IL157" s="9"/>
      <c r="IM157" s="9"/>
      <c r="IN157" s="9"/>
      <c r="IO157" s="9"/>
      <c r="IP157" s="9"/>
      <c r="IQ157" s="9"/>
      <c r="IR157" s="9"/>
      <c r="IS157" s="9"/>
      <c r="IT157" s="9"/>
      <c r="IU157" s="9"/>
      <c r="IV157" s="9"/>
      <c r="IW157" s="9"/>
      <c r="IX157" s="9"/>
      <c r="IY157" s="9"/>
      <c r="IZ157" s="9"/>
      <c r="JA157" s="9"/>
      <c r="JB157" s="9"/>
      <c r="JC157" s="9"/>
      <c r="JD157" s="9"/>
      <c r="JE157" s="9"/>
      <c r="JF157" s="9"/>
      <c r="JG157" s="9"/>
      <c r="JH157" s="9"/>
      <c r="JI157" s="9"/>
      <c r="JJ157" s="9"/>
      <c r="JK157" s="9"/>
      <c r="JL157" s="9"/>
      <c r="JM157" s="9"/>
      <c r="JN157" s="9"/>
      <c r="JO157" s="9"/>
      <c r="JP157" s="9"/>
      <c r="JQ157" s="9"/>
      <c r="JR157" s="9"/>
      <c r="JS157" s="9"/>
      <c r="JT157" s="9"/>
      <c r="JU157" s="9"/>
      <c r="JV157" s="9"/>
      <c r="JW157" s="9"/>
      <c r="JX157" s="9"/>
      <c r="JY157" s="9"/>
      <c r="JZ157" s="9"/>
      <c r="KA157" s="9"/>
      <c r="KB157" s="9"/>
      <c r="KC157" s="9"/>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c r="MI157" s="9"/>
      <c r="MJ157" s="9"/>
      <c r="MK157" s="9"/>
      <c r="ML157" s="9"/>
      <c r="MM157" s="9"/>
      <c r="MN157" s="9"/>
      <c r="MO157" s="9"/>
      <c r="MP157" s="9"/>
      <c r="MQ157" s="9"/>
      <c r="MR157" s="9"/>
      <c r="MS157" s="9"/>
      <c r="MT157" s="9"/>
      <c r="MU157" s="9"/>
      <c r="MV157" s="9"/>
      <c r="MW157" s="9"/>
      <c r="MX157" s="9"/>
      <c r="MY157" s="9"/>
      <c r="MZ157" s="9"/>
      <c r="NA157" s="9"/>
      <c r="NB157" s="9"/>
      <c r="NC157" s="9"/>
      <c r="ND157" s="9"/>
      <c r="NE157" s="9"/>
      <c r="NF157" s="9"/>
      <c r="NG157" s="9"/>
      <c r="NH157" s="9"/>
      <c r="NI157" s="9"/>
      <c r="NJ157" s="9"/>
      <c r="NK157" s="9"/>
      <c r="NL157" s="9"/>
      <c r="NM157" s="9"/>
      <c r="NN157" s="9"/>
      <c r="NO157" s="9"/>
      <c r="NP157" s="9"/>
      <c r="NQ157" s="9"/>
      <c r="NR157" s="9"/>
      <c r="NS157" s="9"/>
      <c r="NT157" s="9"/>
      <c r="NU157" s="9"/>
      <c r="NV157" s="9"/>
      <c r="NW157" s="9"/>
      <c r="NX157" s="9"/>
      <c r="NY157" s="9"/>
      <c r="NZ157" s="9"/>
      <c r="OA157" s="9"/>
      <c r="OB157" s="9"/>
      <c r="OC157" s="9"/>
      <c r="OD157" s="9"/>
      <c r="OE157" s="9"/>
      <c r="OF157" s="9"/>
      <c r="OG157" s="9"/>
      <c r="OH157" s="9"/>
      <c r="OI157" s="9"/>
      <c r="OJ157" s="9"/>
      <c r="OK157" s="9"/>
      <c r="OL157" s="9"/>
      <c r="OM157" s="9"/>
      <c r="ON157" s="9"/>
      <c r="OO157" s="9"/>
      <c r="OP157" s="9"/>
      <c r="OQ157" s="9"/>
      <c r="OR157" s="9"/>
      <c r="OS157" s="9"/>
      <c r="OT157" s="9"/>
      <c r="OU157" s="9"/>
      <c r="OV157" s="9"/>
      <c r="OW157" s="9"/>
      <c r="OX157" s="9"/>
      <c r="OY157" s="9"/>
      <c r="OZ157" s="9"/>
      <c r="PA157" s="9"/>
      <c r="PB157" s="9"/>
      <c r="PC157" s="9"/>
      <c r="PD157" s="9"/>
      <c r="PE157" s="9"/>
      <c r="PF157" s="9"/>
      <c r="PG157" s="9"/>
      <c r="PH157" s="9"/>
      <c r="PI157" s="9"/>
      <c r="PJ157" s="9"/>
      <c r="PK157" s="9"/>
      <c r="PL157" s="9"/>
      <c r="PM157" s="9"/>
      <c r="PN157" s="9"/>
      <c r="PO157" s="9"/>
      <c r="PP157" s="9"/>
      <c r="PQ157" s="9"/>
      <c r="PR157" s="9"/>
      <c r="PS157" s="9"/>
      <c r="PT157" s="9"/>
      <c r="PU157" s="9"/>
      <c r="PV157" s="9"/>
      <c r="PW157" s="9"/>
      <c r="PX157" s="9"/>
      <c r="PY157" s="9"/>
      <c r="PZ157" s="9"/>
      <c r="QA157" s="9"/>
      <c r="QB157" s="9"/>
      <c r="QC157" s="9"/>
      <c r="QD157" s="9"/>
      <c r="QE157" s="9"/>
      <c r="QF157" s="9"/>
      <c r="QG157" s="9"/>
      <c r="QH157" s="9"/>
      <c r="QI157" s="9"/>
      <c r="QJ157" s="9"/>
      <c r="QK157" s="9"/>
      <c r="QL157" s="9"/>
      <c r="QM157" s="9"/>
      <c r="QN157" s="9"/>
      <c r="QO157" s="9"/>
      <c r="QP157" s="9"/>
      <c r="QQ157" s="9"/>
      <c r="QR157" s="9"/>
      <c r="QS157" s="9"/>
      <c r="QT157" s="9"/>
      <c r="QU157" s="9"/>
      <c r="QV157" s="9"/>
      <c r="QW157" s="9"/>
      <c r="QX157" s="9"/>
      <c r="QY157" s="9"/>
      <c r="QZ157" s="9"/>
      <c r="RA157" s="9"/>
      <c r="RB157" s="9"/>
      <c r="RC157" s="9"/>
      <c r="RD157" s="9"/>
      <c r="RE157" s="9"/>
      <c r="RF157" s="9"/>
      <c r="RG157" s="9"/>
      <c r="RH157" s="9"/>
      <c r="RI157" s="9"/>
      <c r="RJ157" s="9"/>
      <c r="RK157" s="9"/>
      <c r="RL157" s="9"/>
      <c r="RM157" s="9"/>
      <c r="RN157" s="9"/>
      <c r="RO157" s="9"/>
      <c r="RP157" s="9"/>
      <c r="RQ157" s="9"/>
      <c r="RR157" s="9"/>
      <c r="RS157" s="9"/>
      <c r="RT157" s="9"/>
      <c r="RU157" s="9"/>
      <c r="RV157" s="9"/>
      <c r="RW157" s="9"/>
      <c r="RX157" s="9"/>
      <c r="RY157" s="9"/>
      <c r="RZ157" s="9"/>
      <c r="SA157" s="9"/>
    </row>
    <row r="158" spans="1:495" s="7" customFormat="1" ht="63" x14ac:dyDescent="0.2">
      <c r="A158" s="95"/>
      <c r="B158" s="96"/>
      <c r="C158" s="97"/>
      <c r="D158" s="97"/>
      <c r="E158" s="143" t="s">
        <v>502</v>
      </c>
      <c r="F158" s="143"/>
      <c r="G158" s="143"/>
      <c r="H158" s="144"/>
      <c r="I158" s="71" t="s">
        <v>503</v>
      </c>
      <c r="J158" s="71" t="s">
        <v>504</v>
      </c>
      <c r="K158" s="71" t="s">
        <v>505</v>
      </c>
      <c r="L158" s="85"/>
      <c r="M158" s="72" t="s">
        <v>100</v>
      </c>
      <c r="N158" s="72"/>
      <c r="O158" s="73"/>
      <c r="P158" s="99"/>
      <c r="Q158" s="99"/>
      <c r="R158" s="74">
        <v>44150</v>
      </c>
      <c r="S158" s="74">
        <v>44196</v>
      </c>
      <c r="T158" s="75">
        <f t="shared" si="49"/>
        <v>0</v>
      </c>
      <c r="U158" s="76">
        <f t="shared" ca="1" si="47"/>
        <v>335</v>
      </c>
      <c r="V158" s="91">
        <v>1</v>
      </c>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v>1</v>
      </c>
      <c r="AT158" s="78"/>
      <c r="AU158" s="79">
        <f t="shared" si="50"/>
        <v>1</v>
      </c>
      <c r="AV158" s="79">
        <f t="shared" si="51"/>
        <v>0</v>
      </c>
      <c r="AW158" s="80"/>
      <c r="AX158" s="80"/>
      <c r="AY158" s="81"/>
      <c r="AZ158" s="82"/>
      <c r="BA158" s="83"/>
      <c r="BB158" s="80"/>
      <c r="BC158" s="84"/>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c r="MI158" s="9"/>
      <c r="MJ158" s="9"/>
      <c r="MK158" s="9"/>
      <c r="ML158" s="9"/>
      <c r="MM158" s="9"/>
      <c r="MN158" s="9"/>
      <c r="MO158" s="9"/>
      <c r="MP158" s="9"/>
      <c r="MQ158" s="9"/>
      <c r="MR158" s="9"/>
      <c r="MS158" s="9"/>
      <c r="MT158" s="9"/>
      <c r="MU158" s="9"/>
      <c r="MV158" s="9"/>
      <c r="MW158" s="9"/>
      <c r="MX158" s="9"/>
      <c r="MY158" s="9"/>
      <c r="MZ158" s="9"/>
      <c r="NA158" s="9"/>
      <c r="NB158" s="9"/>
      <c r="NC158" s="9"/>
      <c r="ND158" s="9"/>
      <c r="NE158" s="9"/>
      <c r="NF158" s="9"/>
      <c r="NG158" s="9"/>
      <c r="NH158" s="9"/>
      <c r="NI158" s="9"/>
      <c r="NJ158" s="9"/>
      <c r="NK158" s="9"/>
      <c r="NL158" s="9"/>
      <c r="NM158" s="9"/>
      <c r="NN158" s="9"/>
      <c r="NO158" s="9"/>
      <c r="NP158" s="9"/>
      <c r="NQ158" s="9"/>
      <c r="NR158" s="9"/>
      <c r="NS158" s="9"/>
      <c r="NT158" s="9"/>
      <c r="NU158" s="9"/>
      <c r="NV158" s="9"/>
      <c r="NW158" s="9"/>
      <c r="NX158" s="9"/>
      <c r="NY158" s="9"/>
      <c r="NZ158" s="9"/>
      <c r="OA158" s="9"/>
      <c r="OB158" s="9"/>
      <c r="OC158" s="9"/>
      <c r="OD158" s="9"/>
      <c r="OE158" s="9"/>
      <c r="OF158" s="9"/>
      <c r="OG158" s="9"/>
      <c r="OH158" s="9"/>
      <c r="OI158" s="9"/>
      <c r="OJ158" s="9"/>
      <c r="OK158" s="9"/>
      <c r="OL158" s="9"/>
      <c r="OM158" s="9"/>
      <c r="ON158" s="9"/>
      <c r="OO158" s="9"/>
      <c r="OP158" s="9"/>
      <c r="OQ158" s="9"/>
      <c r="OR158" s="9"/>
      <c r="OS158" s="9"/>
      <c r="OT158" s="9"/>
      <c r="OU158" s="9"/>
      <c r="OV158" s="9"/>
      <c r="OW158" s="9"/>
      <c r="OX158" s="9"/>
      <c r="OY158" s="9"/>
      <c r="OZ158" s="9"/>
      <c r="PA158" s="9"/>
      <c r="PB158" s="9"/>
      <c r="PC158" s="9"/>
      <c r="PD158" s="9"/>
      <c r="PE158" s="9"/>
      <c r="PF158" s="9"/>
      <c r="PG158" s="9"/>
      <c r="PH158" s="9"/>
      <c r="PI158" s="9"/>
      <c r="PJ158" s="9"/>
      <c r="PK158" s="9"/>
      <c r="PL158" s="9"/>
      <c r="PM158" s="9"/>
      <c r="PN158" s="9"/>
      <c r="PO158" s="9"/>
      <c r="PP158" s="9"/>
      <c r="PQ158" s="9"/>
      <c r="PR158" s="9"/>
      <c r="PS158" s="9"/>
      <c r="PT158" s="9"/>
      <c r="PU158" s="9"/>
      <c r="PV158" s="9"/>
      <c r="PW158" s="9"/>
      <c r="PX158" s="9"/>
      <c r="PY158" s="9"/>
      <c r="PZ158" s="9"/>
      <c r="QA158" s="9"/>
      <c r="QB158" s="9"/>
      <c r="QC158" s="9"/>
      <c r="QD158" s="9"/>
      <c r="QE158" s="9"/>
      <c r="QF158" s="9"/>
      <c r="QG158" s="9"/>
      <c r="QH158" s="9"/>
      <c r="QI158" s="9"/>
      <c r="QJ158" s="9"/>
      <c r="QK158" s="9"/>
      <c r="QL158" s="9"/>
      <c r="QM158" s="9"/>
      <c r="QN158" s="9"/>
      <c r="QO158" s="9"/>
      <c r="QP158" s="9"/>
      <c r="QQ158" s="9"/>
      <c r="QR158" s="9"/>
      <c r="QS158" s="9"/>
      <c r="QT158" s="9"/>
      <c r="QU158" s="9"/>
      <c r="QV158" s="9"/>
      <c r="QW158" s="9"/>
      <c r="QX158" s="9"/>
      <c r="QY158" s="9"/>
      <c r="QZ158" s="9"/>
      <c r="RA158" s="9"/>
      <c r="RB158" s="9"/>
      <c r="RC158" s="9"/>
      <c r="RD158" s="9"/>
      <c r="RE158" s="9"/>
      <c r="RF158" s="9"/>
      <c r="RG158" s="9"/>
      <c r="RH158" s="9"/>
      <c r="RI158" s="9"/>
      <c r="RJ158" s="9"/>
      <c r="RK158" s="9"/>
      <c r="RL158" s="9"/>
      <c r="RM158" s="9"/>
      <c r="RN158" s="9"/>
      <c r="RO158" s="9"/>
      <c r="RP158" s="9"/>
      <c r="RQ158" s="9"/>
      <c r="RR158" s="9"/>
      <c r="RS158" s="9"/>
      <c r="RT158" s="9"/>
      <c r="RU158" s="9"/>
      <c r="RV158" s="9"/>
      <c r="RW158" s="9"/>
      <c r="RX158" s="9"/>
      <c r="RY158" s="9"/>
      <c r="RZ158" s="9"/>
      <c r="SA158" s="9"/>
    </row>
    <row r="159" spans="1:495" s="7" customFormat="1" ht="25.9" customHeight="1" x14ac:dyDescent="0.2">
      <c r="A159" s="218"/>
      <c r="B159" s="219"/>
      <c r="C159" s="220"/>
      <c r="D159" s="220"/>
      <c r="E159" s="221" t="s">
        <v>506</v>
      </c>
      <c r="F159" s="221"/>
      <c r="G159" s="221"/>
      <c r="H159" s="70"/>
      <c r="I159" s="71" t="s">
        <v>507</v>
      </c>
      <c r="J159" s="71"/>
      <c r="K159" s="71"/>
      <c r="L159" s="85"/>
      <c r="M159" s="72" t="s">
        <v>100</v>
      </c>
      <c r="N159" s="72"/>
      <c r="O159" s="73"/>
      <c r="P159" s="99"/>
      <c r="Q159" s="99"/>
      <c r="R159" s="74">
        <v>43891</v>
      </c>
      <c r="S159" s="74">
        <v>44165</v>
      </c>
      <c r="T159" s="75">
        <f t="shared" si="49"/>
        <v>0</v>
      </c>
      <c r="U159" s="76">
        <f t="shared" ca="1" si="47"/>
        <v>304</v>
      </c>
      <c r="V159" s="91">
        <v>1</v>
      </c>
      <c r="W159" s="78"/>
      <c r="X159" s="78"/>
      <c r="Y159" s="78"/>
      <c r="Z159" s="78"/>
      <c r="AA159" s="78"/>
      <c r="AB159" s="78"/>
      <c r="AC159" s="78"/>
      <c r="AD159" s="78"/>
      <c r="AE159" s="78">
        <v>1</v>
      </c>
      <c r="AF159" s="78"/>
      <c r="AG159" s="78"/>
      <c r="AH159" s="78"/>
      <c r="AI159" s="78"/>
      <c r="AJ159" s="78"/>
      <c r="AK159" s="78"/>
      <c r="AL159" s="78"/>
      <c r="AM159" s="78"/>
      <c r="AN159" s="78"/>
      <c r="AO159" s="78"/>
      <c r="AP159" s="78"/>
      <c r="AQ159" s="78"/>
      <c r="AR159" s="78"/>
      <c r="AS159" s="78"/>
      <c r="AT159" s="78"/>
      <c r="AU159" s="79">
        <f t="shared" si="50"/>
        <v>1</v>
      </c>
      <c r="AV159" s="79">
        <f t="shared" si="51"/>
        <v>0</v>
      </c>
      <c r="AW159" s="80"/>
      <c r="AX159" s="80"/>
      <c r="AY159" s="81"/>
      <c r="AZ159" s="82"/>
      <c r="BA159" s="83"/>
      <c r="BB159" s="80"/>
      <c r="BC159" s="84"/>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c r="IW159" s="9"/>
      <c r="IX159" s="9"/>
      <c r="IY159" s="9"/>
      <c r="IZ159" s="9"/>
      <c r="JA159" s="9"/>
      <c r="JB159" s="9"/>
      <c r="JC159" s="9"/>
      <c r="JD159" s="9"/>
      <c r="JE159" s="9"/>
      <c r="JF159" s="9"/>
      <c r="JG159" s="9"/>
      <c r="JH159" s="9"/>
      <c r="JI159" s="9"/>
      <c r="JJ159" s="9"/>
      <c r="JK159" s="9"/>
      <c r="JL159" s="9"/>
      <c r="JM159" s="9"/>
      <c r="JN159" s="9"/>
      <c r="JO159" s="9"/>
      <c r="JP159" s="9"/>
      <c r="JQ159" s="9"/>
      <c r="JR159" s="9"/>
      <c r="JS159" s="9"/>
      <c r="JT159" s="9"/>
      <c r="JU159" s="9"/>
      <c r="JV159" s="9"/>
      <c r="JW159" s="9"/>
      <c r="JX159" s="9"/>
      <c r="JY159" s="9"/>
      <c r="JZ159" s="9"/>
      <c r="KA159" s="9"/>
      <c r="KB159" s="9"/>
      <c r="KC159" s="9"/>
      <c r="KD159" s="9"/>
      <c r="KE159" s="9"/>
      <c r="KF159" s="9"/>
      <c r="KG159" s="9"/>
      <c r="KH159" s="9"/>
      <c r="KI159" s="9"/>
      <c r="KJ159" s="9"/>
      <c r="KK159" s="9"/>
      <c r="KL159" s="9"/>
      <c r="KM159" s="9"/>
      <c r="KN159" s="9"/>
      <c r="KO159" s="9"/>
      <c r="KP159" s="9"/>
      <c r="KQ159" s="9"/>
      <c r="KR159" s="9"/>
      <c r="KS159" s="9"/>
      <c r="KT159" s="9"/>
      <c r="KU159" s="9"/>
      <c r="KV159" s="9"/>
      <c r="KW159" s="9"/>
      <c r="KX159" s="9"/>
      <c r="KY159" s="9"/>
      <c r="KZ159" s="9"/>
      <c r="LA159" s="9"/>
      <c r="LB159" s="9"/>
      <c r="LC159" s="9"/>
      <c r="LD159" s="9"/>
      <c r="LE159" s="9"/>
      <c r="LF159" s="9"/>
      <c r="LG159" s="9"/>
      <c r="LH159" s="9"/>
      <c r="LI159" s="9"/>
      <c r="LJ159" s="9"/>
      <c r="LK159" s="9"/>
      <c r="LL159" s="9"/>
      <c r="LM159" s="9"/>
      <c r="LN159" s="9"/>
      <c r="LO159" s="9"/>
      <c r="LP159" s="9"/>
      <c r="LQ159" s="9"/>
      <c r="LR159" s="9"/>
      <c r="LS159" s="9"/>
      <c r="LT159" s="9"/>
      <c r="LU159" s="9"/>
      <c r="LV159" s="9"/>
      <c r="LW159" s="9"/>
      <c r="LX159" s="9"/>
      <c r="LY159" s="9"/>
      <c r="LZ159" s="9"/>
      <c r="MA159" s="9"/>
      <c r="MB159" s="9"/>
      <c r="MC159" s="9"/>
      <c r="MD159" s="9"/>
      <c r="ME159" s="9"/>
      <c r="MF159" s="9"/>
      <c r="MG159" s="9"/>
      <c r="MH159" s="9"/>
      <c r="MI159" s="9"/>
      <c r="MJ159" s="9"/>
      <c r="MK159" s="9"/>
      <c r="ML159" s="9"/>
      <c r="MM159" s="9"/>
      <c r="MN159" s="9"/>
      <c r="MO159" s="9"/>
      <c r="MP159" s="9"/>
      <c r="MQ159" s="9"/>
      <c r="MR159" s="9"/>
      <c r="MS159" s="9"/>
      <c r="MT159" s="9"/>
      <c r="MU159" s="9"/>
      <c r="MV159" s="9"/>
      <c r="MW159" s="9"/>
      <c r="MX159" s="9"/>
      <c r="MY159" s="9"/>
      <c r="MZ159" s="9"/>
      <c r="NA159" s="9"/>
      <c r="NB159" s="9"/>
      <c r="NC159" s="9"/>
      <c r="ND159" s="9"/>
      <c r="NE159" s="9"/>
      <c r="NF159" s="9"/>
      <c r="NG159" s="9"/>
      <c r="NH159" s="9"/>
      <c r="NI159" s="9"/>
      <c r="NJ159" s="9"/>
      <c r="NK159" s="9"/>
      <c r="NL159" s="9"/>
      <c r="NM159" s="9"/>
      <c r="NN159" s="9"/>
      <c r="NO159" s="9"/>
      <c r="NP159" s="9"/>
      <c r="NQ159" s="9"/>
      <c r="NR159" s="9"/>
      <c r="NS159" s="9"/>
      <c r="NT159" s="9"/>
      <c r="NU159" s="9"/>
      <c r="NV159" s="9"/>
      <c r="NW159" s="9"/>
      <c r="NX159" s="9"/>
      <c r="NY159" s="9"/>
      <c r="NZ159" s="9"/>
      <c r="OA159" s="9"/>
      <c r="OB159" s="9"/>
      <c r="OC159" s="9"/>
      <c r="OD159" s="9"/>
      <c r="OE159" s="9"/>
      <c r="OF159" s="9"/>
      <c r="OG159" s="9"/>
      <c r="OH159" s="9"/>
      <c r="OI159" s="9"/>
      <c r="OJ159" s="9"/>
      <c r="OK159" s="9"/>
      <c r="OL159" s="9"/>
      <c r="OM159" s="9"/>
      <c r="ON159" s="9"/>
      <c r="OO159" s="9"/>
      <c r="OP159" s="9"/>
      <c r="OQ159" s="9"/>
      <c r="OR159" s="9"/>
      <c r="OS159" s="9"/>
      <c r="OT159" s="9"/>
      <c r="OU159" s="9"/>
      <c r="OV159" s="9"/>
      <c r="OW159" s="9"/>
      <c r="OX159" s="9"/>
      <c r="OY159" s="9"/>
      <c r="OZ159" s="9"/>
      <c r="PA159" s="9"/>
      <c r="PB159" s="9"/>
      <c r="PC159" s="9"/>
      <c r="PD159" s="9"/>
      <c r="PE159" s="9"/>
      <c r="PF159" s="9"/>
      <c r="PG159" s="9"/>
      <c r="PH159" s="9"/>
      <c r="PI159" s="9"/>
      <c r="PJ159" s="9"/>
      <c r="PK159" s="9"/>
      <c r="PL159" s="9"/>
      <c r="PM159" s="9"/>
      <c r="PN159" s="9"/>
      <c r="PO159" s="9"/>
      <c r="PP159" s="9"/>
      <c r="PQ159" s="9"/>
      <c r="PR159" s="9"/>
      <c r="PS159" s="9"/>
      <c r="PT159" s="9"/>
      <c r="PU159" s="9"/>
      <c r="PV159" s="9"/>
      <c r="PW159" s="9"/>
      <c r="PX159" s="9"/>
      <c r="PY159" s="9"/>
      <c r="PZ159" s="9"/>
      <c r="QA159" s="9"/>
      <c r="QB159" s="9"/>
      <c r="QC159" s="9"/>
      <c r="QD159" s="9"/>
      <c r="QE159" s="9"/>
      <c r="QF159" s="9"/>
      <c r="QG159" s="9"/>
      <c r="QH159" s="9"/>
      <c r="QI159" s="9"/>
      <c r="QJ159" s="9"/>
      <c r="QK159" s="9"/>
      <c r="QL159" s="9"/>
      <c r="QM159" s="9"/>
      <c r="QN159" s="9"/>
      <c r="QO159" s="9"/>
      <c r="QP159" s="9"/>
      <c r="QQ159" s="9"/>
      <c r="QR159" s="9"/>
      <c r="QS159" s="9"/>
      <c r="QT159" s="9"/>
      <c r="QU159" s="9"/>
      <c r="QV159" s="9"/>
      <c r="QW159" s="9"/>
      <c r="QX159" s="9"/>
      <c r="QY159" s="9"/>
      <c r="QZ159" s="9"/>
      <c r="RA159" s="9"/>
      <c r="RB159" s="9"/>
      <c r="RC159" s="9"/>
      <c r="RD159" s="9"/>
      <c r="RE159" s="9"/>
      <c r="RF159" s="9"/>
      <c r="RG159" s="9"/>
      <c r="RH159" s="9"/>
      <c r="RI159" s="9"/>
      <c r="RJ159" s="9"/>
      <c r="RK159" s="9"/>
      <c r="RL159" s="9"/>
      <c r="RM159" s="9"/>
      <c r="RN159" s="9"/>
      <c r="RO159" s="9"/>
      <c r="RP159" s="9"/>
      <c r="RQ159" s="9"/>
      <c r="RR159" s="9"/>
      <c r="RS159" s="9"/>
      <c r="RT159" s="9"/>
      <c r="RU159" s="9"/>
      <c r="RV159" s="9"/>
      <c r="RW159" s="9"/>
      <c r="RX159" s="9"/>
      <c r="RY159" s="9"/>
      <c r="RZ159" s="9"/>
      <c r="SA159" s="9"/>
    </row>
    <row r="160" spans="1:495" s="7" customFormat="1" ht="15.75" customHeight="1" x14ac:dyDescent="0.2">
      <c r="A160" s="218"/>
      <c r="B160" s="219"/>
      <c r="C160" s="220"/>
      <c r="D160" s="220"/>
      <c r="E160" s="221"/>
      <c r="F160" s="221"/>
      <c r="G160" s="221"/>
      <c r="H160" s="70"/>
      <c r="I160" s="71"/>
      <c r="J160" s="71"/>
      <c r="K160" s="71"/>
      <c r="L160" s="85"/>
      <c r="M160" s="72" t="s">
        <v>100</v>
      </c>
      <c r="N160" s="72"/>
      <c r="O160" s="73"/>
      <c r="P160" s="99"/>
      <c r="Q160" s="99"/>
      <c r="R160" s="74">
        <v>43891</v>
      </c>
      <c r="S160" s="74">
        <v>44165</v>
      </c>
      <c r="T160" s="75">
        <f t="shared" si="49"/>
        <v>0</v>
      </c>
      <c r="U160" s="76">
        <f t="shared" ca="1" si="47"/>
        <v>304</v>
      </c>
      <c r="V160" s="91">
        <v>1</v>
      </c>
      <c r="W160" s="78"/>
      <c r="X160" s="78"/>
      <c r="Y160" s="78"/>
      <c r="Z160" s="78"/>
      <c r="AA160" s="78"/>
      <c r="AB160" s="78"/>
      <c r="AC160" s="78"/>
      <c r="AD160" s="78"/>
      <c r="AE160" s="78">
        <v>1</v>
      </c>
      <c r="AF160" s="78"/>
      <c r="AG160" s="78"/>
      <c r="AH160" s="78"/>
      <c r="AI160" s="78"/>
      <c r="AJ160" s="78"/>
      <c r="AK160" s="78"/>
      <c r="AL160" s="78"/>
      <c r="AM160" s="78"/>
      <c r="AN160" s="78"/>
      <c r="AO160" s="78"/>
      <c r="AP160" s="78"/>
      <c r="AQ160" s="78"/>
      <c r="AR160" s="78"/>
      <c r="AS160" s="78"/>
      <c r="AT160" s="78"/>
      <c r="AU160" s="79">
        <f t="shared" si="50"/>
        <v>1</v>
      </c>
      <c r="AV160" s="79">
        <f t="shared" si="51"/>
        <v>0</v>
      </c>
      <c r="AW160" s="80"/>
      <c r="AX160" s="80"/>
      <c r="AY160" s="81"/>
      <c r="AZ160" s="82"/>
      <c r="BA160" s="83"/>
      <c r="BB160" s="80"/>
      <c r="BC160" s="84"/>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c r="HM160" s="9"/>
      <c r="HN160" s="9"/>
      <c r="HO160" s="9"/>
      <c r="HP160" s="9"/>
      <c r="HQ160" s="9"/>
      <c r="HR160" s="9"/>
      <c r="HS160" s="9"/>
      <c r="HT160" s="9"/>
      <c r="HU160" s="9"/>
      <c r="HV160" s="9"/>
      <c r="HW160" s="9"/>
      <c r="HX160" s="9"/>
      <c r="HY160" s="9"/>
      <c r="HZ160" s="9"/>
      <c r="IA160" s="9"/>
      <c r="IB160" s="9"/>
      <c r="IC160" s="9"/>
      <c r="ID160" s="9"/>
      <c r="IE160" s="9"/>
      <c r="IF160" s="9"/>
      <c r="IG160" s="9"/>
      <c r="IH160" s="9"/>
      <c r="II160" s="9"/>
      <c r="IJ160" s="9"/>
      <c r="IK160" s="9"/>
      <c r="IL160" s="9"/>
      <c r="IM160" s="9"/>
      <c r="IN160" s="9"/>
      <c r="IO160" s="9"/>
      <c r="IP160" s="9"/>
      <c r="IQ160" s="9"/>
      <c r="IR160" s="9"/>
      <c r="IS160" s="9"/>
      <c r="IT160" s="9"/>
      <c r="IU160" s="9"/>
      <c r="IV160" s="9"/>
      <c r="IW160" s="9"/>
      <c r="IX160" s="9"/>
      <c r="IY160" s="9"/>
      <c r="IZ160" s="9"/>
      <c r="JA160" s="9"/>
      <c r="JB160" s="9"/>
      <c r="JC160" s="9"/>
      <c r="JD160" s="9"/>
      <c r="JE160" s="9"/>
      <c r="JF160" s="9"/>
      <c r="JG160" s="9"/>
      <c r="JH160" s="9"/>
      <c r="JI160" s="9"/>
      <c r="JJ160" s="9"/>
      <c r="JK160" s="9"/>
      <c r="JL160" s="9"/>
      <c r="JM160" s="9"/>
      <c r="JN160" s="9"/>
      <c r="JO160" s="9"/>
      <c r="JP160" s="9"/>
      <c r="JQ160" s="9"/>
      <c r="JR160" s="9"/>
      <c r="JS160" s="9"/>
      <c r="JT160" s="9"/>
      <c r="JU160" s="9"/>
      <c r="JV160" s="9"/>
      <c r="JW160" s="9"/>
      <c r="JX160" s="9"/>
      <c r="JY160" s="9"/>
      <c r="JZ160" s="9"/>
      <c r="KA160" s="9"/>
      <c r="KB160" s="9"/>
      <c r="KC160" s="9"/>
      <c r="KD160" s="9"/>
      <c r="KE160" s="9"/>
      <c r="KF160" s="9"/>
      <c r="KG160" s="9"/>
      <c r="KH160" s="9"/>
      <c r="KI160" s="9"/>
      <c r="KJ160" s="9"/>
      <c r="KK160" s="9"/>
      <c r="KL160" s="9"/>
      <c r="KM160" s="9"/>
      <c r="KN160" s="9"/>
      <c r="KO160" s="9"/>
      <c r="KP160" s="9"/>
      <c r="KQ160" s="9"/>
      <c r="KR160" s="9"/>
      <c r="KS160" s="9"/>
      <c r="KT160" s="9"/>
      <c r="KU160" s="9"/>
      <c r="KV160" s="9"/>
      <c r="KW160" s="9"/>
      <c r="KX160" s="9"/>
      <c r="KY160" s="9"/>
      <c r="KZ160" s="9"/>
      <c r="LA160" s="9"/>
      <c r="LB160" s="9"/>
      <c r="LC160" s="9"/>
      <c r="LD160" s="9"/>
      <c r="LE160" s="9"/>
      <c r="LF160" s="9"/>
      <c r="LG160" s="9"/>
      <c r="LH160" s="9"/>
      <c r="LI160" s="9"/>
      <c r="LJ160" s="9"/>
      <c r="LK160" s="9"/>
      <c r="LL160" s="9"/>
      <c r="LM160" s="9"/>
      <c r="LN160" s="9"/>
      <c r="LO160" s="9"/>
      <c r="LP160" s="9"/>
      <c r="LQ160" s="9"/>
      <c r="LR160" s="9"/>
      <c r="LS160" s="9"/>
      <c r="LT160" s="9"/>
      <c r="LU160" s="9"/>
      <c r="LV160" s="9"/>
      <c r="LW160" s="9"/>
      <c r="LX160" s="9"/>
      <c r="LY160" s="9"/>
      <c r="LZ160" s="9"/>
      <c r="MA160" s="9"/>
      <c r="MB160" s="9"/>
      <c r="MC160" s="9"/>
      <c r="MD160" s="9"/>
      <c r="ME160" s="9"/>
      <c r="MF160" s="9"/>
      <c r="MG160" s="9"/>
      <c r="MH160" s="9"/>
      <c r="MI160" s="9"/>
      <c r="MJ160" s="9"/>
      <c r="MK160" s="9"/>
      <c r="ML160" s="9"/>
      <c r="MM160" s="9"/>
      <c r="MN160" s="9"/>
      <c r="MO160" s="9"/>
      <c r="MP160" s="9"/>
      <c r="MQ160" s="9"/>
      <c r="MR160" s="9"/>
      <c r="MS160" s="9"/>
      <c r="MT160" s="9"/>
      <c r="MU160" s="9"/>
      <c r="MV160" s="9"/>
      <c r="MW160" s="9"/>
      <c r="MX160" s="9"/>
      <c r="MY160" s="9"/>
      <c r="MZ160" s="9"/>
      <c r="NA160" s="9"/>
      <c r="NB160" s="9"/>
      <c r="NC160" s="9"/>
      <c r="ND160" s="9"/>
      <c r="NE160" s="9"/>
      <c r="NF160" s="9"/>
      <c r="NG160" s="9"/>
      <c r="NH160" s="9"/>
      <c r="NI160" s="9"/>
      <c r="NJ160" s="9"/>
      <c r="NK160" s="9"/>
      <c r="NL160" s="9"/>
      <c r="NM160" s="9"/>
      <c r="NN160" s="9"/>
      <c r="NO160" s="9"/>
      <c r="NP160" s="9"/>
      <c r="NQ160" s="9"/>
      <c r="NR160" s="9"/>
      <c r="NS160" s="9"/>
      <c r="NT160" s="9"/>
      <c r="NU160" s="9"/>
      <c r="NV160" s="9"/>
      <c r="NW160" s="9"/>
      <c r="NX160" s="9"/>
      <c r="NY160" s="9"/>
      <c r="NZ160" s="9"/>
      <c r="OA160" s="9"/>
      <c r="OB160" s="9"/>
      <c r="OC160" s="9"/>
      <c r="OD160" s="9"/>
      <c r="OE160" s="9"/>
      <c r="OF160" s="9"/>
      <c r="OG160" s="9"/>
      <c r="OH160" s="9"/>
      <c r="OI160" s="9"/>
      <c r="OJ160" s="9"/>
      <c r="OK160" s="9"/>
      <c r="OL160" s="9"/>
      <c r="OM160" s="9"/>
      <c r="ON160" s="9"/>
      <c r="OO160" s="9"/>
      <c r="OP160" s="9"/>
      <c r="OQ160" s="9"/>
      <c r="OR160" s="9"/>
      <c r="OS160" s="9"/>
      <c r="OT160" s="9"/>
      <c r="OU160" s="9"/>
      <c r="OV160" s="9"/>
      <c r="OW160" s="9"/>
      <c r="OX160" s="9"/>
      <c r="OY160" s="9"/>
      <c r="OZ160" s="9"/>
      <c r="PA160" s="9"/>
      <c r="PB160" s="9"/>
      <c r="PC160" s="9"/>
      <c r="PD160" s="9"/>
      <c r="PE160" s="9"/>
      <c r="PF160" s="9"/>
      <c r="PG160" s="9"/>
      <c r="PH160" s="9"/>
      <c r="PI160" s="9"/>
      <c r="PJ160" s="9"/>
      <c r="PK160" s="9"/>
      <c r="PL160" s="9"/>
      <c r="PM160" s="9"/>
      <c r="PN160" s="9"/>
      <c r="PO160" s="9"/>
      <c r="PP160" s="9"/>
      <c r="PQ160" s="9"/>
      <c r="PR160" s="9"/>
      <c r="PS160" s="9"/>
      <c r="PT160" s="9"/>
      <c r="PU160" s="9"/>
      <c r="PV160" s="9"/>
      <c r="PW160" s="9"/>
      <c r="PX160" s="9"/>
      <c r="PY160" s="9"/>
      <c r="PZ160" s="9"/>
      <c r="QA160" s="9"/>
      <c r="QB160" s="9"/>
      <c r="QC160" s="9"/>
      <c r="QD160" s="9"/>
      <c r="QE160" s="9"/>
      <c r="QF160" s="9"/>
      <c r="QG160" s="9"/>
      <c r="QH160" s="9"/>
      <c r="QI160" s="9"/>
      <c r="QJ160" s="9"/>
      <c r="QK160" s="9"/>
      <c r="QL160" s="9"/>
      <c r="QM160" s="9"/>
      <c r="QN160" s="9"/>
      <c r="QO160" s="9"/>
      <c r="QP160" s="9"/>
      <c r="QQ160" s="9"/>
      <c r="QR160" s="9"/>
      <c r="QS160" s="9"/>
      <c r="QT160" s="9"/>
      <c r="QU160" s="9"/>
      <c r="QV160" s="9"/>
      <c r="QW160" s="9"/>
      <c r="QX160" s="9"/>
      <c r="QY160" s="9"/>
      <c r="QZ160" s="9"/>
      <c r="RA160" s="9"/>
      <c r="RB160" s="9"/>
      <c r="RC160" s="9"/>
      <c r="RD160" s="9"/>
      <c r="RE160" s="9"/>
      <c r="RF160" s="9"/>
      <c r="RG160" s="9"/>
      <c r="RH160" s="9"/>
      <c r="RI160" s="9"/>
      <c r="RJ160" s="9"/>
      <c r="RK160" s="9"/>
      <c r="RL160" s="9"/>
      <c r="RM160" s="9"/>
      <c r="RN160" s="9"/>
      <c r="RO160" s="9"/>
      <c r="RP160" s="9"/>
      <c r="RQ160" s="9"/>
      <c r="RR160" s="9"/>
      <c r="RS160" s="9"/>
      <c r="RT160" s="9"/>
      <c r="RU160" s="9"/>
      <c r="RV160" s="9"/>
      <c r="RW160" s="9"/>
      <c r="RX160" s="9"/>
      <c r="RY160" s="9"/>
      <c r="RZ160" s="9"/>
      <c r="SA160" s="9"/>
    </row>
    <row r="161" spans="1:495" s="7" customFormat="1" ht="21.75" customHeight="1" x14ac:dyDescent="0.2">
      <c r="A161" s="133"/>
      <c r="B161" s="134"/>
      <c r="C161" s="49" t="s">
        <v>508</v>
      </c>
      <c r="D161" s="49"/>
      <c r="E161" s="50" t="s">
        <v>509</v>
      </c>
      <c r="F161" s="50" t="s">
        <v>510</v>
      </c>
      <c r="G161" s="50"/>
      <c r="H161" s="51"/>
      <c r="I161" s="223"/>
      <c r="J161" s="223"/>
      <c r="K161" s="106"/>
      <c r="L161" s="87"/>
      <c r="M161" s="53" t="s">
        <v>54</v>
      </c>
      <c r="N161" s="53"/>
      <c r="O161" s="54"/>
      <c r="P161" s="55"/>
      <c r="Q161" s="55"/>
      <c r="R161" s="56">
        <v>43891</v>
      </c>
      <c r="S161" s="57">
        <v>43922</v>
      </c>
      <c r="T161" s="58" t="e">
        <f t="shared" si="49"/>
        <v>#DIV/0!</v>
      </c>
      <c r="U161" s="58" t="e">
        <f t="shared" ca="1" si="47"/>
        <v>#DIV/0!</v>
      </c>
      <c r="V161" s="59">
        <v>0</v>
      </c>
      <c r="W161" s="62">
        <f>SUM(W162:W163)</f>
        <v>0</v>
      </c>
      <c r="X161" s="62">
        <f t="shared" ref="X161:AT161" si="52">SUM(X162:X163)</f>
        <v>0</v>
      </c>
      <c r="Y161" s="62">
        <f t="shared" si="52"/>
        <v>0</v>
      </c>
      <c r="Z161" s="62">
        <f t="shared" si="52"/>
        <v>0</v>
      </c>
      <c r="AA161" s="62">
        <f t="shared" si="52"/>
        <v>0</v>
      </c>
      <c r="AB161" s="62">
        <f t="shared" si="52"/>
        <v>0</v>
      </c>
      <c r="AC161" s="62">
        <f t="shared" si="52"/>
        <v>0</v>
      </c>
      <c r="AD161" s="62">
        <f t="shared" si="52"/>
        <v>0</v>
      </c>
      <c r="AE161" s="62">
        <f t="shared" si="52"/>
        <v>0</v>
      </c>
      <c r="AF161" s="62">
        <f t="shared" si="52"/>
        <v>0</v>
      </c>
      <c r="AG161" s="62">
        <f t="shared" si="52"/>
        <v>1</v>
      </c>
      <c r="AH161" s="62">
        <f t="shared" si="52"/>
        <v>0</v>
      </c>
      <c r="AI161" s="62">
        <f t="shared" si="52"/>
        <v>1</v>
      </c>
      <c r="AJ161" s="62">
        <f t="shared" si="52"/>
        <v>0</v>
      </c>
      <c r="AK161" s="62">
        <f t="shared" si="52"/>
        <v>0</v>
      </c>
      <c r="AL161" s="62">
        <f t="shared" si="52"/>
        <v>0</v>
      </c>
      <c r="AM161" s="62">
        <f t="shared" si="52"/>
        <v>1</v>
      </c>
      <c r="AN161" s="62">
        <f t="shared" si="52"/>
        <v>1</v>
      </c>
      <c r="AO161" s="62">
        <f t="shared" si="52"/>
        <v>1</v>
      </c>
      <c r="AP161" s="62">
        <f t="shared" si="52"/>
        <v>0</v>
      </c>
      <c r="AQ161" s="62">
        <f t="shared" si="52"/>
        <v>0</v>
      </c>
      <c r="AR161" s="62">
        <f t="shared" si="52"/>
        <v>0</v>
      </c>
      <c r="AS161" s="62">
        <f t="shared" si="52"/>
        <v>0</v>
      </c>
      <c r="AT161" s="62">
        <f t="shared" si="52"/>
        <v>0</v>
      </c>
      <c r="AU161" s="198"/>
      <c r="AV161" s="198"/>
      <c r="AW161" s="63">
        <f>+AA161+AC161+AE161+AG161+AI161+AK161+AM161+AO161+AQ161+AS161+Y161+W161</f>
        <v>4</v>
      </c>
      <c r="AX161" s="63">
        <f>+AB161+AD161+AF161+AH161+AJ161+AL161+AN161+AP161+AR161+AT161+Z161+X161</f>
        <v>1</v>
      </c>
      <c r="AY161" s="64">
        <f>SUM(V162:V163)</f>
        <v>2</v>
      </c>
      <c r="AZ161" s="44">
        <f>SUM(AV162:AV163)/SUM(AU162:AU163)</f>
        <v>0.25</v>
      </c>
      <c r="BA161" s="65"/>
      <c r="BB161" s="66"/>
      <c r="BC161" s="67"/>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c r="IW161" s="9"/>
      <c r="IX161" s="9"/>
      <c r="IY161" s="9"/>
      <c r="IZ161" s="9"/>
      <c r="JA161" s="9"/>
      <c r="JB161" s="9"/>
      <c r="JC161" s="9"/>
      <c r="JD161" s="9"/>
      <c r="JE161" s="9"/>
      <c r="JF161" s="9"/>
      <c r="JG161" s="9"/>
      <c r="JH161" s="9"/>
      <c r="JI161" s="9"/>
      <c r="JJ161" s="9"/>
      <c r="JK161" s="9"/>
      <c r="JL161" s="9"/>
      <c r="JM161" s="9"/>
      <c r="JN161" s="9"/>
      <c r="JO161" s="9"/>
      <c r="JP161" s="9"/>
      <c r="JQ161" s="9"/>
      <c r="JR161" s="9"/>
      <c r="JS161" s="9"/>
      <c r="JT161" s="9"/>
      <c r="JU161" s="9"/>
      <c r="JV161" s="9"/>
      <c r="JW161" s="9"/>
      <c r="JX161" s="9"/>
      <c r="JY161" s="9"/>
      <c r="JZ161" s="9"/>
      <c r="KA161" s="9"/>
      <c r="KB161" s="9"/>
      <c r="KC161" s="9"/>
      <c r="KD161" s="9"/>
      <c r="KE161" s="9"/>
      <c r="KF161" s="9"/>
      <c r="KG161" s="9"/>
      <c r="KH161" s="9"/>
      <c r="KI161" s="9"/>
      <c r="KJ161" s="9"/>
      <c r="KK161" s="9"/>
      <c r="KL161" s="9"/>
      <c r="KM161" s="9"/>
      <c r="KN161" s="9"/>
      <c r="KO161" s="9"/>
      <c r="KP161" s="9"/>
      <c r="KQ161" s="9"/>
      <c r="KR161" s="9"/>
      <c r="KS161" s="9"/>
      <c r="KT161" s="9"/>
      <c r="KU161" s="9"/>
      <c r="KV161" s="9"/>
      <c r="KW161" s="9"/>
      <c r="KX161" s="9"/>
      <c r="KY161" s="9"/>
      <c r="KZ161" s="9"/>
      <c r="LA161" s="9"/>
      <c r="LB161" s="9"/>
      <c r="LC161" s="9"/>
      <c r="LD161" s="9"/>
      <c r="LE161" s="9"/>
      <c r="LF161" s="9"/>
      <c r="LG161" s="9"/>
      <c r="LH161" s="9"/>
      <c r="LI161" s="9"/>
      <c r="LJ161" s="9"/>
      <c r="LK161" s="9"/>
      <c r="LL161" s="9"/>
      <c r="LM161" s="9"/>
      <c r="LN161" s="9"/>
      <c r="LO161" s="9"/>
      <c r="LP161" s="9"/>
      <c r="LQ161" s="9"/>
      <c r="LR161" s="9"/>
      <c r="LS161" s="9"/>
      <c r="LT161" s="9"/>
      <c r="LU161" s="9"/>
      <c r="LV161" s="9"/>
      <c r="LW161" s="9"/>
      <c r="LX161" s="9"/>
      <c r="LY161" s="9"/>
      <c r="LZ161" s="9"/>
      <c r="MA161" s="9"/>
      <c r="MB161" s="9"/>
      <c r="MC161" s="9"/>
      <c r="MD161" s="9"/>
      <c r="ME161" s="9"/>
      <c r="MF161" s="9"/>
      <c r="MG161" s="9"/>
      <c r="MH161" s="9"/>
      <c r="MI161" s="9"/>
      <c r="MJ161" s="9"/>
      <c r="MK161" s="9"/>
      <c r="ML161" s="9"/>
      <c r="MM161" s="9"/>
      <c r="MN161" s="9"/>
      <c r="MO161" s="9"/>
      <c r="MP161" s="9"/>
      <c r="MQ161" s="9"/>
      <c r="MR161" s="9"/>
      <c r="MS161" s="9"/>
      <c r="MT161" s="9"/>
      <c r="MU161" s="9"/>
      <c r="MV161" s="9"/>
      <c r="MW161" s="9"/>
      <c r="MX161" s="9"/>
      <c r="MY161" s="9"/>
      <c r="MZ161" s="9"/>
      <c r="NA161" s="9"/>
      <c r="NB161" s="9"/>
      <c r="NC161" s="9"/>
      <c r="ND161" s="9"/>
      <c r="NE161" s="9"/>
      <c r="NF161" s="9"/>
      <c r="NG161" s="9"/>
      <c r="NH161" s="9"/>
      <c r="NI161" s="9"/>
      <c r="NJ161" s="9"/>
      <c r="NK161" s="9"/>
      <c r="NL161" s="9"/>
      <c r="NM161" s="9"/>
      <c r="NN161" s="9"/>
      <c r="NO161" s="9"/>
      <c r="NP161" s="9"/>
      <c r="NQ161" s="9"/>
      <c r="NR161" s="9"/>
      <c r="NS161" s="9"/>
      <c r="NT161" s="9"/>
      <c r="NU161" s="9"/>
      <c r="NV161" s="9"/>
      <c r="NW161" s="9"/>
      <c r="NX161" s="9"/>
      <c r="NY161" s="9"/>
      <c r="NZ161" s="9"/>
      <c r="OA161" s="9"/>
      <c r="OB161" s="9"/>
      <c r="OC161" s="9"/>
      <c r="OD161" s="9"/>
      <c r="OE161" s="9"/>
      <c r="OF161" s="9"/>
      <c r="OG161" s="9"/>
      <c r="OH161" s="9"/>
      <c r="OI161" s="9"/>
      <c r="OJ161" s="9"/>
      <c r="OK161" s="9"/>
      <c r="OL161" s="9"/>
      <c r="OM161" s="9"/>
      <c r="ON161" s="9"/>
      <c r="OO161" s="9"/>
      <c r="OP161" s="9"/>
      <c r="OQ161" s="9"/>
      <c r="OR161" s="9"/>
      <c r="OS161" s="9"/>
      <c r="OT161" s="9"/>
      <c r="OU161" s="9"/>
      <c r="OV161" s="9"/>
      <c r="OW161" s="9"/>
      <c r="OX161" s="9"/>
      <c r="OY161" s="9"/>
      <c r="OZ161" s="9"/>
      <c r="PA161" s="9"/>
      <c r="PB161" s="9"/>
      <c r="PC161" s="9"/>
      <c r="PD161" s="9"/>
      <c r="PE161" s="9"/>
      <c r="PF161" s="9"/>
      <c r="PG161" s="9"/>
      <c r="PH161" s="9"/>
      <c r="PI161" s="9"/>
      <c r="PJ161" s="9"/>
      <c r="PK161" s="9"/>
      <c r="PL161" s="9"/>
      <c r="PM161" s="9"/>
      <c r="PN161" s="9"/>
      <c r="PO161" s="9"/>
      <c r="PP161" s="9"/>
      <c r="PQ161" s="9"/>
      <c r="PR161" s="9"/>
      <c r="PS161" s="9"/>
      <c r="PT161" s="9"/>
      <c r="PU161" s="9"/>
      <c r="PV161" s="9"/>
      <c r="PW161" s="9"/>
      <c r="PX161" s="9"/>
      <c r="PY161" s="9"/>
      <c r="PZ161" s="9"/>
      <c r="QA161" s="9"/>
      <c r="QB161" s="9"/>
      <c r="QC161" s="9"/>
      <c r="QD161" s="9"/>
      <c r="QE161" s="9"/>
      <c r="QF161" s="9"/>
      <c r="QG161" s="9"/>
      <c r="QH161" s="9"/>
      <c r="QI161" s="9"/>
      <c r="QJ161" s="9"/>
      <c r="QK161" s="9"/>
      <c r="QL161" s="9"/>
      <c r="QM161" s="9"/>
      <c r="QN161" s="9"/>
      <c r="QO161" s="9"/>
      <c r="QP161" s="9"/>
      <c r="QQ161" s="9"/>
      <c r="QR161" s="9"/>
      <c r="QS161" s="9"/>
      <c r="QT161" s="9"/>
      <c r="QU161" s="9"/>
      <c r="QV161" s="9"/>
      <c r="QW161" s="9"/>
      <c r="QX161" s="9"/>
      <c r="QY161" s="9"/>
      <c r="QZ161" s="9"/>
      <c r="RA161" s="9"/>
      <c r="RB161" s="9"/>
      <c r="RC161" s="9"/>
      <c r="RD161" s="9"/>
      <c r="RE161" s="9"/>
      <c r="RF161" s="9"/>
      <c r="RG161" s="9"/>
      <c r="RH161" s="9"/>
      <c r="RI161" s="9"/>
      <c r="RJ161" s="9"/>
      <c r="RK161" s="9"/>
      <c r="RL161" s="9"/>
      <c r="RM161" s="9"/>
      <c r="RN161" s="9"/>
      <c r="RO161" s="9"/>
      <c r="RP161" s="9"/>
      <c r="RQ161" s="9"/>
      <c r="RR161" s="9"/>
      <c r="RS161" s="9"/>
      <c r="RT161" s="9"/>
      <c r="RU161" s="9"/>
      <c r="RV161" s="9"/>
      <c r="RW161" s="9"/>
      <c r="RX161" s="9"/>
      <c r="RY161" s="9"/>
      <c r="RZ161" s="9"/>
      <c r="SA161" s="9"/>
    </row>
    <row r="162" spans="1:495" s="7" customFormat="1" ht="40.5" customHeight="1" x14ac:dyDescent="0.2">
      <c r="A162" s="95"/>
      <c r="B162" s="96"/>
      <c r="C162" s="97"/>
      <c r="D162" s="97"/>
      <c r="E162" s="69" t="s">
        <v>511</v>
      </c>
      <c r="F162" s="69"/>
      <c r="G162" s="69"/>
      <c r="H162" s="70"/>
      <c r="I162" s="71" t="s">
        <v>512</v>
      </c>
      <c r="J162" s="71" t="s">
        <v>513</v>
      </c>
      <c r="K162" s="71" t="s">
        <v>510</v>
      </c>
      <c r="L162" s="85"/>
      <c r="M162" s="72" t="s">
        <v>54</v>
      </c>
      <c r="N162" s="72"/>
      <c r="O162" s="73"/>
      <c r="P162" s="99"/>
      <c r="Q162" s="99"/>
      <c r="R162" s="74">
        <v>43983</v>
      </c>
      <c r="S162" s="74">
        <v>44196</v>
      </c>
      <c r="T162" s="75">
        <f t="shared" si="49"/>
        <v>0.5</v>
      </c>
      <c r="U162" s="76">
        <f t="shared" ca="1" si="47"/>
        <v>335</v>
      </c>
      <c r="V162" s="91">
        <v>1</v>
      </c>
      <c r="W162" s="78"/>
      <c r="X162" s="78"/>
      <c r="Y162" s="78"/>
      <c r="Z162" s="78"/>
      <c r="AA162" s="78"/>
      <c r="AB162" s="78"/>
      <c r="AC162" s="78"/>
      <c r="AD162" s="78"/>
      <c r="AE162" s="78"/>
      <c r="AF162" s="78"/>
      <c r="AG162" s="78">
        <v>1</v>
      </c>
      <c r="AH162" s="78"/>
      <c r="AI162" s="78"/>
      <c r="AJ162" s="78"/>
      <c r="AK162" s="78"/>
      <c r="AL162" s="78"/>
      <c r="AM162" s="78">
        <v>1</v>
      </c>
      <c r="AN162" s="78">
        <v>1</v>
      </c>
      <c r="AO162" s="78"/>
      <c r="AP162" s="78"/>
      <c r="AQ162" s="78"/>
      <c r="AR162" s="78"/>
      <c r="AS162" s="78"/>
      <c r="AT162" s="78"/>
      <c r="AU162" s="79">
        <f>+AA162+AC162+AE162+AG162+AI162+AK162+AM162+AO162+AQ162+AS162+Y162+W162</f>
        <v>2</v>
      </c>
      <c r="AV162" s="79">
        <f>+Z162+X162+AB162+AD162+AF162+AH162+AJ162+AL162+AN162+AP162+AR162+AT162</f>
        <v>1</v>
      </c>
      <c r="AW162" s="80"/>
      <c r="AX162" s="80"/>
      <c r="AY162" s="81"/>
      <c r="AZ162" s="82"/>
      <c r="BA162" s="83"/>
      <c r="BB162" s="80"/>
      <c r="BC162" s="84"/>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row>
    <row r="163" spans="1:495" s="7" customFormat="1" ht="36" x14ac:dyDescent="0.2">
      <c r="A163" s="95"/>
      <c r="B163" s="96"/>
      <c r="C163" s="97"/>
      <c r="D163" s="97"/>
      <c r="E163" s="69" t="s">
        <v>514</v>
      </c>
      <c r="F163" s="69"/>
      <c r="G163" s="69"/>
      <c r="H163" s="70"/>
      <c r="I163" s="71" t="s">
        <v>515</v>
      </c>
      <c r="J163" s="71" t="s">
        <v>188</v>
      </c>
      <c r="K163" s="85" t="s">
        <v>516</v>
      </c>
      <c r="L163" s="85"/>
      <c r="M163" s="72" t="s">
        <v>54</v>
      </c>
      <c r="N163" s="72"/>
      <c r="O163" s="73"/>
      <c r="P163" s="85"/>
      <c r="Q163" s="99"/>
      <c r="R163" s="74">
        <v>43891</v>
      </c>
      <c r="S163" s="74">
        <v>44196</v>
      </c>
      <c r="T163" s="75">
        <f t="shared" si="49"/>
        <v>0</v>
      </c>
      <c r="U163" s="76">
        <f t="shared" ca="1" si="47"/>
        <v>335</v>
      </c>
      <c r="V163" s="91">
        <v>1</v>
      </c>
      <c r="W163" s="78"/>
      <c r="X163" s="78"/>
      <c r="Y163" s="78"/>
      <c r="Z163" s="78"/>
      <c r="AA163" s="78"/>
      <c r="AB163" s="78"/>
      <c r="AC163" s="78"/>
      <c r="AD163" s="78"/>
      <c r="AE163" s="78"/>
      <c r="AF163" s="78"/>
      <c r="AG163" s="78"/>
      <c r="AH163" s="78"/>
      <c r="AI163" s="78">
        <v>1</v>
      </c>
      <c r="AJ163" s="78"/>
      <c r="AK163" s="78"/>
      <c r="AL163" s="78"/>
      <c r="AM163" s="78"/>
      <c r="AN163" s="78"/>
      <c r="AO163" s="78">
        <v>1</v>
      </c>
      <c r="AP163" s="78"/>
      <c r="AQ163" s="78"/>
      <c r="AR163" s="78"/>
      <c r="AS163" s="78"/>
      <c r="AT163" s="78"/>
      <c r="AU163" s="79">
        <f>+AA163+AC163+AE163+AG163+AI163+AK163+AM163+AO163+AQ163+AS163+Y163+W163</f>
        <v>2</v>
      </c>
      <c r="AV163" s="79">
        <f>+Z163+X163+AB163+AD163+AF163+AH163+AJ163+AL163+AN163+AP163+AR163+AT163</f>
        <v>0</v>
      </c>
      <c r="AW163" s="80"/>
      <c r="AX163" s="80"/>
      <c r="AY163" s="81"/>
      <c r="AZ163" s="82"/>
      <c r="BA163" s="83"/>
      <c r="BB163" s="80"/>
      <c r="BC163" s="84"/>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row>
    <row r="164" spans="1:495" s="7" customFormat="1" ht="27.75" customHeight="1" x14ac:dyDescent="0.2">
      <c r="A164" s="224"/>
      <c r="B164" s="105"/>
      <c r="C164" s="49" t="s">
        <v>517</v>
      </c>
      <c r="D164" s="49"/>
      <c r="E164" s="50" t="s">
        <v>518</v>
      </c>
      <c r="F164" s="50" t="s">
        <v>519</v>
      </c>
      <c r="G164" s="50"/>
      <c r="H164" s="51"/>
      <c r="I164" s="223"/>
      <c r="J164" s="223"/>
      <c r="K164" s="106"/>
      <c r="L164" s="87"/>
      <c r="M164" s="53" t="s">
        <v>54</v>
      </c>
      <c r="N164" s="53"/>
      <c r="O164" s="54"/>
      <c r="P164" s="55"/>
      <c r="Q164" s="55"/>
      <c r="R164" s="56">
        <v>43891</v>
      </c>
      <c r="S164" s="57">
        <v>44180</v>
      </c>
      <c r="T164" s="58">
        <f>AX164/AW164</f>
        <v>0</v>
      </c>
      <c r="U164" s="76">
        <f t="shared" ca="1" si="47"/>
        <v>319</v>
      </c>
      <c r="V164" s="59">
        <v>1</v>
      </c>
      <c r="W164" s="62">
        <f>SUM(W165:W170)</f>
        <v>0</v>
      </c>
      <c r="X164" s="62">
        <f t="shared" ref="X164:AT164" si="53">SUM(X165:X170)</f>
        <v>0</v>
      </c>
      <c r="Y164" s="62">
        <f t="shared" si="53"/>
        <v>0</v>
      </c>
      <c r="Z164" s="62">
        <f t="shared" si="53"/>
        <v>0</v>
      </c>
      <c r="AA164" s="62">
        <f t="shared" si="53"/>
        <v>0</v>
      </c>
      <c r="AB164" s="62">
        <f t="shared" si="53"/>
        <v>0</v>
      </c>
      <c r="AC164" s="62">
        <f t="shared" si="53"/>
        <v>0</v>
      </c>
      <c r="AD164" s="62">
        <f t="shared" si="53"/>
        <v>0</v>
      </c>
      <c r="AE164" s="62">
        <f t="shared" si="53"/>
        <v>0</v>
      </c>
      <c r="AF164" s="62">
        <f t="shared" si="53"/>
        <v>0</v>
      </c>
      <c r="AG164" s="62">
        <f t="shared" si="53"/>
        <v>0</v>
      </c>
      <c r="AH164" s="62">
        <f t="shared" si="53"/>
        <v>0</v>
      </c>
      <c r="AI164" s="62">
        <f t="shared" si="53"/>
        <v>0</v>
      </c>
      <c r="AJ164" s="62">
        <f t="shared" si="53"/>
        <v>0</v>
      </c>
      <c r="AK164" s="62">
        <f t="shared" si="53"/>
        <v>0</v>
      </c>
      <c r="AL164" s="62">
        <f t="shared" si="53"/>
        <v>0</v>
      </c>
      <c r="AM164" s="62">
        <f t="shared" si="53"/>
        <v>6</v>
      </c>
      <c r="AN164" s="62">
        <f t="shared" si="53"/>
        <v>0</v>
      </c>
      <c r="AO164" s="62">
        <f t="shared" si="53"/>
        <v>6</v>
      </c>
      <c r="AP164" s="62">
        <f t="shared" si="53"/>
        <v>0</v>
      </c>
      <c r="AQ164" s="62">
        <f t="shared" si="53"/>
        <v>6</v>
      </c>
      <c r="AR164" s="62">
        <f t="shared" si="53"/>
        <v>0</v>
      </c>
      <c r="AS164" s="62">
        <f t="shared" si="53"/>
        <v>0</v>
      </c>
      <c r="AT164" s="62">
        <f t="shared" si="53"/>
        <v>0</v>
      </c>
      <c r="AU164" s="88"/>
      <c r="AV164" s="88"/>
      <c r="AW164" s="63">
        <f>+AA164+AC164+AE164+AG164+AI164+AK164+AM164+AO164+AQ164+AS164+Y164+W164</f>
        <v>18</v>
      </c>
      <c r="AX164" s="63">
        <f>+AB164+AD164+AF164+AH164+AJ164+AL164+AN164+AP164+AR164+AT164+Z164+X164</f>
        <v>0</v>
      </c>
      <c r="AY164" s="64">
        <f>SUM(V165:V173)</f>
        <v>9</v>
      </c>
      <c r="AZ164" s="44">
        <f>SUM(AV165:AV173)/SUM(AU165:AU173)</f>
        <v>0</v>
      </c>
      <c r="BA164" s="65"/>
      <c r="BB164" s="66"/>
      <c r="BC164" s="67"/>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c r="MI164" s="9"/>
      <c r="MJ164" s="9"/>
      <c r="MK164" s="9"/>
      <c r="ML164" s="9"/>
      <c r="MM164" s="9"/>
      <c r="MN164" s="9"/>
      <c r="MO164" s="9"/>
      <c r="MP164" s="9"/>
      <c r="MQ164" s="9"/>
      <c r="MR164" s="9"/>
      <c r="MS164" s="9"/>
      <c r="MT164" s="9"/>
      <c r="MU164" s="9"/>
      <c r="MV164" s="9"/>
      <c r="MW164" s="9"/>
      <c r="MX164" s="9"/>
      <c r="MY164" s="9"/>
      <c r="MZ164" s="9"/>
      <c r="NA164" s="9"/>
      <c r="NB164" s="9"/>
      <c r="NC164" s="9"/>
      <c r="ND164" s="9"/>
      <c r="NE164" s="9"/>
      <c r="NF164" s="9"/>
      <c r="NG164" s="9"/>
      <c r="NH164" s="9"/>
      <c r="NI164" s="9"/>
      <c r="NJ164" s="9"/>
      <c r="NK164" s="9"/>
      <c r="NL164" s="9"/>
      <c r="NM164" s="9"/>
      <c r="NN164" s="9"/>
      <c r="NO164" s="9"/>
      <c r="NP164" s="9"/>
      <c r="NQ164" s="9"/>
      <c r="NR164" s="9"/>
      <c r="NS164" s="9"/>
      <c r="NT164" s="9"/>
      <c r="NU164" s="9"/>
      <c r="NV164" s="9"/>
      <c r="NW164" s="9"/>
      <c r="NX164" s="9"/>
      <c r="NY164" s="9"/>
      <c r="NZ164" s="9"/>
      <c r="OA164" s="9"/>
      <c r="OB164" s="9"/>
      <c r="OC164" s="9"/>
      <c r="OD164" s="9"/>
      <c r="OE164" s="9"/>
      <c r="OF164" s="9"/>
      <c r="OG164" s="9"/>
      <c r="OH164" s="9"/>
      <c r="OI164" s="9"/>
      <c r="OJ164" s="9"/>
      <c r="OK164" s="9"/>
      <c r="OL164" s="9"/>
      <c r="OM164" s="9"/>
      <c r="ON164" s="9"/>
      <c r="OO164" s="9"/>
      <c r="OP164" s="9"/>
      <c r="OQ164" s="9"/>
      <c r="OR164" s="9"/>
      <c r="OS164" s="9"/>
      <c r="OT164" s="9"/>
      <c r="OU164" s="9"/>
      <c r="OV164" s="9"/>
      <c r="OW164" s="9"/>
      <c r="OX164" s="9"/>
      <c r="OY164" s="9"/>
      <c r="OZ164" s="9"/>
      <c r="PA164" s="9"/>
      <c r="PB164" s="9"/>
      <c r="PC164" s="9"/>
      <c r="PD164" s="9"/>
      <c r="PE164" s="9"/>
      <c r="PF164" s="9"/>
      <c r="PG164" s="9"/>
      <c r="PH164" s="9"/>
      <c r="PI164" s="9"/>
      <c r="PJ164" s="9"/>
      <c r="PK164" s="9"/>
      <c r="PL164" s="9"/>
      <c r="PM164" s="9"/>
      <c r="PN164" s="9"/>
      <c r="PO164" s="9"/>
      <c r="PP164" s="9"/>
      <c r="PQ164" s="9"/>
      <c r="PR164" s="9"/>
      <c r="PS164" s="9"/>
      <c r="PT164" s="9"/>
      <c r="PU164" s="9"/>
      <c r="PV164" s="9"/>
      <c r="PW164" s="9"/>
      <c r="PX164" s="9"/>
      <c r="PY164" s="9"/>
      <c r="PZ164" s="9"/>
      <c r="QA164" s="9"/>
      <c r="QB164" s="9"/>
      <c r="QC164" s="9"/>
      <c r="QD164" s="9"/>
      <c r="QE164" s="9"/>
      <c r="QF164" s="9"/>
      <c r="QG164" s="9"/>
      <c r="QH164" s="9"/>
      <c r="QI164" s="9"/>
      <c r="QJ164" s="9"/>
      <c r="QK164" s="9"/>
      <c r="QL164" s="9"/>
      <c r="QM164" s="9"/>
      <c r="QN164" s="9"/>
      <c r="QO164" s="9"/>
      <c r="QP164" s="9"/>
      <c r="QQ164" s="9"/>
      <c r="QR164" s="9"/>
      <c r="QS164" s="9"/>
      <c r="QT164" s="9"/>
      <c r="QU164" s="9"/>
      <c r="QV164" s="9"/>
      <c r="QW164" s="9"/>
      <c r="QX164" s="9"/>
      <c r="QY164" s="9"/>
      <c r="QZ164" s="9"/>
      <c r="RA164" s="9"/>
      <c r="RB164" s="9"/>
      <c r="RC164" s="9"/>
      <c r="RD164" s="9"/>
      <c r="RE164" s="9"/>
      <c r="RF164" s="9"/>
      <c r="RG164" s="9"/>
      <c r="RH164" s="9"/>
      <c r="RI164" s="9"/>
      <c r="RJ164" s="9"/>
      <c r="RK164" s="9"/>
      <c r="RL164" s="9"/>
      <c r="RM164" s="9"/>
      <c r="RN164" s="9"/>
      <c r="RO164" s="9"/>
      <c r="RP164" s="9"/>
      <c r="RQ164" s="9"/>
      <c r="RR164" s="9"/>
      <c r="RS164" s="9"/>
      <c r="RT164" s="9"/>
      <c r="RU164" s="9"/>
      <c r="RV164" s="9"/>
      <c r="RW164" s="9"/>
      <c r="RX164" s="9"/>
      <c r="RY164" s="9"/>
      <c r="RZ164" s="9"/>
      <c r="SA164" s="9"/>
    </row>
    <row r="165" spans="1:495" s="7" customFormat="1" ht="23.25" customHeight="1" x14ac:dyDescent="0.2">
      <c r="A165" s="218"/>
      <c r="B165" s="219"/>
      <c r="C165" s="220"/>
      <c r="D165" s="220"/>
      <c r="E165" s="69" t="s">
        <v>520</v>
      </c>
      <c r="F165" s="69"/>
      <c r="G165" s="69"/>
      <c r="H165" s="70"/>
      <c r="I165" s="85" t="s">
        <v>521</v>
      </c>
      <c r="J165" s="85" t="s">
        <v>522</v>
      </c>
      <c r="K165" s="72" t="s">
        <v>523</v>
      </c>
      <c r="L165" s="85"/>
      <c r="M165" s="72" t="s">
        <v>54</v>
      </c>
      <c r="N165" s="72"/>
      <c r="O165" s="73"/>
      <c r="P165" s="99"/>
      <c r="Q165" s="99"/>
      <c r="R165" s="74">
        <v>43983</v>
      </c>
      <c r="S165" s="74">
        <v>44150</v>
      </c>
      <c r="T165" s="75">
        <f t="shared" ref="T165:T170" si="54">AV165/AU165</f>
        <v>0</v>
      </c>
      <c r="U165" s="76">
        <f t="shared" ca="1" si="47"/>
        <v>289</v>
      </c>
      <c r="V165" s="91">
        <v>1</v>
      </c>
      <c r="W165" s="78"/>
      <c r="X165" s="78"/>
      <c r="Y165" s="78"/>
      <c r="Z165" s="78"/>
      <c r="AA165" s="78"/>
      <c r="AB165" s="78"/>
      <c r="AC165" s="78"/>
      <c r="AD165" s="78"/>
      <c r="AE165" s="78"/>
      <c r="AF165" s="78"/>
      <c r="AG165" s="78"/>
      <c r="AH165" s="78"/>
      <c r="AI165" s="78"/>
      <c r="AJ165" s="78"/>
      <c r="AK165" s="78"/>
      <c r="AL165" s="78"/>
      <c r="AM165" s="78">
        <v>1</v>
      </c>
      <c r="AN165" s="78"/>
      <c r="AO165" s="78">
        <v>1</v>
      </c>
      <c r="AP165" s="78"/>
      <c r="AQ165" s="78">
        <v>1</v>
      </c>
      <c r="AR165" s="78"/>
      <c r="AS165" s="78"/>
      <c r="AT165" s="78"/>
      <c r="AU165" s="79">
        <f t="shared" ref="AU165:AU170" si="55">+AA165+AC165+AE165+AG165+AI165+AK165+AM165+AO165+AQ165+AS165+Y165+W165</f>
        <v>3</v>
      </c>
      <c r="AV165" s="79">
        <f t="shared" ref="AV165:AV170" si="56">+Z165+X165+AB165+AD165+AF165+AH165+AJ165+AL165+AN165+AP165+AR165+AT165</f>
        <v>0</v>
      </c>
      <c r="AW165" s="80"/>
      <c r="AX165" s="80"/>
      <c r="AY165" s="81"/>
      <c r="AZ165" s="82"/>
      <c r="BA165" s="83"/>
      <c r="BB165" s="80"/>
      <c r="BC165" s="84"/>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row>
    <row r="166" spans="1:495" s="7" customFormat="1" ht="25.5" customHeight="1" x14ac:dyDescent="0.2">
      <c r="A166" s="218"/>
      <c r="B166" s="219"/>
      <c r="C166" s="220"/>
      <c r="D166" s="220"/>
      <c r="E166" s="69" t="s">
        <v>524</v>
      </c>
      <c r="F166" s="69"/>
      <c r="G166" s="69"/>
      <c r="H166" s="70"/>
      <c r="I166" s="85" t="s">
        <v>525</v>
      </c>
      <c r="J166" s="72" t="s">
        <v>526</v>
      </c>
      <c r="K166" s="72" t="s">
        <v>527</v>
      </c>
      <c r="L166" s="85"/>
      <c r="M166" s="72" t="s">
        <v>148</v>
      </c>
      <c r="N166" s="72"/>
      <c r="O166" s="73"/>
      <c r="P166" s="99"/>
      <c r="Q166" s="99"/>
      <c r="R166" s="74">
        <v>43983</v>
      </c>
      <c r="S166" s="74">
        <v>44150</v>
      </c>
      <c r="T166" s="75">
        <f t="shared" si="54"/>
        <v>0</v>
      </c>
      <c r="U166" s="76">
        <f t="shared" ca="1" si="47"/>
        <v>289</v>
      </c>
      <c r="V166" s="91">
        <v>1</v>
      </c>
      <c r="W166" s="78"/>
      <c r="X166" s="78"/>
      <c r="Y166" s="78"/>
      <c r="Z166" s="78"/>
      <c r="AA166" s="78"/>
      <c r="AB166" s="78"/>
      <c r="AC166" s="78"/>
      <c r="AD166" s="78"/>
      <c r="AE166" s="78"/>
      <c r="AF166" s="78"/>
      <c r="AG166" s="78"/>
      <c r="AH166" s="78"/>
      <c r="AI166" s="78"/>
      <c r="AJ166" s="78"/>
      <c r="AK166" s="78"/>
      <c r="AL166" s="78"/>
      <c r="AM166" s="78">
        <v>1</v>
      </c>
      <c r="AN166" s="78"/>
      <c r="AO166" s="78">
        <v>1</v>
      </c>
      <c r="AP166" s="78"/>
      <c r="AQ166" s="78">
        <v>1</v>
      </c>
      <c r="AR166" s="78"/>
      <c r="AS166" s="78"/>
      <c r="AT166" s="78"/>
      <c r="AU166" s="79">
        <f t="shared" si="55"/>
        <v>3</v>
      </c>
      <c r="AV166" s="79">
        <f t="shared" si="56"/>
        <v>0</v>
      </c>
      <c r="AW166" s="80"/>
      <c r="AX166" s="80"/>
      <c r="AY166" s="81"/>
      <c r="AZ166" s="82"/>
      <c r="BA166" s="83"/>
      <c r="BB166" s="80"/>
      <c r="BC166" s="84"/>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row>
    <row r="167" spans="1:495" s="7" customFormat="1" ht="25.5" customHeight="1" x14ac:dyDescent="0.2">
      <c r="A167" s="218"/>
      <c r="B167" s="219"/>
      <c r="C167" s="220"/>
      <c r="D167" s="220"/>
      <c r="E167" s="69" t="s">
        <v>528</v>
      </c>
      <c r="F167" s="69"/>
      <c r="G167" s="69"/>
      <c r="H167" s="70"/>
      <c r="I167" s="85" t="s">
        <v>529</v>
      </c>
      <c r="J167" s="85" t="s">
        <v>530</v>
      </c>
      <c r="K167" s="85" t="s">
        <v>531</v>
      </c>
      <c r="L167" s="85"/>
      <c r="M167" s="72" t="s">
        <v>54</v>
      </c>
      <c r="N167" s="72"/>
      <c r="O167" s="73"/>
      <c r="P167" s="85"/>
      <c r="Q167" s="99"/>
      <c r="R167" s="74">
        <v>43983</v>
      </c>
      <c r="S167" s="74">
        <v>44150</v>
      </c>
      <c r="T167" s="75">
        <f t="shared" si="54"/>
        <v>0</v>
      </c>
      <c r="U167" s="76">
        <f t="shared" ca="1" si="47"/>
        <v>289</v>
      </c>
      <c r="V167" s="91">
        <v>1</v>
      </c>
      <c r="W167" s="78"/>
      <c r="X167" s="78"/>
      <c r="Y167" s="78"/>
      <c r="Z167" s="78"/>
      <c r="AA167" s="78"/>
      <c r="AB167" s="78"/>
      <c r="AC167" s="78"/>
      <c r="AD167" s="78"/>
      <c r="AE167" s="78"/>
      <c r="AF167" s="78"/>
      <c r="AG167" s="78"/>
      <c r="AH167" s="78"/>
      <c r="AI167" s="78"/>
      <c r="AJ167" s="78"/>
      <c r="AK167" s="78"/>
      <c r="AL167" s="78"/>
      <c r="AM167" s="78">
        <v>1</v>
      </c>
      <c r="AN167" s="78"/>
      <c r="AO167" s="78">
        <v>1</v>
      </c>
      <c r="AP167" s="78"/>
      <c r="AQ167" s="78">
        <v>1</v>
      </c>
      <c r="AR167" s="78"/>
      <c r="AS167" s="78"/>
      <c r="AT167" s="78"/>
      <c r="AU167" s="79">
        <f t="shared" si="55"/>
        <v>3</v>
      </c>
      <c r="AV167" s="79">
        <f t="shared" si="56"/>
        <v>0</v>
      </c>
      <c r="AW167" s="80"/>
      <c r="AX167" s="80"/>
      <c r="AY167" s="81"/>
      <c r="AZ167" s="82"/>
      <c r="BA167" s="83"/>
      <c r="BB167" s="80"/>
      <c r="BC167" s="84"/>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row>
    <row r="168" spans="1:495" s="7" customFormat="1" ht="26.25" customHeight="1" x14ac:dyDescent="0.2">
      <c r="A168" s="218"/>
      <c r="B168" s="219"/>
      <c r="C168" s="220"/>
      <c r="D168" s="220"/>
      <c r="E168" s="69" t="s">
        <v>532</v>
      </c>
      <c r="F168" s="69"/>
      <c r="G168" s="69"/>
      <c r="H168" s="70"/>
      <c r="I168" s="85" t="s">
        <v>533</v>
      </c>
      <c r="J168" s="85" t="s">
        <v>534</v>
      </c>
      <c r="K168" s="85" t="s">
        <v>535</v>
      </c>
      <c r="L168" s="85"/>
      <c r="M168" s="72" t="s">
        <v>54</v>
      </c>
      <c r="N168" s="72"/>
      <c r="O168" s="73"/>
      <c r="P168" s="85"/>
      <c r="Q168" s="99"/>
      <c r="R168" s="74">
        <v>43983</v>
      </c>
      <c r="S168" s="74">
        <v>44150</v>
      </c>
      <c r="T168" s="75">
        <f t="shared" si="54"/>
        <v>0</v>
      </c>
      <c r="U168" s="76">
        <f t="shared" ca="1" si="47"/>
        <v>289</v>
      </c>
      <c r="V168" s="91">
        <v>1</v>
      </c>
      <c r="W168" s="78"/>
      <c r="X168" s="78"/>
      <c r="Y168" s="78"/>
      <c r="Z168" s="78"/>
      <c r="AA168" s="78"/>
      <c r="AB168" s="78"/>
      <c r="AC168" s="78"/>
      <c r="AD168" s="78"/>
      <c r="AE168" s="78"/>
      <c r="AF168" s="78"/>
      <c r="AG168" s="78"/>
      <c r="AH168" s="78"/>
      <c r="AI168" s="78"/>
      <c r="AJ168" s="78"/>
      <c r="AK168" s="78"/>
      <c r="AL168" s="78"/>
      <c r="AM168" s="78">
        <v>1</v>
      </c>
      <c r="AN168" s="78"/>
      <c r="AO168" s="78">
        <v>1</v>
      </c>
      <c r="AP168" s="78"/>
      <c r="AQ168" s="78">
        <v>1</v>
      </c>
      <c r="AR168" s="78"/>
      <c r="AS168" s="78"/>
      <c r="AT168" s="78"/>
      <c r="AU168" s="79">
        <f t="shared" si="55"/>
        <v>3</v>
      </c>
      <c r="AV168" s="79">
        <f t="shared" si="56"/>
        <v>0</v>
      </c>
      <c r="AW168" s="80"/>
      <c r="AX168" s="80"/>
      <c r="AY168" s="81"/>
      <c r="AZ168" s="82"/>
      <c r="BA168" s="83"/>
      <c r="BB168" s="80"/>
      <c r="BC168" s="84"/>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row>
    <row r="169" spans="1:495" s="7" customFormat="1" ht="25.5" customHeight="1" x14ac:dyDescent="0.2">
      <c r="A169" s="218"/>
      <c r="B169" s="219"/>
      <c r="C169" s="220"/>
      <c r="D169" s="220"/>
      <c r="E169" s="69" t="s">
        <v>536</v>
      </c>
      <c r="F169" s="69"/>
      <c r="G169" s="69"/>
      <c r="H169" s="70"/>
      <c r="I169" s="85" t="s">
        <v>537</v>
      </c>
      <c r="J169" s="85" t="s">
        <v>537</v>
      </c>
      <c r="K169" s="85" t="s">
        <v>537</v>
      </c>
      <c r="L169" s="85"/>
      <c r="M169" s="72" t="s">
        <v>148</v>
      </c>
      <c r="N169" s="72"/>
      <c r="O169" s="73"/>
      <c r="P169" s="99"/>
      <c r="Q169" s="99"/>
      <c r="R169" s="74">
        <v>43983</v>
      </c>
      <c r="S169" s="74">
        <v>44150</v>
      </c>
      <c r="T169" s="75">
        <f t="shared" si="54"/>
        <v>0</v>
      </c>
      <c r="U169" s="76">
        <f ca="1">IF(T169=100%,"DONE",(S169-TODAY()))</f>
        <v>289</v>
      </c>
      <c r="V169" s="91">
        <v>1</v>
      </c>
      <c r="W169" s="78"/>
      <c r="X169" s="78"/>
      <c r="Y169" s="78"/>
      <c r="Z169" s="78"/>
      <c r="AA169" s="78"/>
      <c r="AB169" s="78"/>
      <c r="AC169" s="78"/>
      <c r="AD169" s="78"/>
      <c r="AE169" s="78"/>
      <c r="AF169" s="78"/>
      <c r="AG169" s="78"/>
      <c r="AH169" s="78"/>
      <c r="AI169" s="78"/>
      <c r="AJ169" s="78"/>
      <c r="AK169" s="78"/>
      <c r="AL169" s="78"/>
      <c r="AM169" s="78">
        <v>1</v>
      </c>
      <c r="AN169" s="78"/>
      <c r="AO169" s="78">
        <v>1</v>
      </c>
      <c r="AP169" s="78"/>
      <c r="AQ169" s="78">
        <v>1</v>
      </c>
      <c r="AR169" s="78"/>
      <c r="AS169" s="78"/>
      <c r="AT169" s="78"/>
      <c r="AU169" s="79">
        <f t="shared" si="55"/>
        <v>3</v>
      </c>
      <c r="AV169" s="79">
        <f t="shared" si="56"/>
        <v>0</v>
      </c>
      <c r="AW169" s="80"/>
      <c r="AX169" s="80"/>
      <c r="AY169" s="81"/>
      <c r="AZ169" s="82"/>
      <c r="BA169" s="83"/>
      <c r="BB169" s="80"/>
      <c r="BC169" s="84"/>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c r="IW169" s="9"/>
      <c r="IX169" s="9"/>
      <c r="IY169" s="9"/>
      <c r="IZ169" s="9"/>
      <c r="JA169" s="9"/>
      <c r="JB169" s="9"/>
      <c r="JC169" s="9"/>
      <c r="JD169" s="9"/>
      <c r="JE169" s="9"/>
      <c r="JF169" s="9"/>
      <c r="JG169" s="9"/>
      <c r="JH169" s="9"/>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c r="MI169" s="9"/>
      <c r="MJ169" s="9"/>
      <c r="MK169" s="9"/>
      <c r="ML169" s="9"/>
      <c r="MM169" s="9"/>
      <c r="MN169" s="9"/>
      <c r="MO169" s="9"/>
      <c r="MP169" s="9"/>
      <c r="MQ169" s="9"/>
      <c r="MR169" s="9"/>
      <c r="MS169" s="9"/>
      <c r="MT169" s="9"/>
      <c r="MU169" s="9"/>
      <c r="MV169" s="9"/>
      <c r="MW169" s="9"/>
      <c r="MX169" s="9"/>
      <c r="MY169" s="9"/>
      <c r="MZ169" s="9"/>
      <c r="NA169" s="9"/>
      <c r="NB169" s="9"/>
      <c r="NC169" s="9"/>
      <c r="ND169" s="9"/>
      <c r="NE169" s="9"/>
      <c r="NF169" s="9"/>
      <c r="NG169" s="9"/>
      <c r="NH169" s="9"/>
      <c r="NI169" s="9"/>
      <c r="NJ169" s="9"/>
      <c r="NK169" s="9"/>
      <c r="NL169" s="9"/>
      <c r="NM169" s="9"/>
      <c r="NN169" s="9"/>
      <c r="NO169" s="9"/>
      <c r="NP169" s="9"/>
      <c r="NQ169" s="9"/>
      <c r="NR169" s="9"/>
      <c r="NS169" s="9"/>
      <c r="NT169" s="9"/>
      <c r="NU169" s="9"/>
      <c r="NV169" s="9"/>
      <c r="NW169" s="9"/>
      <c r="NX169" s="9"/>
      <c r="NY169" s="9"/>
      <c r="NZ169" s="9"/>
      <c r="OA169" s="9"/>
      <c r="OB169" s="9"/>
      <c r="OC169" s="9"/>
      <c r="OD169" s="9"/>
      <c r="OE169" s="9"/>
      <c r="OF169" s="9"/>
      <c r="OG169" s="9"/>
      <c r="OH169" s="9"/>
      <c r="OI169" s="9"/>
      <c r="OJ169" s="9"/>
      <c r="OK169" s="9"/>
      <c r="OL169" s="9"/>
      <c r="OM169" s="9"/>
      <c r="ON169" s="9"/>
      <c r="OO169" s="9"/>
      <c r="OP169" s="9"/>
      <c r="OQ169" s="9"/>
      <c r="OR169" s="9"/>
      <c r="OS169" s="9"/>
      <c r="OT169" s="9"/>
      <c r="OU169" s="9"/>
      <c r="OV169" s="9"/>
      <c r="OW169" s="9"/>
      <c r="OX169" s="9"/>
      <c r="OY169" s="9"/>
      <c r="OZ169" s="9"/>
      <c r="PA169" s="9"/>
      <c r="PB169" s="9"/>
      <c r="PC169" s="9"/>
      <c r="PD169" s="9"/>
      <c r="PE169" s="9"/>
      <c r="PF169" s="9"/>
      <c r="PG169" s="9"/>
      <c r="PH169" s="9"/>
      <c r="PI169" s="9"/>
      <c r="PJ169" s="9"/>
      <c r="PK169" s="9"/>
      <c r="PL169" s="9"/>
      <c r="PM169" s="9"/>
      <c r="PN169" s="9"/>
      <c r="PO169" s="9"/>
      <c r="PP169" s="9"/>
      <c r="PQ169" s="9"/>
      <c r="PR169" s="9"/>
      <c r="PS169" s="9"/>
      <c r="PT169" s="9"/>
      <c r="PU169" s="9"/>
      <c r="PV169" s="9"/>
      <c r="PW169" s="9"/>
      <c r="PX169" s="9"/>
      <c r="PY169" s="9"/>
      <c r="PZ169" s="9"/>
      <c r="QA169" s="9"/>
      <c r="QB169" s="9"/>
      <c r="QC169" s="9"/>
      <c r="QD169" s="9"/>
      <c r="QE169" s="9"/>
      <c r="QF169" s="9"/>
      <c r="QG169" s="9"/>
      <c r="QH169" s="9"/>
      <c r="QI169" s="9"/>
      <c r="QJ169" s="9"/>
      <c r="QK169" s="9"/>
      <c r="QL169" s="9"/>
      <c r="QM169" s="9"/>
      <c r="QN169" s="9"/>
      <c r="QO169" s="9"/>
      <c r="QP169" s="9"/>
      <c r="QQ169" s="9"/>
      <c r="QR169" s="9"/>
      <c r="QS169" s="9"/>
      <c r="QT169" s="9"/>
      <c r="QU169" s="9"/>
      <c r="QV169" s="9"/>
      <c r="QW169" s="9"/>
      <c r="QX169" s="9"/>
      <c r="QY169" s="9"/>
      <c r="QZ169" s="9"/>
      <c r="RA169" s="9"/>
      <c r="RB169" s="9"/>
      <c r="RC169" s="9"/>
      <c r="RD169" s="9"/>
      <c r="RE169" s="9"/>
      <c r="RF169" s="9"/>
      <c r="RG169" s="9"/>
      <c r="RH169" s="9"/>
      <c r="RI169" s="9"/>
      <c r="RJ169" s="9"/>
      <c r="RK169" s="9"/>
      <c r="RL169" s="9"/>
      <c r="RM169" s="9"/>
      <c r="RN169" s="9"/>
      <c r="RO169" s="9"/>
      <c r="RP169" s="9"/>
      <c r="RQ169" s="9"/>
      <c r="RR169" s="9"/>
      <c r="RS169" s="9"/>
      <c r="RT169" s="9"/>
      <c r="RU169" s="9"/>
      <c r="RV169" s="9"/>
      <c r="RW169" s="9"/>
      <c r="RX169" s="9"/>
      <c r="RY169" s="9"/>
      <c r="RZ169" s="9"/>
      <c r="SA169" s="9"/>
    </row>
    <row r="170" spans="1:495" s="7" customFormat="1" ht="25.5" customHeight="1" x14ac:dyDescent="0.2">
      <c r="A170" s="218"/>
      <c r="B170" s="219"/>
      <c r="C170" s="220"/>
      <c r="D170" s="220"/>
      <c r="E170" s="69" t="s">
        <v>538</v>
      </c>
      <c r="F170" s="69"/>
      <c r="G170" s="69"/>
      <c r="H170" s="70"/>
      <c r="I170" s="85" t="s">
        <v>539</v>
      </c>
      <c r="J170" s="85" t="s">
        <v>539</v>
      </c>
      <c r="K170" s="85" t="s">
        <v>539</v>
      </c>
      <c r="L170" s="85"/>
      <c r="M170" s="72" t="s">
        <v>54</v>
      </c>
      <c r="N170" s="72"/>
      <c r="O170" s="73"/>
      <c r="P170" s="99"/>
      <c r="Q170" s="99"/>
      <c r="R170" s="74">
        <v>43983</v>
      </c>
      <c r="S170" s="74">
        <v>44150</v>
      </c>
      <c r="T170" s="75">
        <f t="shared" si="54"/>
        <v>0</v>
      </c>
      <c r="U170" s="76">
        <f ca="1">IF(T170=100%,"DONE",(S170-TODAY()))</f>
        <v>289</v>
      </c>
      <c r="V170" s="91">
        <v>1</v>
      </c>
      <c r="W170" s="78"/>
      <c r="X170" s="78"/>
      <c r="Y170" s="78"/>
      <c r="Z170" s="78"/>
      <c r="AA170" s="78"/>
      <c r="AB170" s="78"/>
      <c r="AC170" s="78"/>
      <c r="AD170" s="78"/>
      <c r="AE170" s="78"/>
      <c r="AF170" s="78"/>
      <c r="AG170" s="78"/>
      <c r="AH170" s="78"/>
      <c r="AI170" s="78"/>
      <c r="AJ170" s="78"/>
      <c r="AK170" s="78"/>
      <c r="AL170" s="78"/>
      <c r="AM170" s="78">
        <v>1</v>
      </c>
      <c r="AN170" s="78"/>
      <c r="AO170" s="78">
        <v>1</v>
      </c>
      <c r="AP170" s="78"/>
      <c r="AQ170" s="78">
        <v>1</v>
      </c>
      <c r="AR170" s="78"/>
      <c r="AS170" s="78"/>
      <c r="AT170" s="78"/>
      <c r="AU170" s="79">
        <f t="shared" si="55"/>
        <v>3</v>
      </c>
      <c r="AV170" s="79">
        <f t="shared" si="56"/>
        <v>0</v>
      </c>
      <c r="AW170" s="80"/>
      <c r="AX170" s="80"/>
      <c r="AY170" s="81"/>
      <c r="AZ170" s="82"/>
      <c r="BA170" s="83"/>
      <c r="BB170" s="80"/>
      <c r="BC170" s="84"/>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row>
    <row r="171" spans="1:495" s="7" customFormat="1" ht="27.75" customHeight="1" x14ac:dyDescent="0.2">
      <c r="A171" s="224"/>
      <c r="B171" s="105"/>
      <c r="C171" s="49" t="s">
        <v>540</v>
      </c>
      <c r="D171" s="49"/>
      <c r="E171" s="50" t="s">
        <v>541</v>
      </c>
      <c r="F171" s="50" t="s">
        <v>542</v>
      </c>
      <c r="G171" s="50"/>
      <c r="H171" s="51"/>
      <c r="I171" s="52"/>
      <c r="J171" s="52"/>
      <c r="K171" s="53"/>
      <c r="L171" s="87"/>
      <c r="M171" s="53" t="s">
        <v>54</v>
      </c>
      <c r="N171" s="53"/>
      <c r="O171" s="54"/>
      <c r="P171" s="55"/>
      <c r="Q171" s="55"/>
      <c r="R171" s="56">
        <v>43891</v>
      </c>
      <c r="S171" s="57">
        <v>44073</v>
      </c>
      <c r="T171" s="58">
        <f>AX171/AW171</f>
        <v>0</v>
      </c>
      <c r="U171" s="59">
        <f t="shared" ca="1" si="47"/>
        <v>212</v>
      </c>
      <c r="V171" s="59">
        <v>1</v>
      </c>
      <c r="W171" s="62">
        <f>SUM(W172:W174)</f>
        <v>0</v>
      </c>
      <c r="X171" s="62">
        <f t="shared" ref="X171:AT171" si="57">SUM(X172:X174)</f>
        <v>0</v>
      </c>
      <c r="Y171" s="62">
        <f t="shared" si="57"/>
        <v>0</v>
      </c>
      <c r="Z171" s="62">
        <f t="shared" si="57"/>
        <v>0</v>
      </c>
      <c r="AA171" s="62">
        <f t="shared" si="57"/>
        <v>3</v>
      </c>
      <c r="AB171" s="62">
        <f t="shared" si="57"/>
        <v>0</v>
      </c>
      <c r="AC171" s="62">
        <f t="shared" si="57"/>
        <v>0</v>
      </c>
      <c r="AD171" s="62">
        <f t="shared" si="57"/>
        <v>0</v>
      </c>
      <c r="AE171" s="62">
        <f t="shared" si="57"/>
        <v>0</v>
      </c>
      <c r="AF171" s="62">
        <f t="shared" si="57"/>
        <v>0</v>
      </c>
      <c r="AG171" s="62">
        <f t="shared" si="57"/>
        <v>3</v>
      </c>
      <c r="AH171" s="62">
        <f t="shared" si="57"/>
        <v>0</v>
      </c>
      <c r="AI171" s="62">
        <f t="shared" si="57"/>
        <v>0</v>
      </c>
      <c r="AJ171" s="62">
        <f t="shared" si="57"/>
        <v>0</v>
      </c>
      <c r="AK171" s="62">
        <f t="shared" si="57"/>
        <v>0</v>
      </c>
      <c r="AL171" s="62">
        <f t="shared" si="57"/>
        <v>0</v>
      </c>
      <c r="AM171" s="62">
        <f t="shared" si="57"/>
        <v>0</v>
      </c>
      <c r="AN171" s="62">
        <f t="shared" si="57"/>
        <v>0</v>
      </c>
      <c r="AO171" s="62">
        <f t="shared" si="57"/>
        <v>0</v>
      </c>
      <c r="AP171" s="62">
        <f t="shared" si="57"/>
        <v>0</v>
      </c>
      <c r="AQ171" s="62">
        <f t="shared" si="57"/>
        <v>0</v>
      </c>
      <c r="AR171" s="62">
        <f t="shared" si="57"/>
        <v>0</v>
      </c>
      <c r="AS171" s="62">
        <f t="shared" si="57"/>
        <v>0</v>
      </c>
      <c r="AT171" s="62">
        <f t="shared" si="57"/>
        <v>0</v>
      </c>
      <c r="AU171" s="88"/>
      <c r="AV171" s="88"/>
      <c r="AW171" s="63">
        <f>+AA171+AC171+AE171+AG171+AI171+AK171+AM171+AO171+AQ171+AS171+Y171+W171</f>
        <v>6</v>
      </c>
      <c r="AX171" s="63">
        <f>+AB171+AD171+AF171+AH171+AJ171+AL171+AN171+AP171+AR171+AT171+Z171+X171</f>
        <v>0</v>
      </c>
      <c r="AY171" s="64">
        <f>SUM(V172:V192)</f>
        <v>16</v>
      </c>
      <c r="AZ171" s="44">
        <f>SUM(AV172:AV192)/SUM(AU172:AU192)</f>
        <v>0</v>
      </c>
      <c r="BA171" s="65"/>
      <c r="BB171" s="66"/>
      <c r="BC171" s="67"/>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row>
    <row r="172" spans="1:495" s="7" customFormat="1" ht="17.25" customHeight="1" x14ac:dyDescent="0.2">
      <c r="A172" s="218"/>
      <c r="B172" s="219"/>
      <c r="C172" s="199"/>
      <c r="D172" s="199"/>
      <c r="E172" s="222" t="s">
        <v>543</v>
      </c>
      <c r="F172" s="222"/>
      <c r="G172" s="222"/>
      <c r="H172" s="144"/>
      <c r="I172" s="85" t="s">
        <v>544</v>
      </c>
      <c r="J172" s="85" t="s">
        <v>545</v>
      </c>
      <c r="K172" s="85" t="s">
        <v>546</v>
      </c>
      <c r="L172" s="85"/>
      <c r="M172" s="72" t="s">
        <v>54</v>
      </c>
      <c r="N172" s="72"/>
      <c r="O172" s="73"/>
      <c r="P172" s="99"/>
      <c r="Q172" s="99"/>
      <c r="R172" s="74">
        <v>43891</v>
      </c>
      <c r="S172" s="74">
        <v>43981</v>
      </c>
      <c r="T172" s="75">
        <f>AV172/AU172</f>
        <v>0</v>
      </c>
      <c r="U172" s="76">
        <f t="shared" ca="1" si="47"/>
        <v>120</v>
      </c>
      <c r="V172" s="91">
        <v>1</v>
      </c>
      <c r="W172" s="78"/>
      <c r="X172" s="78"/>
      <c r="Y172" s="78"/>
      <c r="Z172" s="78"/>
      <c r="AA172" s="78">
        <v>1</v>
      </c>
      <c r="AB172" s="78"/>
      <c r="AC172" s="78"/>
      <c r="AD172" s="78"/>
      <c r="AE172" s="78"/>
      <c r="AF172" s="78"/>
      <c r="AG172" s="78">
        <v>1</v>
      </c>
      <c r="AH172" s="78"/>
      <c r="AI172" s="78"/>
      <c r="AJ172" s="78"/>
      <c r="AK172" s="78"/>
      <c r="AL172" s="78"/>
      <c r="AM172" s="78"/>
      <c r="AN172" s="78"/>
      <c r="AO172" s="78"/>
      <c r="AP172" s="78"/>
      <c r="AQ172" s="78"/>
      <c r="AR172" s="78"/>
      <c r="AS172" s="78"/>
      <c r="AT172" s="78"/>
      <c r="AU172" s="79">
        <f>+AA172+AC172+AE172+AG172+AI172+AK172+AM172+AO172+AQ172+AS172+Y172+W172</f>
        <v>2</v>
      </c>
      <c r="AV172" s="79">
        <f>+Z172+X172+AB172+AD172+AF172+AH172+AJ172+AL172+AN172+AP172+AR172+AT172</f>
        <v>0</v>
      </c>
      <c r="AW172" s="80"/>
      <c r="AX172" s="80"/>
      <c r="AY172" s="81"/>
      <c r="AZ172" s="82"/>
      <c r="BA172" s="83"/>
      <c r="BB172" s="80"/>
      <c r="BC172" s="84"/>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c r="OG172" s="9"/>
      <c r="OH172" s="9"/>
      <c r="OI172" s="9"/>
      <c r="OJ172" s="9"/>
      <c r="OK172" s="9"/>
      <c r="OL172" s="9"/>
      <c r="OM172" s="9"/>
      <c r="ON172" s="9"/>
      <c r="OO172" s="9"/>
      <c r="OP172" s="9"/>
      <c r="OQ172" s="9"/>
      <c r="OR172" s="9"/>
      <c r="OS172" s="9"/>
      <c r="OT172" s="9"/>
      <c r="OU172" s="9"/>
      <c r="OV172" s="9"/>
      <c r="OW172" s="9"/>
      <c r="OX172" s="9"/>
      <c r="OY172" s="9"/>
      <c r="OZ172" s="9"/>
      <c r="PA172" s="9"/>
      <c r="PB172" s="9"/>
      <c r="PC172" s="9"/>
      <c r="PD172" s="9"/>
      <c r="PE172" s="9"/>
      <c r="PF172" s="9"/>
      <c r="PG172" s="9"/>
      <c r="PH172" s="9"/>
      <c r="PI172" s="9"/>
      <c r="PJ172" s="9"/>
      <c r="PK172" s="9"/>
      <c r="PL172" s="9"/>
      <c r="PM172" s="9"/>
      <c r="PN172" s="9"/>
      <c r="PO172" s="9"/>
      <c r="PP172" s="9"/>
      <c r="PQ172" s="9"/>
      <c r="PR172" s="9"/>
      <c r="PS172" s="9"/>
      <c r="PT172" s="9"/>
      <c r="PU172" s="9"/>
      <c r="PV172" s="9"/>
      <c r="PW172" s="9"/>
      <c r="PX172" s="9"/>
      <c r="PY172" s="9"/>
      <c r="PZ172" s="9"/>
      <c r="QA172" s="9"/>
      <c r="QB172" s="9"/>
      <c r="QC172" s="9"/>
      <c r="QD172" s="9"/>
      <c r="QE172" s="9"/>
      <c r="QF172" s="9"/>
      <c r="QG172" s="9"/>
      <c r="QH172" s="9"/>
      <c r="QI172" s="9"/>
      <c r="QJ172" s="9"/>
      <c r="QK172" s="9"/>
      <c r="QL172" s="9"/>
      <c r="QM172" s="9"/>
      <c r="QN172" s="9"/>
      <c r="QO172" s="9"/>
      <c r="QP172" s="9"/>
      <c r="QQ172" s="9"/>
      <c r="QR172" s="9"/>
      <c r="QS172" s="9"/>
      <c r="QT172" s="9"/>
      <c r="QU172" s="9"/>
      <c r="QV172" s="9"/>
      <c r="QW172" s="9"/>
      <c r="QX172" s="9"/>
      <c r="QY172" s="9"/>
      <c r="QZ172" s="9"/>
      <c r="RA172" s="9"/>
      <c r="RB172" s="9"/>
      <c r="RC172" s="9"/>
      <c r="RD172" s="9"/>
      <c r="RE172" s="9"/>
      <c r="RF172" s="9"/>
      <c r="RG172" s="9"/>
      <c r="RH172" s="9"/>
      <c r="RI172" s="9"/>
      <c r="RJ172" s="9"/>
      <c r="RK172" s="9"/>
      <c r="RL172" s="9"/>
      <c r="RM172" s="9"/>
      <c r="RN172" s="9"/>
      <c r="RO172" s="9"/>
      <c r="RP172" s="9"/>
      <c r="RQ172" s="9"/>
      <c r="RR172" s="9"/>
      <c r="RS172" s="9"/>
      <c r="RT172" s="9"/>
      <c r="RU172" s="9"/>
      <c r="RV172" s="9"/>
      <c r="RW172" s="9"/>
      <c r="RX172" s="9"/>
      <c r="RY172" s="9"/>
      <c r="RZ172" s="9"/>
      <c r="SA172" s="9"/>
    </row>
    <row r="173" spans="1:495" s="7" customFormat="1" ht="23.25" customHeight="1" x14ac:dyDescent="0.2">
      <c r="A173" s="218"/>
      <c r="B173" s="219"/>
      <c r="C173" s="199"/>
      <c r="D173" s="199"/>
      <c r="E173" s="222" t="s">
        <v>547</v>
      </c>
      <c r="F173" s="222"/>
      <c r="G173" s="222"/>
      <c r="H173" s="144"/>
      <c r="I173" s="85" t="s">
        <v>548</v>
      </c>
      <c r="J173" s="85" t="s">
        <v>549</v>
      </c>
      <c r="K173" s="85" t="s">
        <v>550</v>
      </c>
      <c r="L173" s="85"/>
      <c r="M173" s="72" t="s">
        <v>54</v>
      </c>
      <c r="N173" s="72"/>
      <c r="O173" s="73"/>
      <c r="P173" s="99"/>
      <c r="Q173" s="99"/>
      <c r="R173" s="74">
        <v>43983</v>
      </c>
      <c r="S173" s="74">
        <v>44089</v>
      </c>
      <c r="T173" s="75">
        <f>AV173/AU173</f>
        <v>0</v>
      </c>
      <c r="U173" s="76">
        <f t="shared" ca="1" si="47"/>
        <v>228</v>
      </c>
      <c r="V173" s="91">
        <v>1</v>
      </c>
      <c r="W173" s="78"/>
      <c r="X173" s="78"/>
      <c r="Y173" s="78"/>
      <c r="Z173" s="78"/>
      <c r="AA173" s="78">
        <v>1</v>
      </c>
      <c r="AB173" s="78"/>
      <c r="AC173" s="78"/>
      <c r="AD173" s="78"/>
      <c r="AE173" s="78"/>
      <c r="AF173" s="78"/>
      <c r="AG173" s="78">
        <v>1</v>
      </c>
      <c r="AH173" s="78"/>
      <c r="AI173" s="78"/>
      <c r="AJ173" s="78"/>
      <c r="AK173" s="78"/>
      <c r="AL173" s="78"/>
      <c r="AM173" s="78"/>
      <c r="AN173" s="78"/>
      <c r="AO173" s="78"/>
      <c r="AP173" s="78"/>
      <c r="AQ173" s="78"/>
      <c r="AR173" s="78"/>
      <c r="AS173" s="78"/>
      <c r="AT173" s="78"/>
      <c r="AU173" s="79">
        <f>+AA173+AC173+AE173+AG173+AI173+AK173+AM173+AO173+AQ173+AS173+Y173+W173</f>
        <v>2</v>
      </c>
      <c r="AV173" s="79">
        <f>+Z173+X173+AB173+AD173+AF173+AH173+AJ173+AL173+AN173+AP173+AR173+AT173</f>
        <v>0</v>
      </c>
      <c r="AW173" s="80"/>
      <c r="AX173" s="80"/>
      <c r="AY173" s="81"/>
      <c r="AZ173" s="82"/>
      <c r="BA173" s="83"/>
      <c r="BB173" s="80"/>
      <c r="BC173" s="84"/>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c r="IW173" s="9"/>
      <c r="IX173" s="9"/>
      <c r="IY173" s="9"/>
      <c r="IZ173" s="9"/>
      <c r="JA173" s="9"/>
      <c r="JB173" s="9"/>
      <c r="JC173" s="9"/>
      <c r="JD173" s="9"/>
      <c r="JE173" s="9"/>
      <c r="JF173" s="9"/>
      <c r="JG173" s="9"/>
      <c r="JH173" s="9"/>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c r="MI173" s="9"/>
      <c r="MJ173" s="9"/>
      <c r="MK173" s="9"/>
      <c r="ML173" s="9"/>
      <c r="MM173" s="9"/>
      <c r="MN173" s="9"/>
      <c r="MO173" s="9"/>
      <c r="MP173" s="9"/>
      <c r="MQ173" s="9"/>
      <c r="MR173" s="9"/>
      <c r="MS173" s="9"/>
      <c r="MT173" s="9"/>
      <c r="MU173" s="9"/>
      <c r="MV173" s="9"/>
      <c r="MW173" s="9"/>
      <c r="MX173" s="9"/>
      <c r="MY173" s="9"/>
      <c r="MZ173" s="9"/>
      <c r="NA173" s="9"/>
      <c r="NB173" s="9"/>
      <c r="NC173" s="9"/>
      <c r="ND173" s="9"/>
      <c r="NE173" s="9"/>
      <c r="NF173" s="9"/>
      <c r="NG173" s="9"/>
      <c r="NH173" s="9"/>
      <c r="NI173" s="9"/>
      <c r="NJ173" s="9"/>
      <c r="NK173" s="9"/>
      <c r="NL173" s="9"/>
      <c r="NM173" s="9"/>
      <c r="NN173" s="9"/>
      <c r="NO173" s="9"/>
      <c r="NP173" s="9"/>
      <c r="NQ173" s="9"/>
      <c r="NR173" s="9"/>
      <c r="NS173" s="9"/>
      <c r="NT173" s="9"/>
      <c r="NU173" s="9"/>
      <c r="NV173" s="9"/>
      <c r="NW173" s="9"/>
      <c r="NX173" s="9"/>
      <c r="NY173" s="9"/>
      <c r="NZ173" s="9"/>
      <c r="OA173" s="9"/>
      <c r="OB173" s="9"/>
      <c r="OC173" s="9"/>
      <c r="OD173" s="9"/>
      <c r="OE173" s="9"/>
      <c r="OF173" s="9"/>
      <c r="OG173" s="9"/>
      <c r="OH173" s="9"/>
      <c r="OI173" s="9"/>
      <c r="OJ173" s="9"/>
      <c r="OK173" s="9"/>
      <c r="OL173" s="9"/>
      <c r="OM173" s="9"/>
      <c r="ON173" s="9"/>
      <c r="OO173" s="9"/>
      <c r="OP173" s="9"/>
      <c r="OQ173" s="9"/>
      <c r="OR173" s="9"/>
      <c r="OS173" s="9"/>
      <c r="OT173" s="9"/>
      <c r="OU173" s="9"/>
      <c r="OV173" s="9"/>
      <c r="OW173" s="9"/>
      <c r="OX173" s="9"/>
      <c r="OY173" s="9"/>
      <c r="OZ173" s="9"/>
      <c r="PA173" s="9"/>
      <c r="PB173" s="9"/>
      <c r="PC173" s="9"/>
      <c r="PD173" s="9"/>
      <c r="PE173" s="9"/>
      <c r="PF173" s="9"/>
      <c r="PG173" s="9"/>
      <c r="PH173" s="9"/>
      <c r="PI173" s="9"/>
      <c r="PJ173" s="9"/>
      <c r="PK173" s="9"/>
      <c r="PL173" s="9"/>
      <c r="PM173" s="9"/>
      <c r="PN173" s="9"/>
      <c r="PO173" s="9"/>
      <c r="PP173" s="9"/>
      <c r="PQ173" s="9"/>
      <c r="PR173" s="9"/>
      <c r="PS173" s="9"/>
      <c r="PT173" s="9"/>
      <c r="PU173" s="9"/>
      <c r="PV173" s="9"/>
      <c r="PW173" s="9"/>
      <c r="PX173" s="9"/>
      <c r="PY173" s="9"/>
      <c r="PZ173" s="9"/>
      <c r="QA173" s="9"/>
      <c r="QB173" s="9"/>
      <c r="QC173" s="9"/>
      <c r="QD173" s="9"/>
      <c r="QE173" s="9"/>
      <c r="QF173" s="9"/>
      <c r="QG173" s="9"/>
      <c r="QH173" s="9"/>
      <c r="QI173" s="9"/>
      <c r="QJ173" s="9"/>
      <c r="QK173" s="9"/>
      <c r="QL173" s="9"/>
      <c r="QM173" s="9"/>
      <c r="QN173" s="9"/>
      <c r="QO173" s="9"/>
      <c r="QP173" s="9"/>
      <c r="QQ173" s="9"/>
      <c r="QR173" s="9"/>
      <c r="QS173" s="9"/>
      <c r="QT173" s="9"/>
      <c r="QU173" s="9"/>
      <c r="QV173" s="9"/>
      <c r="QW173" s="9"/>
      <c r="QX173" s="9"/>
      <c r="QY173" s="9"/>
      <c r="QZ173" s="9"/>
      <c r="RA173" s="9"/>
      <c r="RB173" s="9"/>
      <c r="RC173" s="9"/>
      <c r="RD173" s="9"/>
      <c r="RE173" s="9"/>
      <c r="RF173" s="9"/>
      <c r="RG173" s="9"/>
      <c r="RH173" s="9"/>
      <c r="RI173" s="9"/>
      <c r="RJ173" s="9"/>
      <c r="RK173" s="9"/>
      <c r="RL173" s="9"/>
      <c r="RM173" s="9"/>
      <c r="RN173" s="9"/>
      <c r="RO173" s="9"/>
      <c r="RP173" s="9"/>
      <c r="RQ173" s="9"/>
      <c r="RR173" s="9"/>
      <c r="RS173" s="9"/>
      <c r="RT173" s="9"/>
      <c r="RU173" s="9"/>
      <c r="RV173" s="9"/>
      <c r="RW173" s="9"/>
      <c r="RX173" s="9"/>
      <c r="RY173" s="9"/>
      <c r="RZ173" s="9"/>
      <c r="SA173" s="9"/>
    </row>
    <row r="174" spans="1:495" s="7" customFormat="1" ht="17.25" customHeight="1" x14ac:dyDescent="0.2">
      <c r="A174" s="218"/>
      <c r="B174" s="219"/>
      <c r="C174" s="199"/>
      <c r="D174" s="199"/>
      <c r="E174" s="222" t="s">
        <v>551</v>
      </c>
      <c r="F174" s="222"/>
      <c r="G174" s="222"/>
      <c r="H174" s="144"/>
      <c r="I174" s="225" t="s">
        <v>552</v>
      </c>
      <c r="J174" s="225" t="s">
        <v>553</v>
      </c>
      <c r="K174" s="85" t="s">
        <v>554</v>
      </c>
      <c r="L174" s="85"/>
      <c r="M174" s="72" t="s">
        <v>54</v>
      </c>
      <c r="N174" s="72"/>
      <c r="O174" s="73"/>
      <c r="P174" s="85"/>
      <c r="Q174" s="99"/>
      <c r="R174" s="74">
        <v>43891</v>
      </c>
      <c r="S174" s="74">
        <v>43981</v>
      </c>
      <c r="T174" s="75">
        <f>AV174/AU174</f>
        <v>0</v>
      </c>
      <c r="U174" s="76">
        <f t="shared" ca="1" si="47"/>
        <v>120</v>
      </c>
      <c r="V174" s="91">
        <v>1</v>
      </c>
      <c r="W174" s="78"/>
      <c r="X174" s="78"/>
      <c r="Y174" s="78"/>
      <c r="Z174" s="78"/>
      <c r="AA174" s="78">
        <v>1</v>
      </c>
      <c r="AB174" s="78"/>
      <c r="AC174" s="78"/>
      <c r="AD174" s="78"/>
      <c r="AE174" s="78"/>
      <c r="AF174" s="78"/>
      <c r="AG174" s="78">
        <v>1</v>
      </c>
      <c r="AH174" s="78"/>
      <c r="AI174" s="78"/>
      <c r="AJ174" s="78"/>
      <c r="AK174" s="78"/>
      <c r="AL174" s="78"/>
      <c r="AM174" s="78"/>
      <c r="AN174" s="78"/>
      <c r="AO174" s="78"/>
      <c r="AP174" s="78"/>
      <c r="AQ174" s="78"/>
      <c r="AR174" s="78"/>
      <c r="AS174" s="78"/>
      <c r="AT174" s="78"/>
      <c r="AU174" s="79">
        <f>+AA174+AC174+AE174+AG174+AI174+AK174+AM174+AO174+AQ174+AS174+Y174+W174</f>
        <v>2</v>
      </c>
      <c r="AV174" s="79">
        <f>+Z174+X174+AB174+AD174+AF174+AH174+AJ174+AL174+AN174+AP174+AR174+AT174</f>
        <v>0</v>
      </c>
      <c r="AW174" s="80"/>
      <c r="AX174" s="80"/>
      <c r="AY174" s="81"/>
      <c r="AZ174" s="82"/>
      <c r="BA174" s="83"/>
      <c r="BB174" s="80"/>
      <c r="BC174" s="84"/>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c r="IW174" s="9"/>
      <c r="IX174" s="9"/>
      <c r="IY174" s="9"/>
      <c r="IZ174" s="9"/>
      <c r="JA174" s="9"/>
      <c r="JB174" s="9"/>
      <c r="JC174" s="9"/>
      <c r="JD174" s="9"/>
      <c r="JE174" s="9"/>
      <c r="JF174" s="9"/>
      <c r="JG174" s="9"/>
      <c r="JH174" s="9"/>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c r="MI174" s="9"/>
      <c r="MJ174" s="9"/>
      <c r="MK174" s="9"/>
      <c r="ML174" s="9"/>
      <c r="MM174" s="9"/>
      <c r="MN174" s="9"/>
      <c r="MO174" s="9"/>
      <c r="MP174" s="9"/>
      <c r="MQ174" s="9"/>
      <c r="MR174" s="9"/>
      <c r="MS174" s="9"/>
      <c r="MT174" s="9"/>
      <c r="MU174" s="9"/>
      <c r="MV174" s="9"/>
      <c r="MW174" s="9"/>
      <c r="MX174" s="9"/>
      <c r="MY174" s="9"/>
      <c r="MZ174" s="9"/>
      <c r="NA174" s="9"/>
      <c r="NB174" s="9"/>
      <c r="NC174" s="9"/>
      <c r="ND174" s="9"/>
      <c r="NE174" s="9"/>
      <c r="NF174" s="9"/>
      <c r="NG174" s="9"/>
      <c r="NH174" s="9"/>
      <c r="NI174" s="9"/>
      <c r="NJ174" s="9"/>
      <c r="NK174" s="9"/>
      <c r="NL174" s="9"/>
      <c r="NM174" s="9"/>
      <c r="NN174" s="9"/>
      <c r="NO174" s="9"/>
      <c r="NP174" s="9"/>
      <c r="NQ174" s="9"/>
      <c r="NR174" s="9"/>
      <c r="NS174" s="9"/>
      <c r="NT174" s="9"/>
      <c r="NU174" s="9"/>
      <c r="NV174" s="9"/>
      <c r="NW174" s="9"/>
      <c r="NX174" s="9"/>
      <c r="NY174" s="9"/>
      <c r="NZ174" s="9"/>
      <c r="OA174" s="9"/>
      <c r="OB174" s="9"/>
      <c r="OC174" s="9"/>
      <c r="OD174" s="9"/>
      <c r="OE174" s="9"/>
      <c r="OF174" s="9"/>
      <c r="OG174" s="9"/>
      <c r="OH174" s="9"/>
      <c r="OI174" s="9"/>
      <c r="OJ174" s="9"/>
      <c r="OK174" s="9"/>
      <c r="OL174" s="9"/>
      <c r="OM174" s="9"/>
      <c r="ON174" s="9"/>
      <c r="OO174" s="9"/>
      <c r="OP174" s="9"/>
      <c r="OQ174" s="9"/>
      <c r="OR174" s="9"/>
      <c r="OS174" s="9"/>
      <c r="OT174" s="9"/>
      <c r="OU174" s="9"/>
      <c r="OV174" s="9"/>
      <c r="OW174" s="9"/>
      <c r="OX174" s="9"/>
      <c r="OY174" s="9"/>
      <c r="OZ174" s="9"/>
      <c r="PA174" s="9"/>
      <c r="PB174" s="9"/>
      <c r="PC174" s="9"/>
      <c r="PD174" s="9"/>
      <c r="PE174" s="9"/>
      <c r="PF174" s="9"/>
      <c r="PG174" s="9"/>
      <c r="PH174" s="9"/>
      <c r="PI174" s="9"/>
      <c r="PJ174" s="9"/>
      <c r="PK174" s="9"/>
      <c r="PL174" s="9"/>
      <c r="PM174" s="9"/>
      <c r="PN174" s="9"/>
      <c r="PO174" s="9"/>
      <c r="PP174" s="9"/>
      <c r="PQ174" s="9"/>
      <c r="PR174" s="9"/>
      <c r="PS174" s="9"/>
      <c r="PT174" s="9"/>
      <c r="PU174" s="9"/>
      <c r="PV174" s="9"/>
      <c r="PW174" s="9"/>
      <c r="PX174" s="9"/>
      <c r="PY174" s="9"/>
      <c r="PZ174" s="9"/>
      <c r="QA174" s="9"/>
      <c r="QB174" s="9"/>
      <c r="QC174" s="9"/>
      <c r="QD174" s="9"/>
      <c r="QE174" s="9"/>
      <c r="QF174" s="9"/>
      <c r="QG174" s="9"/>
      <c r="QH174" s="9"/>
      <c r="QI174" s="9"/>
      <c r="QJ174" s="9"/>
      <c r="QK174" s="9"/>
      <c r="QL174" s="9"/>
      <c r="QM174" s="9"/>
      <c r="QN174" s="9"/>
      <c r="QO174" s="9"/>
      <c r="QP174" s="9"/>
      <c r="QQ174" s="9"/>
      <c r="QR174" s="9"/>
      <c r="QS174" s="9"/>
      <c r="QT174" s="9"/>
      <c r="QU174" s="9"/>
      <c r="QV174" s="9"/>
      <c r="QW174" s="9"/>
      <c r="QX174" s="9"/>
      <c r="QY174" s="9"/>
      <c r="QZ174" s="9"/>
      <c r="RA174" s="9"/>
      <c r="RB174" s="9"/>
      <c r="RC174" s="9"/>
      <c r="RD174" s="9"/>
      <c r="RE174" s="9"/>
      <c r="RF174" s="9"/>
      <c r="RG174" s="9"/>
      <c r="RH174" s="9"/>
      <c r="RI174" s="9"/>
      <c r="RJ174" s="9"/>
      <c r="RK174" s="9"/>
      <c r="RL174" s="9"/>
      <c r="RM174" s="9"/>
      <c r="RN174" s="9"/>
      <c r="RO174" s="9"/>
      <c r="RP174" s="9"/>
      <c r="RQ174" s="9"/>
      <c r="RR174" s="9"/>
      <c r="RS174" s="9"/>
      <c r="RT174" s="9"/>
      <c r="RU174" s="9"/>
      <c r="RV174" s="9"/>
      <c r="RW174" s="9"/>
      <c r="RX174" s="9"/>
      <c r="RY174" s="9"/>
      <c r="RZ174" s="9"/>
      <c r="SA174" s="9"/>
    </row>
    <row r="175" spans="1:495" s="7" customFormat="1" ht="27.75" customHeight="1" x14ac:dyDescent="0.2">
      <c r="A175" s="224"/>
      <c r="B175" s="105"/>
      <c r="C175" s="49" t="s">
        <v>555</v>
      </c>
      <c r="D175" s="49"/>
      <c r="E175" s="50" t="s">
        <v>556</v>
      </c>
      <c r="F175" s="50" t="s">
        <v>557</v>
      </c>
      <c r="G175" s="50"/>
      <c r="H175" s="51"/>
      <c r="I175" s="52"/>
      <c r="J175" s="52"/>
      <c r="K175" s="87"/>
      <c r="L175" s="87"/>
      <c r="M175" s="53" t="s">
        <v>54</v>
      </c>
      <c r="N175" s="53"/>
      <c r="O175" s="182"/>
      <c r="P175" s="55"/>
      <c r="Q175" s="55"/>
      <c r="R175" s="56">
        <v>43891</v>
      </c>
      <c r="S175" s="57">
        <v>44044</v>
      </c>
      <c r="T175" s="58">
        <f>AX175/AW175</f>
        <v>0</v>
      </c>
      <c r="U175" s="59">
        <f t="shared" ca="1" si="47"/>
        <v>183</v>
      </c>
      <c r="V175" s="59">
        <v>1</v>
      </c>
      <c r="W175" s="62">
        <f>SUM(W176)</f>
        <v>0</v>
      </c>
      <c r="X175" s="62">
        <f t="shared" ref="X175:AT175" si="58">SUM(X176)</f>
        <v>0</v>
      </c>
      <c r="Y175" s="62">
        <f t="shared" si="58"/>
        <v>0</v>
      </c>
      <c r="Z175" s="62">
        <f t="shared" si="58"/>
        <v>0</v>
      </c>
      <c r="AA175" s="62">
        <f t="shared" si="58"/>
        <v>1</v>
      </c>
      <c r="AB175" s="62">
        <f t="shared" si="58"/>
        <v>0</v>
      </c>
      <c r="AC175" s="62">
        <f t="shared" si="58"/>
        <v>0</v>
      </c>
      <c r="AD175" s="62">
        <f t="shared" si="58"/>
        <v>0</v>
      </c>
      <c r="AE175" s="62">
        <f t="shared" si="58"/>
        <v>0</v>
      </c>
      <c r="AF175" s="62">
        <f t="shared" si="58"/>
        <v>0</v>
      </c>
      <c r="AG175" s="62">
        <f t="shared" si="58"/>
        <v>1</v>
      </c>
      <c r="AH175" s="62">
        <f t="shared" si="58"/>
        <v>0</v>
      </c>
      <c r="AI175" s="62">
        <f t="shared" si="58"/>
        <v>0</v>
      </c>
      <c r="AJ175" s="62">
        <f t="shared" si="58"/>
        <v>0</v>
      </c>
      <c r="AK175" s="62">
        <f t="shared" si="58"/>
        <v>0</v>
      </c>
      <c r="AL175" s="62">
        <f t="shared" si="58"/>
        <v>0</v>
      </c>
      <c r="AM175" s="62">
        <f t="shared" si="58"/>
        <v>0</v>
      </c>
      <c r="AN175" s="62">
        <f t="shared" si="58"/>
        <v>0</v>
      </c>
      <c r="AO175" s="62">
        <f t="shared" si="58"/>
        <v>1</v>
      </c>
      <c r="AP175" s="62">
        <f t="shared" si="58"/>
        <v>0</v>
      </c>
      <c r="AQ175" s="62">
        <f t="shared" si="58"/>
        <v>0</v>
      </c>
      <c r="AR175" s="62">
        <f t="shared" si="58"/>
        <v>0</v>
      </c>
      <c r="AS175" s="62">
        <f t="shared" si="58"/>
        <v>0</v>
      </c>
      <c r="AT175" s="62">
        <f t="shared" si="58"/>
        <v>0</v>
      </c>
      <c r="AU175" s="88"/>
      <c r="AV175" s="88"/>
      <c r="AW175" s="63">
        <f>+AA175+AC175+AE175+AG175+AI175+AK175+AM175+AO175+AQ175+AS175+Y175+W175</f>
        <v>3</v>
      </c>
      <c r="AX175" s="63">
        <f>+AB175+AD175+AF175+AH175+AJ175+AL175+AN175+AP175+AR175+AT175+Z175+X175</f>
        <v>0</v>
      </c>
      <c r="AY175" s="64">
        <f>SUM(V176:V196)</f>
        <v>15</v>
      </c>
      <c r="AZ175" s="44">
        <f>SUM(AV176:AV196)/SUM(AU176:AU196)</f>
        <v>0</v>
      </c>
      <c r="BA175" s="65"/>
      <c r="BB175" s="66"/>
      <c r="BC175" s="67"/>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c r="HM175" s="9"/>
      <c r="HN175" s="9"/>
      <c r="HO175" s="9"/>
      <c r="HP175" s="9"/>
      <c r="HQ175" s="9"/>
      <c r="HR175" s="9"/>
      <c r="HS175" s="9"/>
      <c r="HT175" s="9"/>
      <c r="HU175" s="9"/>
      <c r="HV175" s="9"/>
      <c r="HW175" s="9"/>
      <c r="HX175" s="9"/>
      <c r="HY175" s="9"/>
      <c r="HZ175" s="9"/>
      <c r="IA175" s="9"/>
      <c r="IB175" s="9"/>
      <c r="IC175" s="9"/>
      <c r="ID175" s="9"/>
      <c r="IE175" s="9"/>
      <c r="IF175" s="9"/>
      <c r="IG175" s="9"/>
      <c r="IH175" s="9"/>
      <c r="II175" s="9"/>
      <c r="IJ175" s="9"/>
      <c r="IK175" s="9"/>
      <c r="IL175" s="9"/>
      <c r="IM175" s="9"/>
      <c r="IN175" s="9"/>
      <c r="IO175" s="9"/>
      <c r="IP175" s="9"/>
      <c r="IQ175" s="9"/>
      <c r="IR175" s="9"/>
      <c r="IS175" s="9"/>
      <c r="IT175" s="9"/>
      <c r="IU175" s="9"/>
      <c r="IV175" s="9"/>
      <c r="IW175" s="9"/>
      <c r="IX175" s="9"/>
      <c r="IY175" s="9"/>
      <c r="IZ175" s="9"/>
      <c r="JA175" s="9"/>
      <c r="JB175" s="9"/>
      <c r="JC175" s="9"/>
      <c r="JD175" s="9"/>
      <c r="JE175" s="9"/>
      <c r="JF175" s="9"/>
      <c r="JG175" s="9"/>
      <c r="JH175" s="9"/>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c r="MI175" s="9"/>
      <c r="MJ175" s="9"/>
      <c r="MK175" s="9"/>
      <c r="ML175" s="9"/>
      <c r="MM175" s="9"/>
      <c r="MN175" s="9"/>
      <c r="MO175" s="9"/>
      <c r="MP175" s="9"/>
      <c r="MQ175" s="9"/>
      <c r="MR175" s="9"/>
      <c r="MS175" s="9"/>
      <c r="MT175" s="9"/>
      <c r="MU175" s="9"/>
      <c r="MV175" s="9"/>
      <c r="MW175" s="9"/>
      <c r="MX175" s="9"/>
      <c r="MY175" s="9"/>
      <c r="MZ175" s="9"/>
      <c r="NA175" s="9"/>
      <c r="NB175" s="9"/>
      <c r="NC175" s="9"/>
      <c r="ND175" s="9"/>
      <c r="NE175" s="9"/>
      <c r="NF175" s="9"/>
      <c r="NG175" s="9"/>
      <c r="NH175" s="9"/>
      <c r="NI175" s="9"/>
      <c r="NJ175" s="9"/>
      <c r="NK175" s="9"/>
      <c r="NL175" s="9"/>
      <c r="NM175" s="9"/>
      <c r="NN175" s="9"/>
      <c r="NO175" s="9"/>
      <c r="NP175" s="9"/>
      <c r="NQ175" s="9"/>
      <c r="NR175" s="9"/>
      <c r="NS175" s="9"/>
      <c r="NT175" s="9"/>
      <c r="NU175" s="9"/>
      <c r="NV175" s="9"/>
      <c r="NW175" s="9"/>
      <c r="NX175" s="9"/>
      <c r="NY175" s="9"/>
      <c r="NZ175" s="9"/>
      <c r="OA175" s="9"/>
      <c r="OB175" s="9"/>
      <c r="OC175" s="9"/>
      <c r="OD175" s="9"/>
      <c r="OE175" s="9"/>
      <c r="OF175" s="9"/>
      <c r="OG175" s="9"/>
      <c r="OH175" s="9"/>
      <c r="OI175" s="9"/>
      <c r="OJ175" s="9"/>
      <c r="OK175" s="9"/>
      <c r="OL175" s="9"/>
      <c r="OM175" s="9"/>
      <c r="ON175" s="9"/>
      <c r="OO175" s="9"/>
      <c r="OP175" s="9"/>
      <c r="OQ175" s="9"/>
      <c r="OR175" s="9"/>
      <c r="OS175" s="9"/>
      <c r="OT175" s="9"/>
      <c r="OU175" s="9"/>
      <c r="OV175" s="9"/>
      <c r="OW175" s="9"/>
      <c r="OX175" s="9"/>
      <c r="OY175" s="9"/>
      <c r="OZ175" s="9"/>
      <c r="PA175" s="9"/>
      <c r="PB175" s="9"/>
      <c r="PC175" s="9"/>
      <c r="PD175" s="9"/>
      <c r="PE175" s="9"/>
      <c r="PF175" s="9"/>
      <c r="PG175" s="9"/>
      <c r="PH175" s="9"/>
      <c r="PI175" s="9"/>
      <c r="PJ175" s="9"/>
      <c r="PK175" s="9"/>
      <c r="PL175" s="9"/>
      <c r="PM175" s="9"/>
      <c r="PN175" s="9"/>
      <c r="PO175" s="9"/>
      <c r="PP175" s="9"/>
      <c r="PQ175" s="9"/>
      <c r="PR175" s="9"/>
      <c r="PS175" s="9"/>
      <c r="PT175" s="9"/>
      <c r="PU175" s="9"/>
      <c r="PV175" s="9"/>
      <c r="PW175" s="9"/>
      <c r="PX175" s="9"/>
      <c r="PY175" s="9"/>
      <c r="PZ175" s="9"/>
      <c r="QA175" s="9"/>
      <c r="QB175" s="9"/>
      <c r="QC175" s="9"/>
      <c r="QD175" s="9"/>
      <c r="QE175" s="9"/>
      <c r="QF175" s="9"/>
      <c r="QG175" s="9"/>
      <c r="QH175" s="9"/>
      <c r="QI175" s="9"/>
      <c r="QJ175" s="9"/>
      <c r="QK175" s="9"/>
      <c r="QL175" s="9"/>
      <c r="QM175" s="9"/>
      <c r="QN175" s="9"/>
      <c r="QO175" s="9"/>
      <c r="QP175" s="9"/>
      <c r="QQ175" s="9"/>
      <c r="QR175" s="9"/>
      <c r="QS175" s="9"/>
      <c r="QT175" s="9"/>
      <c r="QU175" s="9"/>
      <c r="QV175" s="9"/>
      <c r="QW175" s="9"/>
      <c r="QX175" s="9"/>
      <c r="QY175" s="9"/>
      <c r="QZ175" s="9"/>
      <c r="RA175" s="9"/>
      <c r="RB175" s="9"/>
      <c r="RC175" s="9"/>
      <c r="RD175" s="9"/>
      <c r="RE175" s="9"/>
      <c r="RF175" s="9"/>
      <c r="RG175" s="9"/>
      <c r="RH175" s="9"/>
      <c r="RI175" s="9"/>
      <c r="RJ175" s="9"/>
      <c r="RK175" s="9"/>
      <c r="RL175" s="9"/>
      <c r="RM175" s="9"/>
      <c r="RN175" s="9"/>
      <c r="RO175" s="9"/>
      <c r="RP175" s="9"/>
      <c r="RQ175" s="9"/>
      <c r="RR175" s="9"/>
      <c r="RS175" s="9"/>
      <c r="RT175" s="9"/>
      <c r="RU175" s="9"/>
      <c r="RV175" s="9"/>
      <c r="RW175" s="9"/>
      <c r="RX175" s="9"/>
      <c r="RY175" s="9"/>
      <c r="RZ175" s="9"/>
      <c r="SA175" s="9"/>
    </row>
    <row r="176" spans="1:495" s="7" customFormat="1" ht="17.25" customHeight="1" x14ac:dyDescent="0.2">
      <c r="A176" s="218"/>
      <c r="B176" s="219"/>
      <c r="C176" s="220"/>
      <c r="D176" s="220"/>
      <c r="E176" s="222" t="s">
        <v>558</v>
      </c>
      <c r="F176" s="222"/>
      <c r="G176" s="222"/>
      <c r="H176" s="144"/>
      <c r="I176" s="85"/>
      <c r="J176" s="85"/>
      <c r="K176" s="85"/>
      <c r="L176" s="85"/>
      <c r="M176" s="72" t="s">
        <v>54</v>
      </c>
      <c r="N176" s="72"/>
      <c r="O176" s="73"/>
      <c r="P176" s="99"/>
      <c r="Q176" s="99"/>
      <c r="R176" s="74">
        <v>43891</v>
      </c>
      <c r="S176" s="74">
        <v>44136</v>
      </c>
      <c r="T176" s="75">
        <f>AV176/AU176</f>
        <v>0</v>
      </c>
      <c r="U176" s="76">
        <f t="shared" ca="1" si="47"/>
        <v>275</v>
      </c>
      <c r="V176" s="91">
        <v>1</v>
      </c>
      <c r="W176" s="78"/>
      <c r="X176" s="78"/>
      <c r="Y176" s="78"/>
      <c r="Z176" s="78"/>
      <c r="AA176" s="78">
        <v>1</v>
      </c>
      <c r="AB176" s="78"/>
      <c r="AC176" s="78"/>
      <c r="AD176" s="78"/>
      <c r="AE176" s="78"/>
      <c r="AF176" s="78"/>
      <c r="AG176" s="78">
        <v>1</v>
      </c>
      <c r="AH176" s="78"/>
      <c r="AI176" s="78"/>
      <c r="AJ176" s="78"/>
      <c r="AK176" s="78"/>
      <c r="AL176" s="78"/>
      <c r="AM176" s="78"/>
      <c r="AN176" s="78"/>
      <c r="AO176" s="78">
        <v>1</v>
      </c>
      <c r="AP176" s="78"/>
      <c r="AQ176" s="78"/>
      <c r="AR176" s="78"/>
      <c r="AS176" s="78"/>
      <c r="AT176" s="78"/>
      <c r="AU176" s="79">
        <f>+AA176+AC176+AE176+AG176+AI176+AK176+AM176+AO176+AQ176+AS176+Y176+W176</f>
        <v>3</v>
      </c>
      <c r="AV176" s="79">
        <f>+Z176+X176+AB176+AD176+AF176+AH176+AJ176+AL176+AN176+AP176+AR176+AT176</f>
        <v>0</v>
      </c>
      <c r="AW176" s="80"/>
      <c r="AX176" s="80"/>
      <c r="AY176" s="81"/>
      <c r="AZ176" s="82"/>
      <c r="BA176" s="83"/>
      <c r="BB176" s="80"/>
      <c r="BC176" s="84"/>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c r="MI176" s="9"/>
      <c r="MJ176" s="9"/>
      <c r="MK176" s="9"/>
      <c r="ML176" s="9"/>
      <c r="MM176" s="9"/>
      <c r="MN176" s="9"/>
      <c r="MO176" s="9"/>
      <c r="MP176" s="9"/>
      <c r="MQ176" s="9"/>
      <c r="MR176" s="9"/>
      <c r="MS176" s="9"/>
      <c r="MT176" s="9"/>
      <c r="MU176" s="9"/>
      <c r="MV176" s="9"/>
      <c r="MW176" s="9"/>
      <c r="MX176" s="9"/>
      <c r="MY176" s="9"/>
      <c r="MZ176" s="9"/>
      <c r="NA176" s="9"/>
      <c r="NB176" s="9"/>
      <c r="NC176" s="9"/>
      <c r="ND176" s="9"/>
      <c r="NE176" s="9"/>
      <c r="NF176" s="9"/>
      <c r="NG176" s="9"/>
      <c r="NH176" s="9"/>
      <c r="NI176" s="9"/>
      <c r="NJ176" s="9"/>
      <c r="NK176" s="9"/>
      <c r="NL176" s="9"/>
      <c r="NM176" s="9"/>
      <c r="NN176" s="9"/>
      <c r="NO176" s="9"/>
      <c r="NP176" s="9"/>
      <c r="NQ176" s="9"/>
      <c r="NR176" s="9"/>
      <c r="NS176" s="9"/>
      <c r="NT176" s="9"/>
      <c r="NU176" s="9"/>
      <c r="NV176" s="9"/>
      <c r="NW176" s="9"/>
      <c r="NX176" s="9"/>
      <c r="NY176" s="9"/>
      <c r="NZ176" s="9"/>
      <c r="OA176" s="9"/>
      <c r="OB176" s="9"/>
      <c r="OC176" s="9"/>
      <c r="OD176" s="9"/>
      <c r="OE176" s="9"/>
      <c r="OF176" s="9"/>
      <c r="OG176" s="9"/>
      <c r="OH176" s="9"/>
      <c r="OI176" s="9"/>
      <c r="OJ176" s="9"/>
      <c r="OK176" s="9"/>
      <c r="OL176" s="9"/>
      <c r="OM176" s="9"/>
      <c r="ON176" s="9"/>
      <c r="OO176" s="9"/>
      <c r="OP176" s="9"/>
      <c r="OQ176" s="9"/>
      <c r="OR176" s="9"/>
      <c r="OS176" s="9"/>
      <c r="OT176" s="9"/>
      <c r="OU176" s="9"/>
      <c r="OV176" s="9"/>
      <c r="OW176" s="9"/>
      <c r="OX176" s="9"/>
      <c r="OY176" s="9"/>
      <c r="OZ176" s="9"/>
      <c r="PA176" s="9"/>
      <c r="PB176" s="9"/>
      <c r="PC176" s="9"/>
      <c r="PD176" s="9"/>
      <c r="PE176" s="9"/>
      <c r="PF176" s="9"/>
      <c r="PG176" s="9"/>
      <c r="PH176" s="9"/>
      <c r="PI176" s="9"/>
      <c r="PJ176" s="9"/>
      <c r="PK176" s="9"/>
      <c r="PL176" s="9"/>
      <c r="PM176" s="9"/>
      <c r="PN176" s="9"/>
      <c r="PO176" s="9"/>
      <c r="PP176" s="9"/>
      <c r="PQ176" s="9"/>
      <c r="PR176" s="9"/>
      <c r="PS176" s="9"/>
      <c r="PT176" s="9"/>
      <c r="PU176" s="9"/>
      <c r="PV176" s="9"/>
      <c r="PW176" s="9"/>
      <c r="PX176" s="9"/>
      <c r="PY176" s="9"/>
      <c r="PZ176" s="9"/>
      <c r="QA176" s="9"/>
      <c r="QB176" s="9"/>
      <c r="QC176" s="9"/>
      <c r="QD176" s="9"/>
      <c r="QE176" s="9"/>
      <c r="QF176" s="9"/>
      <c r="QG176" s="9"/>
      <c r="QH176" s="9"/>
      <c r="QI176" s="9"/>
      <c r="QJ176" s="9"/>
      <c r="QK176" s="9"/>
      <c r="QL176" s="9"/>
      <c r="QM176" s="9"/>
      <c r="QN176" s="9"/>
      <c r="QO176" s="9"/>
      <c r="QP176" s="9"/>
      <c r="QQ176" s="9"/>
      <c r="QR176" s="9"/>
      <c r="QS176" s="9"/>
      <c r="QT176" s="9"/>
      <c r="QU176" s="9"/>
      <c r="QV176" s="9"/>
      <c r="QW176" s="9"/>
      <c r="QX176" s="9"/>
      <c r="QY176" s="9"/>
      <c r="QZ176" s="9"/>
      <c r="RA176" s="9"/>
      <c r="RB176" s="9"/>
      <c r="RC176" s="9"/>
      <c r="RD176" s="9"/>
      <c r="RE176" s="9"/>
      <c r="RF176" s="9"/>
      <c r="RG176" s="9"/>
      <c r="RH176" s="9"/>
      <c r="RI176" s="9"/>
      <c r="RJ176" s="9"/>
      <c r="RK176" s="9"/>
      <c r="RL176" s="9"/>
      <c r="RM176" s="9"/>
      <c r="RN176" s="9"/>
      <c r="RO176" s="9"/>
      <c r="RP176" s="9"/>
      <c r="RQ176" s="9"/>
      <c r="RR176" s="9"/>
      <c r="RS176" s="9"/>
      <c r="RT176" s="9"/>
      <c r="RU176" s="9"/>
      <c r="RV176" s="9"/>
      <c r="RW176" s="9"/>
      <c r="RX176" s="9"/>
      <c r="RY176" s="9"/>
      <c r="RZ176" s="9"/>
      <c r="SA176" s="9"/>
    </row>
    <row r="177" spans="1:495" s="7" customFormat="1" ht="27.75" customHeight="1" x14ac:dyDescent="0.2">
      <c r="A177" s="224"/>
      <c r="B177" s="105"/>
      <c r="C177" s="49" t="s">
        <v>559</v>
      </c>
      <c r="D177" s="49"/>
      <c r="E177" s="50" t="s">
        <v>560</v>
      </c>
      <c r="F177" s="50" t="s">
        <v>561</v>
      </c>
      <c r="G177" s="50"/>
      <c r="H177" s="51"/>
      <c r="I177" s="52"/>
      <c r="J177" s="52"/>
      <c r="K177" s="87"/>
      <c r="L177" s="87"/>
      <c r="M177" s="53" t="s">
        <v>54</v>
      </c>
      <c r="N177" s="53"/>
      <c r="O177" s="182"/>
      <c r="P177" s="55"/>
      <c r="Q177" s="55"/>
      <c r="R177" s="56">
        <v>43891</v>
      </c>
      <c r="S177" s="57">
        <v>44044</v>
      </c>
      <c r="T177" s="58">
        <f>AX177/AW177</f>
        <v>0</v>
      </c>
      <c r="U177" s="76">
        <f t="shared" ca="1" si="47"/>
        <v>183</v>
      </c>
      <c r="V177" s="59">
        <v>1</v>
      </c>
      <c r="W177" s="62">
        <f>SUM(W178:W181)</f>
        <v>0</v>
      </c>
      <c r="X177" s="62">
        <f t="shared" ref="X177:AT177" si="59">SUM(X178:X181)</f>
        <v>0</v>
      </c>
      <c r="Y177" s="62">
        <f t="shared" si="59"/>
        <v>0</v>
      </c>
      <c r="Z177" s="62">
        <f t="shared" si="59"/>
        <v>0</v>
      </c>
      <c r="AA177" s="62">
        <f t="shared" si="59"/>
        <v>2</v>
      </c>
      <c r="AB177" s="62">
        <f t="shared" si="59"/>
        <v>0</v>
      </c>
      <c r="AC177" s="62">
        <f t="shared" si="59"/>
        <v>0</v>
      </c>
      <c r="AD177" s="62">
        <f t="shared" si="59"/>
        <v>0</v>
      </c>
      <c r="AE177" s="62">
        <f t="shared" si="59"/>
        <v>0</v>
      </c>
      <c r="AF177" s="62">
        <f t="shared" si="59"/>
        <v>0</v>
      </c>
      <c r="AG177" s="62">
        <f t="shared" si="59"/>
        <v>2</v>
      </c>
      <c r="AH177" s="62">
        <f t="shared" si="59"/>
        <v>0</v>
      </c>
      <c r="AI177" s="62">
        <f t="shared" si="59"/>
        <v>1</v>
      </c>
      <c r="AJ177" s="62">
        <f t="shared" si="59"/>
        <v>0</v>
      </c>
      <c r="AK177" s="62">
        <f t="shared" si="59"/>
        <v>2</v>
      </c>
      <c r="AL177" s="62">
        <f t="shared" si="59"/>
        <v>0</v>
      </c>
      <c r="AM177" s="62">
        <f t="shared" si="59"/>
        <v>1</v>
      </c>
      <c r="AN177" s="62">
        <f t="shared" si="59"/>
        <v>0</v>
      </c>
      <c r="AO177" s="62">
        <f t="shared" si="59"/>
        <v>0</v>
      </c>
      <c r="AP177" s="62">
        <f t="shared" si="59"/>
        <v>0</v>
      </c>
      <c r="AQ177" s="62">
        <f t="shared" si="59"/>
        <v>1</v>
      </c>
      <c r="AR177" s="62">
        <f t="shared" si="59"/>
        <v>0</v>
      </c>
      <c r="AS177" s="62">
        <f t="shared" si="59"/>
        <v>0</v>
      </c>
      <c r="AT177" s="62">
        <f t="shared" si="59"/>
        <v>0</v>
      </c>
      <c r="AU177" s="88"/>
      <c r="AV177" s="88"/>
      <c r="AW177" s="63">
        <f>+AA177+AC177+AE177+AG177+AI177+AK177+AM177+AO177+AQ177+AS177+Y177+W177</f>
        <v>9</v>
      </c>
      <c r="AX177" s="63">
        <f>+AB177+AD177+AF177+AH177+AJ177+AL177+AN177+AP177+AR177+AT177+Z177+X177</f>
        <v>0</v>
      </c>
      <c r="AY177" s="64">
        <f>SUM(V178:V198)</f>
        <v>15</v>
      </c>
      <c r="AZ177" s="44">
        <f>SUM(AV178:AV198)/SUM(AU178:AU198)</f>
        <v>0.15384615384615385</v>
      </c>
      <c r="BA177" s="65"/>
      <c r="BB177" s="66"/>
      <c r="BC177" s="67"/>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c r="HM177" s="9"/>
      <c r="HN177" s="9"/>
      <c r="HO177" s="9"/>
      <c r="HP177" s="9"/>
      <c r="HQ177" s="9"/>
      <c r="HR177" s="9"/>
      <c r="HS177" s="9"/>
      <c r="HT177" s="9"/>
      <c r="HU177" s="9"/>
      <c r="HV177" s="9"/>
      <c r="HW177" s="9"/>
      <c r="HX177" s="9"/>
      <c r="HY177" s="9"/>
      <c r="HZ177" s="9"/>
      <c r="IA177" s="9"/>
      <c r="IB177" s="9"/>
      <c r="IC177" s="9"/>
      <c r="ID177" s="9"/>
      <c r="IE177" s="9"/>
      <c r="IF177" s="9"/>
      <c r="IG177" s="9"/>
      <c r="IH177" s="9"/>
      <c r="II177" s="9"/>
      <c r="IJ177" s="9"/>
      <c r="IK177" s="9"/>
      <c r="IL177" s="9"/>
      <c r="IM177" s="9"/>
      <c r="IN177" s="9"/>
      <c r="IO177" s="9"/>
      <c r="IP177" s="9"/>
      <c r="IQ177" s="9"/>
      <c r="IR177" s="9"/>
      <c r="IS177" s="9"/>
      <c r="IT177" s="9"/>
      <c r="IU177" s="9"/>
      <c r="IV177" s="9"/>
      <c r="IW177" s="9"/>
      <c r="IX177" s="9"/>
      <c r="IY177" s="9"/>
      <c r="IZ177" s="9"/>
      <c r="JA177" s="9"/>
      <c r="JB177" s="9"/>
      <c r="JC177" s="9"/>
      <c r="JD177" s="9"/>
      <c r="JE177" s="9"/>
      <c r="JF177" s="9"/>
      <c r="JG177" s="9"/>
      <c r="JH177" s="9"/>
      <c r="JI177" s="9"/>
      <c r="JJ177" s="9"/>
      <c r="JK177" s="9"/>
      <c r="JL177" s="9"/>
      <c r="JM177" s="9"/>
      <c r="JN177" s="9"/>
      <c r="JO177" s="9"/>
      <c r="JP177" s="9"/>
      <c r="JQ177" s="9"/>
      <c r="JR177" s="9"/>
      <c r="JS177" s="9"/>
      <c r="JT177" s="9"/>
      <c r="JU177" s="9"/>
      <c r="JV177" s="9"/>
      <c r="JW177" s="9"/>
      <c r="JX177" s="9"/>
      <c r="JY177" s="9"/>
      <c r="JZ177" s="9"/>
      <c r="KA177" s="9"/>
      <c r="KB177" s="9"/>
      <c r="KC177" s="9"/>
      <c r="KD177" s="9"/>
      <c r="KE177" s="9"/>
      <c r="KF177" s="9"/>
      <c r="KG177" s="9"/>
      <c r="KH177" s="9"/>
      <c r="KI177" s="9"/>
      <c r="KJ177" s="9"/>
      <c r="KK177" s="9"/>
      <c r="KL177" s="9"/>
      <c r="KM177" s="9"/>
      <c r="KN177" s="9"/>
      <c r="KO177" s="9"/>
      <c r="KP177" s="9"/>
      <c r="KQ177" s="9"/>
      <c r="KR177" s="9"/>
      <c r="KS177" s="9"/>
      <c r="KT177" s="9"/>
      <c r="KU177" s="9"/>
      <c r="KV177" s="9"/>
      <c r="KW177" s="9"/>
      <c r="KX177" s="9"/>
      <c r="KY177" s="9"/>
      <c r="KZ177" s="9"/>
      <c r="LA177" s="9"/>
      <c r="LB177" s="9"/>
      <c r="LC177" s="9"/>
      <c r="LD177" s="9"/>
      <c r="LE177" s="9"/>
      <c r="LF177" s="9"/>
      <c r="LG177" s="9"/>
      <c r="LH177" s="9"/>
      <c r="LI177" s="9"/>
      <c r="LJ177" s="9"/>
      <c r="LK177" s="9"/>
      <c r="LL177" s="9"/>
      <c r="LM177" s="9"/>
      <c r="LN177" s="9"/>
      <c r="LO177" s="9"/>
      <c r="LP177" s="9"/>
      <c r="LQ177" s="9"/>
      <c r="LR177" s="9"/>
      <c r="LS177" s="9"/>
      <c r="LT177" s="9"/>
      <c r="LU177" s="9"/>
      <c r="LV177" s="9"/>
      <c r="LW177" s="9"/>
      <c r="LX177" s="9"/>
      <c r="LY177" s="9"/>
      <c r="LZ177" s="9"/>
      <c r="MA177" s="9"/>
      <c r="MB177" s="9"/>
      <c r="MC177" s="9"/>
      <c r="MD177" s="9"/>
      <c r="ME177" s="9"/>
      <c r="MF177" s="9"/>
      <c r="MG177" s="9"/>
      <c r="MH177" s="9"/>
      <c r="MI177" s="9"/>
      <c r="MJ177" s="9"/>
      <c r="MK177" s="9"/>
      <c r="ML177" s="9"/>
      <c r="MM177" s="9"/>
      <c r="MN177" s="9"/>
      <c r="MO177" s="9"/>
      <c r="MP177" s="9"/>
      <c r="MQ177" s="9"/>
      <c r="MR177" s="9"/>
      <c r="MS177" s="9"/>
      <c r="MT177" s="9"/>
      <c r="MU177" s="9"/>
      <c r="MV177" s="9"/>
      <c r="MW177" s="9"/>
      <c r="MX177" s="9"/>
      <c r="MY177" s="9"/>
      <c r="MZ177" s="9"/>
      <c r="NA177" s="9"/>
      <c r="NB177" s="9"/>
      <c r="NC177" s="9"/>
      <c r="ND177" s="9"/>
      <c r="NE177" s="9"/>
      <c r="NF177" s="9"/>
      <c r="NG177" s="9"/>
      <c r="NH177" s="9"/>
      <c r="NI177" s="9"/>
      <c r="NJ177" s="9"/>
      <c r="NK177" s="9"/>
      <c r="NL177" s="9"/>
      <c r="NM177" s="9"/>
      <c r="NN177" s="9"/>
      <c r="NO177" s="9"/>
      <c r="NP177" s="9"/>
      <c r="NQ177" s="9"/>
      <c r="NR177" s="9"/>
      <c r="NS177" s="9"/>
      <c r="NT177" s="9"/>
      <c r="NU177" s="9"/>
      <c r="NV177" s="9"/>
      <c r="NW177" s="9"/>
      <c r="NX177" s="9"/>
      <c r="NY177" s="9"/>
      <c r="NZ177" s="9"/>
      <c r="OA177" s="9"/>
      <c r="OB177" s="9"/>
      <c r="OC177" s="9"/>
      <c r="OD177" s="9"/>
      <c r="OE177" s="9"/>
      <c r="OF177" s="9"/>
      <c r="OG177" s="9"/>
      <c r="OH177" s="9"/>
      <c r="OI177" s="9"/>
      <c r="OJ177" s="9"/>
      <c r="OK177" s="9"/>
      <c r="OL177" s="9"/>
      <c r="OM177" s="9"/>
      <c r="ON177" s="9"/>
      <c r="OO177" s="9"/>
      <c r="OP177" s="9"/>
      <c r="OQ177" s="9"/>
      <c r="OR177" s="9"/>
      <c r="OS177" s="9"/>
      <c r="OT177" s="9"/>
      <c r="OU177" s="9"/>
      <c r="OV177" s="9"/>
      <c r="OW177" s="9"/>
      <c r="OX177" s="9"/>
      <c r="OY177" s="9"/>
      <c r="OZ177" s="9"/>
      <c r="PA177" s="9"/>
      <c r="PB177" s="9"/>
      <c r="PC177" s="9"/>
      <c r="PD177" s="9"/>
      <c r="PE177" s="9"/>
      <c r="PF177" s="9"/>
      <c r="PG177" s="9"/>
      <c r="PH177" s="9"/>
      <c r="PI177" s="9"/>
      <c r="PJ177" s="9"/>
      <c r="PK177" s="9"/>
      <c r="PL177" s="9"/>
      <c r="PM177" s="9"/>
      <c r="PN177" s="9"/>
      <c r="PO177" s="9"/>
      <c r="PP177" s="9"/>
      <c r="PQ177" s="9"/>
      <c r="PR177" s="9"/>
      <c r="PS177" s="9"/>
      <c r="PT177" s="9"/>
      <c r="PU177" s="9"/>
      <c r="PV177" s="9"/>
      <c r="PW177" s="9"/>
      <c r="PX177" s="9"/>
      <c r="PY177" s="9"/>
      <c r="PZ177" s="9"/>
      <c r="QA177" s="9"/>
      <c r="QB177" s="9"/>
      <c r="QC177" s="9"/>
      <c r="QD177" s="9"/>
      <c r="QE177" s="9"/>
      <c r="QF177" s="9"/>
      <c r="QG177" s="9"/>
      <c r="QH177" s="9"/>
      <c r="QI177" s="9"/>
      <c r="QJ177" s="9"/>
      <c r="QK177" s="9"/>
      <c r="QL177" s="9"/>
      <c r="QM177" s="9"/>
      <c r="QN177" s="9"/>
      <c r="QO177" s="9"/>
      <c r="QP177" s="9"/>
      <c r="QQ177" s="9"/>
      <c r="QR177" s="9"/>
      <c r="QS177" s="9"/>
      <c r="QT177" s="9"/>
      <c r="QU177" s="9"/>
      <c r="QV177" s="9"/>
      <c r="QW177" s="9"/>
      <c r="QX177" s="9"/>
      <c r="QY177" s="9"/>
      <c r="QZ177" s="9"/>
      <c r="RA177" s="9"/>
      <c r="RB177" s="9"/>
      <c r="RC177" s="9"/>
      <c r="RD177" s="9"/>
      <c r="RE177" s="9"/>
      <c r="RF177" s="9"/>
      <c r="RG177" s="9"/>
      <c r="RH177" s="9"/>
      <c r="RI177" s="9"/>
      <c r="RJ177" s="9"/>
      <c r="RK177" s="9"/>
      <c r="RL177" s="9"/>
      <c r="RM177" s="9"/>
      <c r="RN177" s="9"/>
      <c r="RO177" s="9"/>
      <c r="RP177" s="9"/>
      <c r="RQ177" s="9"/>
      <c r="RR177" s="9"/>
      <c r="RS177" s="9"/>
      <c r="RT177" s="9"/>
      <c r="RU177" s="9"/>
      <c r="RV177" s="9"/>
      <c r="RW177" s="9"/>
      <c r="RX177" s="9"/>
      <c r="RY177" s="9"/>
      <c r="RZ177" s="9"/>
      <c r="SA177" s="9"/>
    </row>
    <row r="178" spans="1:495" s="7" customFormat="1" ht="17.25" customHeight="1" x14ac:dyDescent="0.2">
      <c r="A178" s="218"/>
      <c r="B178" s="219"/>
      <c r="C178" s="220"/>
      <c r="D178" s="220"/>
      <c r="E178" s="221" t="s">
        <v>562</v>
      </c>
      <c r="F178" s="221"/>
      <c r="G178" s="221"/>
      <c r="H178" s="70"/>
      <c r="I178" s="85" t="s">
        <v>563</v>
      </c>
      <c r="J178" s="85"/>
      <c r="K178" s="85" t="s">
        <v>564</v>
      </c>
      <c r="L178" s="85"/>
      <c r="M178" s="72" t="s">
        <v>54</v>
      </c>
      <c r="N178" s="72"/>
      <c r="O178" s="73"/>
      <c r="P178" s="99"/>
      <c r="Q178" s="99"/>
      <c r="R178" s="74">
        <v>43891</v>
      </c>
      <c r="S178" s="74">
        <v>43920</v>
      </c>
      <c r="T178" s="75">
        <f>AV178/AU178</f>
        <v>0</v>
      </c>
      <c r="U178" s="76">
        <f t="shared" ca="1" si="47"/>
        <v>59</v>
      </c>
      <c r="V178" s="91">
        <v>1</v>
      </c>
      <c r="W178" s="78"/>
      <c r="X178" s="78"/>
      <c r="Y178" s="78"/>
      <c r="Z178" s="78"/>
      <c r="AA178" s="78">
        <v>1</v>
      </c>
      <c r="AB178" s="78"/>
      <c r="AC178" s="78"/>
      <c r="AD178" s="78"/>
      <c r="AE178" s="78"/>
      <c r="AF178" s="78"/>
      <c r="AG178" s="78">
        <v>1</v>
      </c>
      <c r="AH178" s="78"/>
      <c r="AI178" s="78"/>
      <c r="AJ178" s="78"/>
      <c r="AK178" s="78"/>
      <c r="AL178" s="78"/>
      <c r="AM178" s="78"/>
      <c r="AN178" s="78"/>
      <c r="AO178" s="78"/>
      <c r="AP178" s="78"/>
      <c r="AQ178" s="78"/>
      <c r="AR178" s="78"/>
      <c r="AS178" s="78"/>
      <c r="AT178" s="78"/>
      <c r="AU178" s="79">
        <f>+AA178+AC178+AE178+AG178+AI178+AK178+AM178+AO178+AQ178+AS178+Y178+W178</f>
        <v>2</v>
      </c>
      <c r="AV178" s="79">
        <f>+Z178+X178+AB178+AD178+AF178+AH178+AJ178+AL178+AN178+AP178+AR178+AT178</f>
        <v>0</v>
      </c>
      <c r="AW178" s="80"/>
      <c r="AX178" s="80"/>
      <c r="AY178" s="81"/>
      <c r="AZ178" s="82"/>
      <c r="BA178" s="83"/>
      <c r="BB178" s="80"/>
      <c r="BC178" s="84"/>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c r="HM178" s="9"/>
      <c r="HN178" s="9"/>
      <c r="HO178" s="9"/>
      <c r="HP178" s="9"/>
      <c r="HQ178" s="9"/>
      <c r="HR178" s="9"/>
      <c r="HS178" s="9"/>
      <c r="HT178" s="9"/>
      <c r="HU178" s="9"/>
      <c r="HV178" s="9"/>
      <c r="HW178" s="9"/>
      <c r="HX178" s="9"/>
      <c r="HY178" s="9"/>
      <c r="HZ178" s="9"/>
      <c r="IA178" s="9"/>
      <c r="IB178" s="9"/>
      <c r="IC178" s="9"/>
      <c r="ID178" s="9"/>
      <c r="IE178" s="9"/>
      <c r="IF178" s="9"/>
      <c r="IG178" s="9"/>
      <c r="IH178" s="9"/>
      <c r="II178" s="9"/>
      <c r="IJ178" s="9"/>
      <c r="IK178" s="9"/>
      <c r="IL178" s="9"/>
      <c r="IM178" s="9"/>
      <c r="IN178" s="9"/>
      <c r="IO178" s="9"/>
      <c r="IP178" s="9"/>
      <c r="IQ178" s="9"/>
      <c r="IR178" s="9"/>
      <c r="IS178" s="9"/>
      <c r="IT178" s="9"/>
      <c r="IU178" s="9"/>
      <c r="IV178" s="9"/>
      <c r="IW178" s="9"/>
      <c r="IX178" s="9"/>
      <c r="IY178" s="9"/>
      <c r="IZ178" s="9"/>
      <c r="JA178" s="9"/>
      <c r="JB178" s="9"/>
      <c r="JC178" s="9"/>
      <c r="JD178" s="9"/>
      <c r="JE178" s="9"/>
      <c r="JF178" s="9"/>
      <c r="JG178" s="9"/>
      <c r="JH178" s="9"/>
      <c r="JI178" s="9"/>
      <c r="JJ178" s="9"/>
      <c r="JK178" s="9"/>
      <c r="JL178" s="9"/>
      <c r="JM178" s="9"/>
      <c r="JN178" s="9"/>
      <c r="JO178" s="9"/>
      <c r="JP178" s="9"/>
      <c r="JQ178" s="9"/>
      <c r="JR178" s="9"/>
      <c r="JS178" s="9"/>
      <c r="JT178" s="9"/>
      <c r="JU178" s="9"/>
      <c r="JV178" s="9"/>
      <c r="JW178" s="9"/>
      <c r="JX178" s="9"/>
      <c r="JY178" s="9"/>
      <c r="JZ178" s="9"/>
      <c r="KA178" s="9"/>
      <c r="KB178" s="9"/>
      <c r="KC178" s="9"/>
      <c r="KD178" s="9"/>
      <c r="KE178" s="9"/>
      <c r="KF178" s="9"/>
      <c r="KG178" s="9"/>
      <c r="KH178" s="9"/>
      <c r="KI178" s="9"/>
      <c r="KJ178" s="9"/>
      <c r="KK178" s="9"/>
      <c r="KL178" s="9"/>
      <c r="KM178" s="9"/>
      <c r="KN178" s="9"/>
      <c r="KO178" s="9"/>
      <c r="KP178" s="9"/>
      <c r="KQ178" s="9"/>
      <c r="KR178" s="9"/>
      <c r="KS178" s="9"/>
      <c r="KT178" s="9"/>
      <c r="KU178" s="9"/>
      <c r="KV178" s="9"/>
      <c r="KW178" s="9"/>
      <c r="KX178" s="9"/>
      <c r="KY178" s="9"/>
      <c r="KZ178" s="9"/>
      <c r="LA178" s="9"/>
      <c r="LB178" s="9"/>
      <c r="LC178" s="9"/>
      <c r="LD178" s="9"/>
      <c r="LE178" s="9"/>
      <c r="LF178" s="9"/>
      <c r="LG178" s="9"/>
      <c r="LH178" s="9"/>
      <c r="LI178" s="9"/>
      <c r="LJ178" s="9"/>
      <c r="LK178" s="9"/>
      <c r="LL178" s="9"/>
      <c r="LM178" s="9"/>
      <c r="LN178" s="9"/>
      <c r="LO178" s="9"/>
      <c r="LP178" s="9"/>
      <c r="LQ178" s="9"/>
      <c r="LR178" s="9"/>
      <c r="LS178" s="9"/>
      <c r="LT178" s="9"/>
      <c r="LU178" s="9"/>
      <c r="LV178" s="9"/>
      <c r="LW178" s="9"/>
      <c r="LX178" s="9"/>
      <c r="LY178" s="9"/>
      <c r="LZ178" s="9"/>
      <c r="MA178" s="9"/>
      <c r="MB178" s="9"/>
      <c r="MC178" s="9"/>
      <c r="MD178" s="9"/>
      <c r="ME178" s="9"/>
      <c r="MF178" s="9"/>
      <c r="MG178" s="9"/>
      <c r="MH178" s="9"/>
      <c r="MI178" s="9"/>
      <c r="MJ178" s="9"/>
      <c r="MK178" s="9"/>
      <c r="ML178" s="9"/>
      <c r="MM178" s="9"/>
      <c r="MN178" s="9"/>
      <c r="MO178" s="9"/>
      <c r="MP178" s="9"/>
      <c r="MQ178" s="9"/>
      <c r="MR178" s="9"/>
      <c r="MS178" s="9"/>
      <c r="MT178" s="9"/>
      <c r="MU178" s="9"/>
      <c r="MV178" s="9"/>
      <c r="MW178" s="9"/>
      <c r="MX178" s="9"/>
      <c r="MY178" s="9"/>
      <c r="MZ178" s="9"/>
      <c r="NA178" s="9"/>
      <c r="NB178" s="9"/>
      <c r="NC178" s="9"/>
      <c r="ND178" s="9"/>
      <c r="NE178" s="9"/>
      <c r="NF178" s="9"/>
      <c r="NG178" s="9"/>
      <c r="NH178" s="9"/>
      <c r="NI178" s="9"/>
      <c r="NJ178" s="9"/>
      <c r="NK178" s="9"/>
      <c r="NL178" s="9"/>
      <c r="NM178" s="9"/>
      <c r="NN178" s="9"/>
      <c r="NO178" s="9"/>
      <c r="NP178" s="9"/>
      <c r="NQ178" s="9"/>
      <c r="NR178" s="9"/>
      <c r="NS178" s="9"/>
      <c r="NT178" s="9"/>
      <c r="NU178" s="9"/>
      <c r="NV178" s="9"/>
      <c r="NW178" s="9"/>
      <c r="NX178" s="9"/>
      <c r="NY178" s="9"/>
      <c r="NZ178" s="9"/>
      <c r="OA178" s="9"/>
      <c r="OB178" s="9"/>
      <c r="OC178" s="9"/>
      <c r="OD178" s="9"/>
      <c r="OE178" s="9"/>
      <c r="OF178" s="9"/>
      <c r="OG178" s="9"/>
      <c r="OH178" s="9"/>
      <c r="OI178" s="9"/>
      <c r="OJ178" s="9"/>
      <c r="OK178" s="9"/>
      <c r="OL178" s="9"/>
      <c r="OM178" s="9"/>
      <c r="ON178" s="9"/>
      <c r="OO178" s="9"/>
      <c r="OP178" s="9"/>
      <c r="OQ178" s="9"/>
      <c r="OR178" s="9"/>
      <c r="OS178" s="9"/>
      <c r="OT178" s="9"/>
      <c r="OU178" s="9"/>
      <c r="OV178" s="9"/>
      <c r="OW178" s="9"/>
      <c r="OX178" s="9"/>
      <c r="OY178" s="9"/>
      <c r="OZ178" s="9"/>
      <c r="PA178" s="9"/>
      <c r="PB178" s="9"/>
      <c r="PC178" s="9"/>
      <c r="PD178" s="9"/>
      <c r="PE178" s="9"/>
      <c r="PF178" s="9"/>
      <c r="PG178" s="9"/>
      <c r="PH178" s="9"/>
      <c r="PI178" s="9"/>
      <c r="PJ178" s="9"/>
      <c r="PK178" s="9"/>
      <c r="PL178" s="9"/>
      <c r="PM178" s="9"/>
      <c r="PN178" s="9"/>
      <c r="PO178" s="9"/>
      <c r="PP178" s="9"/>
      <c r="PQ178" s="9"/>
      <c r="PR178" s="9"/>
      <c r="PS178" s="9"/>
      <c r="PT178" s="9"/>
      <c r="PU178" s="9"/>
      <c r="PV178" s="9"/>
      <c r="PW178" s="9"/>
      <c r="PX178" s="9"/>
      <c r="PY178" s="9"/>
      <c r="PZ178" s="9"/>
      <c r="QA178" s="9"/>
      <c r="QB178" s="9"/>
      <c r="QC178" s="9"/>
      <c r="QD178" s="9"/>
      <c r="QE178" s="9"/>
      <c r="QF178" s="9"/>
      <c r="QG178" s="9"/>
      <c r="QH178" s="9"/>
      <c r="QI178" s="9"/>
      <c r="QJ178" s="9"/>
      <c r="QK178" s="9"/>
      <c r="QL178" s="9"/>
      <c r="QM178" s="9"/>
      <c r="QN178" s="9"/>
      <c r="QO178" s="9"/>
      <c r="QP178" s="9"/>
      <c r="QQ178" s="9"/>
      <c r="QR178" s="9"/>
      <c r="QS178" s="9"/>
      <c r="QT178" s="9"/>
      <c r="QU178" s="9"/>
      <c r="QV178" s="9"/>
      <c r="QW178" s="9"/>
      <c r="QX178" s="9"/>
      <c r="QY178" s="9"/>
      <c r="QZ178" s="9"/>
      <c r="RA178" s="9"/>
      <c r="RB178" s="9"/>
      <c r="RC178" s="9"/>
      <c r="RD178" s="9"/>
      <c r="RE178" s="9"/>
      <c r="RF178" s="9"/>
      <c r="RG178" s="9"/>
      <c r="RH178" s="9"/>
      <c r="RI178" s="9"/>
      <c r="RJ178" s="9"/>
      <c r="RK178" s="9"/>
      <c r="RL178" s="9"/>
      <c r="RM178" s="9"/>
      <c r="RN178" s="9"/>
      <c r="RO178" s="9"/>
      <c r="RP178" s="9"/>
      <c r="RQ178" s="9"/>
      <c r="RR178" s="9"/>
      <c r="RS178" s="9"/>
      <c r="RT178" s="9"/>
      <c r="RU178" s="9"/>
      <c r="RV178" s="9"/>
      <c r="RW178" s="9"/>
      <c r="RX178" s="9"/>
      <c r="RY178" s="9"/>
      <c r="RZ178" s="9"/>
      <c r="SA178" s="9"/>
    </row>
    <row r="179" spans="1:495" s="7" customFormat="1" ht="17.25" customHeight="1" x14ac:dyDescent="0.2">
      <c r="A179" s="218"/>
      <c r="B179" s="219"/>
      <c r="C179" s="220"/>
      <c r="D179" s="220"/>
      <c r="E179" s="221" t="s">
        <v>565</v>
      </c>
      <c r="F179" s="221"/>
      <c r="G179" s="221"/>
      <c r="H179" s="70"/>
      <c r="I179" s="85" t="s">
        <v>566</v>
      </c>
      <c r="J179" s="85"/>
      <c r="K179" s="85" t="s">
        <v>567</v>
      </c>
      <c r="L179" s="85"/>
      <c r="M179" s="72" t="s">
        <v>54</v>
      </c>
      <c r="N179" s="72"/>
      <c r="O179" s="73"/>
      <c r="P179" s="99"/>
      <c r="Q179" s="99"/>
      <c r="R179" s="74">
        <v>43891</v>
      </c>
      <c r="S179" s="74">
        <v>43920</v>
      </c>
      <c r="T179" s="75">
        <f>AV179/AU179</f>
        <v>0</v>
      </c>
      <c r="U179" s="76">
        <f t="shared" ca="1" si="47"/>
        <v>59</v>
      </c>
      <c r="V179" s="91">
        <v>1</v>
      </c>
      <c r="W179" s="78"/>
      <c r="X179" s="78"/>
      <c r="Y179" s="78"/>
      <c r="Z179" s="78"/>
      <c r="AA179" s="78">
        <v>1</v>
      </c>
      <c r="AB179" s="78"/>
      <c r="AC179" s="78"/>
      <c r="AD179" s="78"/>
      <c r="AE179" s="78"/>
      <c r="AF179" s="78"/>
      <c r="AG179" s="78">
        <v>1</v>
      </c>
      <c r="AH179" s="78"/>
      <c r="AI179" s="78"/>
      <c r="AJ179" s="78"/>
      <c r="AK179" s="78"/>
      <c r="AL179" s="78"/>
      <c r="AM179" s="78"/>
      <c r="AN179" s="78"/>
      <c r="AO179" s="78"/>
      <c r="AP179" s="78"/>
      <c r="AQ179" s="78"/>
      <c r="AR179" s="78"/>
      <c r="AS179" s="78"/>
      <c r="AT179" s="78"/>
      <c r="AU179" s="79">
        <f>+AA179+AC179+AE179+AG179+AI179+AK179+AM179+AO179+AQ179+AS179+Y179+W179</f>
        <v>2</v>
      </c>
      <c r="AV179" s="79">
        <f>+Z179+X179+AB179+AD179+AF179+AH179+AJ179+AL179+AN179+AP179+AR179+AT179</f>
        <v>0</v>
      </c>
      <c r="AW179" s="80"/>
      <c r="AX179" s="80"/>
      <c r="AY179" s="81"/>
      <c r="AZ179" s="82"/>
      <c r="BA179" s="83"/>
      <c r="BB179" s="80"/>
      <c r="BC179" s="84"/>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c r="HO179" s="9"/>
      <c r="HP179" s="9"/>
      <c r="HQ179" s="9"/>
      <c r="HR179" s="9"/>
      <c r="HS179" s="9"/>
      <c r="HT179" s="9"/>
      <c r="HU179" s="9"/>
      <c r="HV179" s="9"/>
      <c r="HW179" s="9"/>
      <c r="HX179" s="9"/>
      <c r="HY179" s="9"/>
      <c r="HZ179" s="9"/>
      <c r="IA179" s="9"/>
      <c r="IB179" s="9"/>
      <c r="IC179" s="9"/>
      <c r="ID179" s="9"/>
      <c r="IE179" s="9"/>
      <c r="IF179" s="9"/>
      <c r="IG179" s="9"/>
      <c r="IH179" s="9"/>
      <c r="II179" s="9"/>
      <c r="IJ179" s="9"/>
      <c r="IK179" s="9"/>
      <c r="IL179" s="9"/>
      <c r="IM179" s="9"/>
      <c r="IN179" s="9"/>
      <c r="IO179" s="9"/>
      <c r="IP179" s="9"/>
      <c r="IQ179" s="9"/>
      <c r="IR179" s="9"/>
      <c r="IS179" s="9"/>
      <c r="IT179" s="9"/>
      <c r="IU179" s="9"/>
      <c r="IV179" s="9"/>
      <c r="IW179" s="9"/>
      <c r="IX179" s="9"/>
      <c r="IY179" s="9"/>
      <c r="IZ179" s="9"/>
      <c r="JA179" s="9"/>
      <c r="JB179" s="9"/>
      <c r="JC179" s="9"/>
      <c r="JD179" s="9"/>
      <c r="JE179" s="9"/>
      <c r="JF179" s="9"/>
      <c r="JG179" s="9"/>
      <c r="JH179" s="9"/>
      <c r="JI179" s="9"/>
      <c r="JJ179" s="9"/>
      <c r="JK179" s="9"/>
      <c r="JL179" s="9"/>
      <c r="JM179" s="9"/>
      <c r="JN179" s="9"/>
      <c r="JO179" s="9"/>
      <c r="JP179" s="9"/>
      <c r="JQ179" s="9"/>
      <c r="JR179" s="9"/>
      <c r="JS179" s="9"/>
      <c r="JT179" s="9"/>
      <c r="JU179" s="9"/>
      <c r="JV179" s="9"/>
      <c r="JW179" s="9"/>
      <c r="JX179" s="9"/>
      <c r="JY179" s="9"/>
      <c r="JZ179" s="9"/>
      <c r="KA179" s="9"/>
      <c r="KB179" s="9"/>
      <c r="KC179" s="9"/>
      <c r="KD179" s="9"/>
      <c r="KE179" s="9"/>
      <c r="KF179" s="9"/>
      <c r="KG179" s="9"/>
      <c r="KH179" s="9"/>
      <c r="KI179" s="9"/>
      <c r="KJ179" s="9"/>
      <c r="KK179" s="9"/>
      <c r="KL179" s="9"/>
      <c r="KM179" s="9"/>
      <c r="KN179" s="9"/>
      <c r="KO179" s="9"/>
      <c r="KP179" s="9"/>
      <c r="KQ179" s="9"/>
      <c r="KR179" s="9"/>
      <c r="KS179" s="9"/>
      <c r="KT179" s="9"/>
      <c r="KU179" s="9"/>
      <c r="KV179" s="9"/>
      <c r="KW179" s="9"/>
      <c r="KX179" s="9"/>
      <c r="KY179" s="9"/>
      <c r="KZ179" s="9"/>
      <c r="LA179" s="9"/>
      <c r="LB179" s="9"/>
      <c r="LC179" s="9"/>
      <c r="LD179" s="9"/>
      <c r="LE179" s="9"/>
      <c r="LF179" s="9"/>
      <c r="LG179" s="9"/>
      <c r="LH179" s="9"/>
      <c r="LI179" s="9"/>
      <c r="LJ179" s="9"/>
      <c r="LK179" s="9"/>
      <c r="LL179" s="9"/>
      <c r="LM179" s="9"/>
      <c r="LN179" s="9"/>
      <c r="LO179" s="9"/>
      <c r="LP179" s="9"/>
      <c r="LQ179" s="9"/>
      <c r="LR179" s="9"/>
      <c r="LS179" s="9"/>
      <c r="LT179" s="9"/>
      <c r="LU179" s="9"/>
      <c r="LV179" s="9"/>
      <c r="LW179" s="9"/>
      <c r="LX179" s="9"/>
      <c r="LY179" s="9"/>
      <c r="LZ179" s="9"/>
      <c r="MA179" s="9"/>
      <c r="MB179" s="9"/>
      <c r="MC179" s="9"/>
      <c r="MD179" s="9"/>
      <c r="ME179" s="9"/>
      <c r="MF179" s="9"/>
      <c r="MG179" s="9"/>
      <c r="MH179" s="9"/>
      <c r="MI179" s="9"/>
      <c r="MJ179" s="9"/>
      <c r="MK179" s="9"/>
      <c r="ML179" s="9"/>
      <c r="MM179" s="9"/>
      <c r="MN179" s="9"/>
      <c r="MO179" s="9"/>
      <c r="MP179" s="9"/>
      <c r="MQ179" s="9"/>
      <c r="MR179" s="9"/>
      <c r="MS179" s="9"/>
      <c r="MT179" s="9"/>
      <c r="MU179" s="9"/>
      <c r="MV179" s="9"/>
      <c r="MW179" s="9"/>
      <c r="MX179" s="9"/>
      <c r="MY179" s="9"/>
      <c r="MZ179" s="9"/>
      <c r="NA179" s="9"/>
      <c r="NB179" s="9"/>
      <c r="NC179" s="9"/>
      <c r="ND179" s="9"/>
      <c r="NE179" s="9"/>
      <c r="NF179" s="9"/>
      <c r="NG179" s="9"/>
      <c r="NH179" s="9"/>
      <c r="NI179" s="9"/>
      <c r="NJ179" s="9"/>
      <c r="NK179" s="9"/>
      <c r="NL179" s="9"/>
      <c r="NM179" s="9"/>
      <c r="NN179" s="9"/>
      <c r="NO179" s="9"/>
      <c r="NP179" s="9"/>
      <c r="NQ179" s="9"/>
      <c r="NR179" s="9"/>
      <c r="NS179" s="9"/>
      <c r="NT179" s="9"/>
      <c r="NU179" s="9"/>
      <c r="NV179" s="9"/>
      <c r="NW179" s="9"/>
      <c r="NX179" s="9"/>
      <c r="NY179" s="9"/>
      <c r="NZ179" s="9"/>
      <c r="OA179" s="9"/>
      <c r="OB179" s="9"/>
      <c r="OC179" s="9"/>
      <c r="OD179" s="9"/>
      <c r="OE179" s="9"/>
      <c r="OF179" s="9"/>
      <c r="OG179" s="9"/>
      <c r="OH179" s="9"/>
      <c r="OI179" s="9"/>
      <c r="OJ179" s="9"/>
      <c r="OK179" s="9"/>
      <c r="OL179" s="9"/>
      <c r="OM179" s="9"/>
      <c r="ON179" s="9"/>
      <c r="OO179" s="9"/>
      <c r="OP179" s="9"/>
      <c r="OQ179" s="9"/>
      <c r="OR179" s="9"/>
      <c r="OS179" s="9"/>
      <c r="OT179" s="9"/>
      <c r="OU179" s="9"/>
      <c r="OV179" s="9"/>
      <c r="OW179" s="9"/>
      <c r="OX179" s="9"/>
      <c r="OY179" s="9"/>
      <c r="OZ179" s="9"/>
      <c r="PA179" s="9"/>
      <c r="PB179" s="9"/>
      <c r="PC179" s="9"/>
      <c r="PD179" s="9"/>
      <c r="PE179" s="9"/>
      <c r="PF179" s="9"/>
      <c r="PG179" s="9"/>
      <c r="PH179" s="9"/>
      <c r="PI179" s="9"/>
      <c r="PJ179" s="9"/>
      <c r="PK179" s="9"/>
      <c r="PL179" s="9"/>
      <c r="PM179" s="9"/>
      <c r="PN179" s="9"/>
      <c r="PO179" s="9"/>
      <c r="PP179" s="9"/>
      <c r="PQ179" s="9"/>
      <c r="PR179" s="9"/>
      <c r="PS179" s="9"/>
      <c r="PT179" s="9"/>
      <c r="PU179" s="9"/>
      <c r="PV179" s="9"/>
      <c r="PW179" s="9"/>
      <c r="PX179" s="9"/>
      <c r="PY179" s="9"/>
      <c r="PZ179" s="9"/>
      <c r="QA179" s="9"/>
      <c r="QB179" s="9"/>
      <c r="QC179" s="9"/>
      <c r="QD179" s="9"/>
      <c r="QE179" s="9"/>
      <c r="QF179" s="9"/>
      <c r="QG179" s="9"/>
      <c r="QH179" s="9"/>
      <c r="QI179" s="9"/>
      <c r="QJ179" s="9"/>
      <c r="QK179" s="9"/>
      <c r="QL179" s="9"/>
      <c r="QM179" s="9"/>
      <c r="QN179" s="9"/>
      <c r="QO179" s="9"/>
      <c r="QP179" s="9"/>
      <c r="QQ179" s="9"/>
      <c r="QR179" s="9"/>
      <c r="QS179" s="9"/>
      <c r="QT179" s="9"/>
      <c r="QU179" s="9"/>
      <c r="QV179" s="9"/>
      <c r="QW179" s="9"/>
      <c r="QX179" s="9"/>
      <c r="QY179" s="9"/>
      <c r="QZ179" s="9"/>
      <c r="RA179" s="9"/>
      <c r="RB179" s="9"/>
      <c r="RC179" s="9"/>
      <c r="RD179" s="9"/>
      <c r="RE179" s="9"/>
      <c r="RF179" s="9"/>
      <c r="RG179" s="9"/>
      <c r="RH179" s="9"/>
      <c r="RI179" s="9"/>
      <c r="RJ179" s="9"/>
      <c r="RK179" s="9"/>
      <c r="RL179" s="9"/>
      <c r="RM179" s="9"/>
      <c r="RN179" s="9"/>
      <c r="RO179" s="9"/>
      <c r="RP179" s="9"/>
      <c r="RQ179" s="9"/>
      <c r="RR179" s="9"/>
      <c r="RS179" s="9"/>
      <c r="RT179" s="9"/>
      <c r="RU179" s="9"/>
      <c r="RV179" s="9"/>
      <c r="RW179" s="9"/>
      <c r="RX179" s="9"/>
      <c r="RY179" s="9"/>
      <c r="RZ179" s="9"/>
      <c r="SA179" s="9"/>
    </row>
    <row r="180" spans="1:495" s="7" customFormat="1" ht="18" customHeight="1" x14ac:dyDescent="0.2">
      <c r="A180" s="218"/>
      <c r="B180" s="219"/>
      <c r="C180" s="220"/>
      <c r="D180" s="220"/>
      <c r="E180" s="221" t="s">
        <v>568</v>
      </c>
      <c r="F180" s="221"/>
      <c r="G180" s="221"/>
      <c r="H180" s="70"/>
      <c r="I180" s="85" t="s">
        <v>569</v>
      </c>
      <c r="J180" s="85"/>
      <c r="K180" s="85" t="s">
        <v>570</v>
      </c>
      <c r="L180" s="85"/>
      <c r="M180" s="72" t="s">
        <v>54</v>
      </c>
      <c r="N180" s="72"/>
      <c r="O180" s="73"/>
      <c r="P180" s="99"/>
      <c r="Q180" s="99"/>
      <c r="R180" s="74">
        <v>43922</v>
      </c>
      <c r="S180" s="74">
        <v>43981</v>
      </c>
      <c r="T180" s="75">
        <f>AV180/AU180</f>
        <v>0</v>
      </c>
      <c r="U180" s="76">
        <f t="shared" ca="1" si="47"/>
        <v>120</v>
      </c>
      <c r="V180" s="91">
        <v>1</v>
      </c>
      <c r="W180" s="78"/>
      <c r="X180" s="78"/>
      <c r="Y180" s="78"/>
      <c r="Z180" s="78"/>
      <c r="AA180" s="78"/>
      <c r="AB180" s="78"/>
      <c r="AC180" s="78"/>
      <c r="AD180" s="78"/>
      <c r="AE180" s="78"/>
      <c r="AF180" s="78"/>
      <c r="AG180" s="78"/>
      <c r="AH180" s="78"/>
      <c r="AI180" s="78">
        <v>1</v>
      </c>
      <c r="AJ180" s="78"/>
      <c r="AK180" s="78">
        <v>1</v>
      </c>
      <c r="AL180" s="78"/>
      <c r="AM180" s="78"/>
      <c r="AN180" s="78"/>
      <c r="AO180" s="78"/>
      <c r="AP180" s="78"/>
      <c r="AQ180" s="78"/>
      <c r="AR180" s="78"/>
      <c r="AS180" s="78"/>
      <c r="AT180" s="78"/>
      <c r="AU180" s="79">
        <f>+AA180+AC180+AE180+AG180+AI180+AK180+AM180+AO180+AQ180+AS180+Y180+W180</f>
        <v>2</v>
      </c>
      <c r="AV180" s="79">
        <f>+Z180+X180+AB180+AD180+AF180+AH180+AJ180+AL180+AN180+AP180+AR180+AT180</f>
        <v>0</v>
      </c>
      <c r="AW180" s="80"/>
      <c r="AX180" s="80"/>
      <c r="AY180" s="81"/>
      <c r="AZ180" s="82"/>
      <c r="BA180" s="83"/>
      <c r="BB180" s="80"/>
      <c r="BC180" s="84"/>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c r="HM180" s="9"/>
      <c r="HN180" s="9"/>
      <c r="HO180" s="9"/>
      <c r="HP180" s="9"/>
      <c r="HQ180" s="9"/>
      <c r="HR180" s="9"/>
      <c r="HS180" s="9"/>
      <c r="HT180" s="9"/>
      <c r="HU180" s="9"/>
      <c r="HV180" s="9"/>
      <c r="HW180" s="9"/>
      <c r="HX180" s="9"/>
      <c r="HY180" s="9"/>
      <c r="HZ180" s="9"/>
      <c r="IA180" s="9"/>
      <c r="IB180" s="9"/>
      <c r="IC180" s="9"/>
      <c r="ID180" s="9"/>
      <c r="IE180" s="9"/>
      <c r="IF180" s="9"/>
      <c r="IG180" s="9"/>
      <c r="IH180" s="9"/>
      <c r="II180" s="9"/>
      <c r="IJ180" s="9"/>
      <c r="IK180" s="9"/>
      <c r="IL180" s="9"/>
      <c r="IM180" s="9"/>
      <c r="IN180" s="9"/>
      <c r="IO180" s="9"/>
      <c r="IP180" s="9"/>
      <c r="IQ180" s="9"/>
      <c r="IR180" s="9"/>
      <c r="IS180" s="9"/>
      <c r="IT180" s="9"/>
      <c r="IU180" s="9"/>
      <c r="IV180" s="9"/>
      <c r="IW180" s="9"/>
      <c r="IX180" s="9"/>
      <c r="IY180" s="9"/>
      <c r="IZ180" s="9"/>
      <c r="JA180" s="9"/>
      <c r="JB180" s="9"/>
      <c r="JC180" s="9"/>
      <c r="JD180" s="9"/>
      <c r="JE180" s="9"/>
      <c r="JF180" s="9"/>
      <c r="JG180" s="9"/>
      <c r="JH180" s="9"/>
      <c r="JI180" s="9"/>
      <c r="JJ180" s="9"/>
      <c r="JK180" s="9"/>
      <c r="JL180" s="9"/>
      <c r="JM180" s="9"/>
      <c r="JN180" s="9"/>
      <c r="JO180" s="9"/>
      <c r="JP180" s="9"/>
      <c r="JQ180" s="9"/>
      <c r="JR180" s="9"/>
      <c r="JS180" s="9"/>
      <c r="JT180" s="9"/>
      <c r="JU180" s="9"/>
      <c r="JV180" s="9"/>
      <c r="JW180" s="9"/>
      <c r="JX180" s="9"/>
      <c r="JY180" s="9"/>
      <c r="JZ180" s="9"/>
      <c r="KA180" s="9"/>
      <c r="KB180" s="9"/>
      <c r="KC180" s="9"/>
      <c r="KD180" s="9"/>
      <c r="KE180" s="9"/>
      <c r="KF180" s="9"/>
      <c r="KG180" s="9"/>
      <c r="KH180" s="9"/>
      <c r="KI180" s="9"/>
      <c r="KJ180" s="9"/>
      <c r="KK180" s="9"/>
      <c r="KL180" s="9"/>
      <c r="KM180" s="9"/>
      <c r="KN180" s="9"/>
      <c r="KO180" s="9"/>
      <c r="KP180" s="9"/>
      <c r="KQ180" s="9"/>
      <c r="KR180" s="9"/>
      <c r="KS180" s="9"/>
      <c r="KT180" s="9"/>
      <c r="KU180" s="9"/>
      <c r="KV180" s="9"/>
      <c r="KW180" s="9"/>
      <c r="KX180" s="9"/>
      <c r="KY180" s="9"/>
      <c r="KZ180" s="9"/>
      <c r="LA180" s="9"/>
      <c r="LB180" s="9"/>
      <c r="LC180" s="9"/>
      <c r="LD180" s="9"/>
      <c r="LE180" s="9"/>
      <c r="LF180" s="9"/>
      <c r="LG180" s="9"/>
      <c r="LH180" s="9"/>
      <c r="LI180" s="9"/>
      <c r="LJ180" s="9"/>
      <c r="LK180" s="9"/>
      <c r="LL180" s="9"/>
      <c r="LM180" s="9"/>
      <c r="LN180" s="9"/>
      <c r="LO180" s="9"/>
      <c r="LP180" s="9"/>
      <c r="LQ180" s="9"/>
      <c r="LR180" s="9"/>
      <c r="LS180" s="9"/>
      <c r="LT180" s="9"/>
      <c r="LU180" s="9"/>
      <c r="LV180" s="9"/>
      <c r="LW180" s="9"/>
      <c r="LX180" s="9"/>
      <c r="LY180" s="9"/>
      <c r="LZ180" s="9"/>
      <c r="MA180" s="9"/>
      <c r="MB180" s="9"/>
      <c r="MC180" s="9"/>
      <c r="MD180" s="9"/>
      <c r="ME180" s="9"/>
      <c r="MF180" s="9"/>
      <c r="MG180" s="9"/>
      <c r="MH180" s="9"/>
      <c r="MI180" s="9"/>
      <c r="MJ180" s="9"/>
      <c r="MK180" s="9"/>
      <c r="ML180" s="9"/>
      <c r="MM180" s="9"/>
      <c r="MN180" s="9"/>
      <c r="MO180" s="9"/>
      <c r="MP180" s="9"/>
      <c r="MQ180" s="9"/>
      <c r="MR180" s="9"/>
      <c r="MS180" s="9"/>
      <c r="MT180" s="9"/>
      <c r="MU180" s="9"/>
      <c r="MV180" s="9"/>
      <c r="MW180" s="9"/>
      <c r="MX180" s="9"/>
      <c r="MY180" s="9"/>
      <c r="MZ180" s="9"/>
      <c r="NA180" s="9"/>
      <c r="NB180" s="9"/>
      <c r="NC180" s="9"/>
      <c r="ND180" s="9"/>
      <c r="NE180" s="9"/>
      <c r="NF180" s="9"/>
      <c r="NG180" s="9"/>
      <c r="NH180" s="9"/>
      <c r="NI180" s="9"/>
      <c r="NJ180" s="9"/>
      <c r="NK180" s="9"/>
      <c r="NL180" s="9"/>
      <c r="NM180" s="9"/>
      <c r="NN180" s="9"/>
      <c r="NO180" s="9"/>
      <c r="NP180" s="9"/>
      <c r="NQ180" s="9"/>
      <c r="NR180" s="9"/>
      <c r="NS180" s="9"/>
      <c r="NT180" s="9"/>
      <c r="NU180" s="9"/>
      <c r="NV180" s="9"/>
      <c r="NW180" s="9"/>
      <c r="NX180" s="9"/>
      <c r="NY180" s="9"/>
      <c r="NZ180" s="9"/>
      <c r="OA180" s="9"/>
      <c r="OB180" s="9"/>
      <c r="OC180" s="9"/>
      <c r="OD180" s="9"/>
      <c r="OE180" s="9"/>
      <c r="OF180" s="9"/>
      <c r="OG180" s="9"/>
      <c r="OH180" s="9"/>
      <c r="OI180" s="9"/>
      <c r="OJ180" s="9"/>
      <c r="OK180" s="9"/>
      <c r="OL180" s="9"/>
      <c r="OM180" s="9"/>
      <c r="ON180" s="9"/>
      <c r="OO180" s="9"/>
      <c r="OP180" s="9"/>
      <c r="OQ180" s="9"/>
      <c r="OR180" s="9"/>
      <c r="OS180" s="9"/>
      <c r="OT180" s="9"/>
      <c r="OU180" s="9"/>
      <c r="OV180" s="9"/>
      <c r="OW180" s="9"/>
      <c r="OX180" s="9"/>
      <c r="OY180" s="9"/>
      <c r="OZ180" s="9"/>
      <c r="PA180" s="9"/>
      <c r="PB180" s="9"/>
      <c r="PC180" s="9"/>
      <c r="PD180" s="9"/>
      <c r="PE180" s="9"/>
      <c r="PF180" s="9"/>
      <c r="PG180" s="9"/>
      <c r="PH180" s="9"/>
      <c r="PI180" s="9"/>
      <c r="PJ180" s="9"/>
      <c r="PK180" s="9"/>
      <c r="PL180" s="9"/>
      <c r="PM180" s="9"/>
      <c r="PN180" s="9"/>
      <c r="PO180" s="9"/>
      <c r="PP180" s="9"/>
      <c r="PQ180" s="9"/>
      <c r="PR180" s="9"/>
      <c r="PS180" s="9"/>
      <c r="PT180" s="9"/>
      <c r="PU180" s="9"/>
      <c r="PV180" s="9"/>
      <c r="PW180" s="9"/>
      <c r="PX180" s="9"/>
      <c r="PY180" s="9"/>
      <c r="PZ180" s="9"/>
      <c r="QA180" s="9"/>
      <c r="QB180" s="9"/>
      <c r="QC180" s="9"/>
      <c r="QD180" s="9"/>
      <c r="QE180" s="9"/>
      <c r="QF180" s="9"/>
      <c r="QG180" s="9"/>
      <c r="QH180" s="9"/>
      <c r="QI180" s="9"/>
      <c r="QJ180" s="9"/>
      <c r="QK180" s="9"/>
      <c r="QL180" s="9"/>
      <c r="QM180" s="9"/>
      <c r="QN180" s="9"/>
      <c r="QO180" s="9"/>
      <c r="QP180" s="9"/>
      <c r="QQ180" s="9"/>
      <c r="QR180" s="9"/>
      <c r="QS180" s="9"/>
      <c r="QT180" s="9"/>
      <c r="QU180" s="9"/>
      <c r="QV180" s="9"/>
      <c r="QW180" s="9"/>
      <c r="QX180" s="9"/>
      <c r="QY180" s="9"/>
      <c r="QZ180" s="9"/>
      <c r="RA180" s="9"/>
      <c r="RB180" s="9"/>
      <c r="RC180" s="9"/>
      <c r="RD180" s="9"/>
      <c r="RE180" s="9"/>
      <c r="RF180" s="9"/>
      <c r="RG180" s="9"/>
      <c r="RH180" s="9"/>
      <c r="RI180" s="9"/>
      <c r="RJ180" s="9"/>
      <c r="RK180" s="9"/>
      <c r="RL180" s="9"/>
      <c r="RM180" s="9"/>
      <c r="RN180" s="9"/>
      <c r="RO180" s="9"/>
      <c r="RP180" s="9"/>
      <c r="RQ180" s="9"/>
      <c r="RR180" s="9"/>
      <c r="RS180" s="9"/>
      <c r="RT180" s="9"/>
      <c r="RU180" s="9"/>
      <c r="RV180" s="9"/>
      <c r="RW180" s="9"/>
      <c r="RX180" s="9"/>
      <c r="RY180" s="9"/>
      <c r="RZ180" s="9"/>
      <c r="SA180" s="9"/>
    </row>
    <row r="181" spans="1:495" s="7" customFormat="1" ht="17.25" customHeight="1" x14ac:dyDescent="0.2">
      <c r="A181" s="218"/>
      <c r="B181" s="219"/>
      <c r="C181" s="220"/>
      <c r="D181" s="220"/>
      <c r="E181" s="221" t="s">
        <v>571</v>
      </c>
      <c r="F181" s="221"/>
      <c r="G181" s="221"/>
      <c r="H181" s="70"/>
      <c r="I181" s="72" t="s">
        <v>572</v>
      </c>
      <c r="J181" s="72"/>
      <c r="K181" s="72"/>
      <c r="L181" s="85"/>
      <c r="M181" s="72" t="s">
        <v>54</v>
      </c>
      <c r="N181" s="72"/>
      <c r="O181" s="73"/>
      <c r="P181" s="99"/>
      <c r="Q181" s="99"/>
      <c r="R181" s="74">
        <v>43983</v>
      </c>
      <c r="S181" s="74">
        <v>44196</v>
      </c>
      <c r="T181" s="75">
        <f>AV181/AU181</f>
        <v>0</v>
      </c>
      <c r="U181" s="76">
        <f t="shared" ca="1" si="47"/>
        <v>335</v>
      </c>
      <c r="V181" s="91">
        <v>1</v>
      </c>
      <c r="W181" s="78"/>
      <c r="X181" s="78"/>
      <c r="Y181" s="78"/>
      <c r="Z181" s="78"/>
      <c r="AA181" s="78"/>
      <c r="AB181" s="78"/>
      <c r="AC181" s="78"/>
      <c r="AD181" s="78"/>
      <c r="AE181" s="78"/>
      <c r="AF181" s="78"/>
      <c r="AG181" s="78"/>
      <c r="AH181" s="78"/>
      <c r="AI181" s="78"/>
      <c r="AJ181" s="78"/>
      <c r="AK181" s="78">
        <v>1</v>
      </c>
      <c r="AL181" s="78"/>
      <c r="AM181" s="78">
        <v>1</v>
      </c>
      <c r="AN181" s="78"/>
      <c r="AO181" s="78"/>
      <c r="AP181" s="78"/>
      <c r="AQ181" s="78">
        <v>1</v>
      </c>
      <c r="AR181" s="78"/>
      <c r="AS181" s="78"/>
      <c r="AT181" s="78"/>
      <c r="AU181" s="79">
        <f>+AA181+AC181+AE181+AG181+AI181+AK181+AM181+AO181+AQ181+AS181+Y181+W181</f>
        <v>3</v>
      </c>
      <c r="AV181" s="79">
        <f>+Z181+X181+AB181+AD181+AF181+AH181+AJ181+AL181+AN181+AP181+AR181+AT181</f>
        <v>0</v>
      </c>
      <c r="AW181" s="80"/>
      <c r="AX181" s="80"/>
      <c r="AY181" s="81"/>
      <c r="AZ181" s="82"/>
      <c r="BA181" s="83"/>
      <c r="BB181" s="80"/>
      <c r="BC181" s="84"/>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c r="IU181" s="9"/>
      <c r="IV181" s="9"/>
      <c r="IW181" s="9"/>
      <c r="IX181" s="9"/>
      <c r="IY181" s="9"/>
      <c r="IZ181" s="9"/>
      <c r="JA181" s="9"/>
      <c r="JB181" s="9"/>
      <c r="JC181" s="9"/>
      <c r="JD181" s="9"/>
      <c r="JE181" s="9"/>
      <c r="JF181" s="9"/>
      <c r="JG181" s="9"/>
      <c r="JH181" s="9"/>
      <c r="JI181" s="9"/>
      <c r="JJ181" s="9"/>
      <c r="JK181" s="9"/>
      <c r="JL181" s="9"/>
      <c r="JM181" s="9"/>
      <c r="JN181" s="9"/>
      <c r="JO181" s="9"/>
      <c r="JP181" s="9"/>
      <c r="JQ181" s="9"/>
      <c r="JR181" s="9"/>
      <c r="JS181" s="9"/>
      <c r="JT181" s="9"/>
      <c r="JU181" s="9"/>
      <c r="JV181" s="9"/>
      <c r="JW181" s="9"/>
      <c r="JX181" s="9"/>
      <c r="JY181" s="9"/>
      <c r="JZ181" s="9"/>
      <c r="KA181" s="9"/>
      <c r="KB181" s="9"/>
      <c r="KC181" s="9"/>
      <c r="KD181" s="9"/>
      <c r="KE181" s="9"/>
      <c r="KF181" s="9"/>
      <c r="KG181" s="9"/>
      <c r="KH181" s="9"/>
      <c r="KI181" s="9"/>
      <c r="KJ181" s="9"/>
      <c r="KK181" s="9"/>
      <c r="KL181" s="9"/>
      <c r="KM181" s="9"/>
      <c r="KN181" s="9"/>
      <c r="KO181" s="9"/>
      <c r="KP181" s="9"/>
      <c r="KQ181" s="9"/>
      <c r="KR181" s="9"/>
      <c r="KS181" s="9"/>
      <c r="KT181" s="9"/>
      <c r="KU181" s="9"/>
      <c r="KV181" s="9"/>
      <c r="KW181" s="9"/>
      <c r="KX181" s="9"/>
      <c r="KY181" s="9"/>
      <c r="KZ181" s="9"/>
      <c r="LA181" s="9"/>
      <c r="LB181" s="9"/>
      <c r="LC181" s="9"/>
      <c r="LD181" s="9"/>
      <c r="LE181" s="9"/>
      <c r="LF181" s="9"/>
      <c r="LG181" s="9"/>
      <c r="LH181" s="9"/>
      <c r="LI181" s="9"/>
      <c r="LJ181" s="9"/>
      <c r="LK181" s="9"/>
      <c r="LL181" s="9"/>
      <c r="LM181" s="9"/>
      <c r="LN181" s="9"/>
      <c r="LO181" s="9"/>
      <c r="LP181" s="9"/>
      <c r="LQ181" s="9"/>
      <c r="LR181" s="9"/>
      <c r="LS181" s="9"/>
      <c r="LT181" s="9"/>
      <c r="LU181" s="9"/>
      <c r="LV181" s="9"/>
      <c r="LW181" s="9"/>
      <c r="LX181" s="9"/>
      <c r="LY181" s="9"/>
      <c r="LZ181" s="9"/>
      <c r="MA181" s="9"/>
      <c r="MB181" s="9"/>
      <c r="MC181" s="9"/>
      <c r="MD181" s="9"/>
      <c r="ME181" s="9"/>
      <c r="MF181" s="9"/>
      <c r="MG181" s="9"/>
      <c r="MH181" s="9"/>
      <c r="MI181" s="9"/>
      <c r="MJ181" s="9"/>
      <c r="MK181" s="9"/>
      <c r="ML181" s="9"/>
      <c r="MM181" s="9"/>
      <c r="MN181" s="9"/>
      <c r="MO181" s="9"/>
      <c r="MP181" s="9"/>
      <c r="MQ181" s="9"/>
      <c r="MR181" s="9"/>
      <c r="MS181" s="9"/>
      <c r="MT181" s="9"/>
      <c r="MU181" s="9"/>
      <c r="MV181" s="9"/>
      <c r="MW181" s="9"/>
      <c r="MX181" s="9"/>
      <c r="MY181" s="9"/>
      <c r="MZ181" s="9"/>
      <c r="NA181" s="9"/>
      <c r="NB181" s="9"/>
      <c r="NC181" s="9"/>
      <c r="ND181" s="9"/>
      <c r="NE181" s="9"/>
      <c r="NF181" s="9"/>
      <c r="NG181" s="9"/>
      <c r="NH181" s="9"/>
      <c r="NI181" s="9"/>
      <c r="NJ181" s="9"/>
      <c r="NK181" s="9"/>
      <c r="NL181" s="9"/>
      <c r="NM181" s="9"/>
      <c r="NN181" s="9"/>
      <c r="NO181" s="9"/>
      <c r="NP181" s="9"/>
      <c r="NQ181" s="9"/>
      <c r="NR181" s="9"/>
      <c r="NS181" s="9"/>
      <c r="NT181" s="9"/>
      <c r="NU181" s="9"/>
      <c r="NV181" s="9"/>
      <c r="NW181" s="9"/>
      <c r="NX181" s="9"/>
      <c r="NY181" s="9"/>
      <c r="NZ181" s="9"/>
      <c r="OA181" s="9"/>
      <c r="OB181" s="9"/>
      <c r="OC181" s="9"/>
      <c r="OD181" s="9"/>
      <c r="OE181" s="9"/>
      <c r="OF181" s="9"/>
      <c r="OG181" s="9"/>
      <c r="OH181" s="9"/>
      <c r="OI181" s="9"/>
      <c r="OJ181" s="9"/>
      <c r="OK181" s="9"/>
      <c r="OL181" s="9"/>
      <c r="OM181" s="9"/>
      <c r="ON181" s="9"/>
      <c r="OO181" s="9"/>
      <c r="OP181" s="9"/>
      <c r="OQ181" s="9"/>
      <c r="OR181" s="9"/>
      <c r="OS181" s="9"/>
      <c r="OT181" s="9"/>
      <c r="OU181" s="9"/>
      <c r="OV181" s="9"/>
      <c r="OW181" s="9"/>
      <c r="OX181" s="9"/>
      <c r="OY181" s="9"/>
      <c r="OZ181" s="9"/>
      <c r="PA181" s="9"/>
      <c r="PB181" s="9"/>
      <c r="PC181" s="9"/>
      <c r="PD181" s="9"/>
      <c r="PE181" s="9"/>
      <c r="PF181" s="9"/>
      <c r="PG181" s="9"/>
      <c r="PH181" s="9"/>
      <c r="PI181" s="9"/>
      <c r="PJ181" s="9"/>
      <c r="PK181" s="9"/>
      <c r="PL181" s="9"/>
      <c r="PM181" s="9"/>
      <c r="PN181" s="9"/>
      <c r="PO181" s="9"/>
      <c r="PP181" s="9"/>
      <c r="PQ181" s="9"/>
      <c r="PR181" s="9"/>
      <c r="PS181" s="9"/>
      <c r="PT181" s="9"/>
      <c r="PU181" s="9"/>
      <c r="PV181" s="9"/>
      <c r="PW181" s="9"/>
      <c r="PX181" s="9"/>
      <c r="PY181" s="9"/>
      <c r="PZ181" s="9"/>
      <c r="QA181" s="9"/>
      <c r="QB181" s="9"/>
      <c r="QC181" s="9"/>
      <c r="QD181" s="9"/>
      <c r="QE181" s="9"/>
      <c r="QF181" s="9"/>
      <c r="QG181" s="9"/>
      <c r="QH181" s="9"/>
      <c r="QI181" s="9"/>
      <c r="QJ181" s="9"/>
      <c r="QK181" s="9"/>
      <c r="QL181" s="9"/>
      <c r="QM181" s="9"/>
      <c r="QN181" s="9"/>
      <c r="QO181" s="9"/>
      <c r="QP181" s="9"/>
      <c r="QQ181" s="9"/>
      <c r="QR181" s="9"/>
      <c r="QS181" s="9"/>
      <c r="QT181" s="9"/>
      <c r="QU181" s="9"/>
      <c r="QV181" s="9"/>
      <c r="QW181" s="9"/>
      <c r="QX181" s="9"/>
      <c r="QY181" s="9"/>
      <c r="QZ181" s="9"/>
      <c r="RA181" s="9"/>
      <c r="RB181" s="9"/>
      <c r="RC181" s="9"/>
      <c r="RD181" s="9"/>
      <c r="RE181" s="9"/>
      <c r="RF181" s="9"/>
      <c r="RG181" s="9"/>
      <c r="RH181" s="9"/>
      <c r="RI181" s="9"/>
      <c r="RJ181" s="9"/>
      <c r="RK181" s="9"/>
      <c r="RL181" s="9"/>
      <c r="RM181" s="9"/>
      <c r="RN181" s="9"/>
      <c r="RO181" s="9"/>
      <c r="RP181" s="9"/>
      <c r="RQ181" s="9"/>
      <c r="RR181" s="9"/>
      <c r="RS181" s="9"/>
      <c r="RT181" s="9"/>
      <c r="RU181" s="9"/>
      <c r="RV181" s="9"/>
      <c r="RW181" s="9"/>
      <c r="RX181" s="9"/>
      <c r="RY181" s="9"/>
      <c r="RZ181" s="9"/>
      <c r="SA181" s="9"/>
    </row>
    <row r="182" spans="1:495" s="7" customFormat="1" ht="17.25" customHeight="1" x14ac:dyDescent="0.2">
      <c r="A182" s="218"/>
      <c r="B182" s="219"/>
      <c r="C182" s="220"/>
      <c r="D182" s="92" t="s">
        <v>573</v>
      </c>
      <c r="E182" s="221" t="s">
        <v>574</v>
      </c>
      <c r="F182" s="221"/>
      <c r="G182" s="221"/>
      <c r="H182" s="70">
        <v>1</v>
      </c>
      <c r="I182" s="72" t="s">
        <v>575</v>
      </c>
      <c r="J182" s="72" t="s">
        <v>576</v>
      </c>
      <c r="K182" s="72"/>
      <c r="L182" s="85"/>
      <c r="M182" s="72" t="s">
        <v>54</v>
      </c>
      <c r="N182" s="72"/>
      <c r="O182" s="73"/>
      <c r="P182" s="99"/>
      <c r="Q182" s="99"/>
      <c r="R182" s="74">
        <v>43983</v>
      </c>
      <c r="S182" s="74">
        <v>44196</v>
      </c>
      <c r="T182" s="75">
        <f>AV182/AU182</f>
        <v>0</v>
      </c>
      <c r="U182" s="76">
        <f ca="1">IF(T182=100%,"DONE",(S182-TODAY()))</f>
        <v>335</v>
      </c>
      <c r="V182" s="91">
        <v>1</v>
      </c>
      <c r="W182" s="78"/>
      <c r="X182" s="78"/>
      <c r="Y182" s="78"/>
      <c r="Z182" s="78"/>
      <c r="AA182" s="78"/>
      <c r="AB182" s="78"/>
      <c r="AC182" s="78"/>
      <c r="AD182" s="78"/>
      <c r="AE182" s="78"/>
      <c r="AF182" s="78"/>
      <c r="AG182" s="78"/>
      <c r="AH182" s="78"/>
      <c r="AI182" s="78"/>
      <c r="AJ182" s="78"/>
      <c r="AK182" s="78"/>
      <c r="AL182" s="78"/>
      <c r="AM182" s="78">
        <v>2</v>
      </c>
      <c r="AN182" s="78"/>
      <c r="AO182" s="78"/>
      <c r="AP182" s="78"/>
      <c r="AQ182" s="78">
        <v>2</v>
      </c>
      <c r="AR182" s="78"/>
      <c r="AS182" s="78"/>
      <c r="AT182" s="78"/>
      <c r="AU182" s="79">
        <f>+AA182+AC182+AE182+AG182+AI182+AK182+AM182+AO182+AQ182+AS182+Y182+W182</f>
        <v>4</v>
      </c>
      <c r="AV182" s="79">
        <f>+Z182+X182+AB182+AD182+AF182+AH182+AJ182+AL182+AN182+AP182+AR182+AT182</f>
        <v>0</v>
      </c>
      <c r="AW182" s="80"/>
      <c r="AX182" s="80"/>
      <c r="AY182" s="81"/>
      <c r="AZ182" s="82"/>
      <c r="BA182" s="83"/>
      <c r="BB182" s="80"/>
      <c r="BC182" s="84"/>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c r="IU182" s="9"/>
      <c r="IV182" s="9"/>
      <c r="IW182" s="9"/>
      <c r="IX182" s="9"/>
      <c r="IY182" s="9"/>
      <c r="IZ182" s="9"/>
      <c r="JA182" s="9"/>
      <c r="JB182" s="9"/>
      <c r="JC182" s="9"/>
      <c r="JD182" s="9"/>
      <c r="JE182" s="9"/>
      <c r="JF182" s="9"/>
      <c r="JG182" s="9"/>
      <c r="JH182" s="9"/>
      <c r="JI182" s="9"/>
      <c r="JJ182" s="9"/>
      <c r="JK182" s="9"/>
      <c r="JL182" s="9"/>
      <c r="JM182" s="9"/>
      <c r="JN182" s="9"/>
      <c r="JO182" s="9"/>
      <c r="JP182" s="9"/>
      <c r="JQ182" s="9"/>
      <c r="JR182" s="9"/>
      <c r="JS182" s="9"/>
      <c r="JT182" s="9"/>
      <c r="JU182" s="9"/>
      <c r="JV182" s="9"/>
      <c r="JW182" s="9"/>
      <c r="JX182" s="9"/>
      <c r="JY182" s="9"/>
      <c r="JZ182" s="9"/>
      <c r="KA182" s="9"/>
      <c r="KB182" s="9"/>
      <c r="KC182" s="9"/>
      <c r="KD182" s="9"/>
      <c r="KE182" s="9"/>
      <c r="KF182" s="9"/>
      <c r="KG182" s="9"/>
      <c r="KH182" s="9"/>
      <c r="KI182" s="9"/>
      <c r="KJ182" s="9"/>
      <c r="KK182" s="9"/>
      <c r="KL182" s="9"/>
      <c r="KM182" s="9"/>
      <c r="KN182" s="9"/>
      <c r="KO182" s="9"/>
      <c r="KP182" s="9"/>
      <c r="KQ182" s="9"/>
      <c r="KR182" s="9"/>
      <c r="KS182" s="9"/>
      <c r="KT182" s="9"/>
      <c r="KU182" s="9"/>
      <c r="KV182" s="9"/>
      <c r="KW182" s="9"/>
      <c r="KX182" s="9"/>
      <c r="KY182" s="9"/>
      <c r="KZ182" s="9"/>
      <c r="LA182" s="9"/>
      <c r="LB182" s="9"/>
      <c r="LC182" s="9"/>
      <c r="LD182" s="9"/>
      <c r="LE182" s="9"/>
      <c r="LF182" s="9"/>
      <c r="LG182" s="9"/>
      <c r="LH182" s="9"/>
      <c r="LI182" s="9"/>
      <c r="LJ182" s="9"/>
      <c r="LK182" s="9"/>
      <c r="LL182" s="9"/>
      <c r="LM182" s="9"/>
      <c r="LN182" s="9"/>
      <c r="LO182" s="9"/>
      <c r="LP182" s="9"/>
      <c r="LQ182" s="9"/>
      <c r="LR182" s="9"/>
      <c r="LS182" s="9"/>
      <c r="LT182" s="9"/>
      <c r="LU182" s="9"/>
      <c r="LV182" s="9"/>
      <c r="LW182" s="9"/>
      <c r="LX182" s="9"/>
      <c r="LY182" s="9"/>
      <c r="LZ182" s="9"/>
      <c r="MA182" s="9"/>
      <c r="MB182" s="9"/>
      <c r="MC182" s="9"/>
      <c r="MD182" s="9"/>
      <c r="ME182" s="9"/>
      <c r="MF182" s="9"/>
      <c r="MG182" s="9"/>
      <c r="MH182" s="9"/>
      <c r="MI182" s="9"/>
      <c r="MJ182" s="9"/>
      <c r="MK182" s="9"/>
      <c r="ML182" s="9"/>
      <c r="MM182" s="9"/>
      <c r="MN182" s="9"/>
      <c r="MO182" s="9"/>
      <c r="MP182" s="9"/>
      <c r="MQ182" s="9"/>
      <c r="MR182" s="9"/>
      <c r="MS182" s="9"/>
      <c r="MT182" s="9"/>
      <c r="MU182" s="9"/>
      <c r="MV182" s="9"/>
      <c r="MW182" s="9"/>
      <c r="MX182" s="9"/>
      <c r="MY182" s="9"/>
      <c r="MZ182" s="9"/>
      <c r="NA182" s="9"/>
      <c r="NB182" s="9"/>
      <c r="NC182" s="9"/>
      <c r="ND182" s="9"/>
      <c r="NE182" s="9"/>
      <c r="NF182" s="9"/>
      <c r="NG182" s="9"/>
      <c r="NH182" s="9"/>
      <c r="NI182" s="9"/>
      <c r="NJ182" s="9"/>
      <c r="NK182" s="9"/>
      <c r="NL182" s="9"/>
      <c r="NM182" s="9"/>
      <c r="NN182" s="9"/>
      <c r="NO182" s="9"/>
      <c r="NP182" s="9"/>
      <c r="NQ182" s="9"/>
      <c r="NR182" s="9"/>
      <c r="NS182" s="9"/>
      <c r="NT182" s="9"/>
      <c r="NU182" s="9"/>
      <c r="NV182" s="9"/>
      <c r="NW182" s="9"/>
      <c r="NX182" s="9"/>
      <c r="NY182" s="9"/>
      <c r="NZ182" s="9"/>
      <c r="OA182" s="9"/>
      <c r="OB182" s="9"/>
      <c r="OC182" s="9"/>
      <c r="OD182" s="9"/>
      <c r="OE182" s="9"/>
      <c r="OF182" s="9"/>
      <c r="OG182" s="9"/>
      <c r="OH182" s="9"/>
      <c r="OI182" s="9"/>
      <c r="OJ182" s="9"/>
      <c r="OK182" s="9"/>
      <c r="OL182" s="9"/>
      <c r="OM182" s="9"/>
      <c r="ON182" s="9"/>
      <c r="OO182" s="9"/>
      <c r="OP182" s="9"/>
      <c r="OQ182" s="9"/>
      <c r="OR182" s="9"/>
      <c r="OS182" s="9"/>
      <c r="OT182" s="9"/>
      <c r="OU182" s="9"/>
      <c r="OV182" s="9"/>
      <c r="OW182" s="9"/>
      <c r="OX182" s="9"/>
      <c r="OY182" s="9"/>
      <c r="OZ182" s="9"/>
      <c r="PA182" s="9"/>
      <c r="PB182" s="9"/>
      <c r="PC182" s="9"/>
      <c r="PD182" s="9"/>
      <c r="PE182" s="9"/>
      <c r="PF182" s="9"/>
      <c r="PG182" s="9"/>
      <c r="PH182" s="9"/>
      <c r="PI182" s="9"/>
      <c r="PJ182" s="9"/>
      <c r="PK182" s="9"/>
      <c r="PL182" s="9"/>
      <c r="PM182" s="9"/>
      <c r="PN182" s="9"/>
      <c r="PO182" s="9"/>
      <c r="PP182" s="9"/>
      <c r="PQ182" s="9"/>
      <c r="PR182" s="9"/>
      <c r="PS182" s="9"/>
      <c r="PT182" s="9"/>
      <c r="PU182" s="9"/>
      <c r="PV182" s="9"/>
      <c r="PW182" s="9"/>
      <c r="PX182" s="9"/>
      <c r="PY182" s="9"/>
      <c r="PZ182" s="9"/>
      <c r="QA182" s="9"/>
      <c r="QB182" s="9"/>
      <c r="QC182" s="9"/>
      <c r="QD182" s="9"/>
      <c r="QE182" s="9"/>
      <c r="QF182" s="9"/>
      <c r="QG182" s="9"/>
      <c r="QH182" s="9"/>
      <c r="QI182" s="9"/>
      <c r="QJ182" s="9"/>
      <c r="QK182" s="9"/>
      <c r="QL182" s="9"/>
      <c r="QM182" s="9"/>
      <c r="QN182" s="9"/>
      <c r="QO182" s="9"/>
      <c r="QP182" s="9"/>
      <c r="QQ182" s="9"/>
      <c r="QR182" s="9"/>
      <c r="QS182" s="9"/>
      <c r="QT182" s="9"/>
      <c r="QU182" s="9"/>
      <c r="QV182" s="9"/>
      <c r="QW182" s="9"/>
      <c r="QX182" s="9"/>
      <c r="QY182" s="9"/>
      <c r="QZ182" s="9"/>
      <c r="RA182" s="9"/>
      <c r="RB182" s="9"/>
      <c r="RC182" s="9"/>
      <c r="RD182" s="9"/>
      <c r="RE182" s="9"/>
      <c r="RF182" s="9"/>
      <c r="RG182" s="9"/>
      <c r="RH182" s="9"/>
      <c r="RI182" s="9"/>
      <c r="RJ182" s="9"/>
      <c r="RK182" s="9"/>
      <c r="RL182" s="9"/>
      <c r="RM182" s="9"/>
      <c r="RN182" s="9"/>
      <c r="RO182" s="9"/>
      <c r="RP182" s="9"/>
      <c r="RQ182" s="9"/>
      <c r="RR182" s="9"/>
      <c r="RS182" s="9"/>
      <c r="RT182" s="9"/>
      <c r="RU182" s="9"/>
      <c r="RV182" s="9"/>
      <c r="RW182" s="9"/>
      <c r="RX182" s="9"/>
      <c r="RY182" s="9"/>
      <c r="RZ182" s="9"/>
      <c r="SA182" s="9"/>
    </row>
    <row r="183" spans="1:495" s="7" customFormat="1" ht="27.75" customHeight="1" x14ac:dyDescent="0.2">
      <c r="A183" s="224"/>
      <c r="B183" s="105"/>
      <c r="C183" s="49" t="s">
        <v>577</v>
      </c>
      <c r="D183" s="49"/>
      <c r="E183" s="50" t="s">
        <v>578</v>
      </c>
      <c r="F183" s="50" t="s">
        <v>579</v>
      </c>
      <c r="G183" s="50"/>
      <c r="H183" s="51"/>
      <c r="I183" s="52"/>
      <c r="J183" s="52"/>
      <c r="K183" s="53"/>
      <c r="L183" s="87"/>
      <c r="M183" s="53" t="s">
        <v>54</v>
      </c>
      <c r="N183" s="53"/>
      <c r="O183" s="182"/>
      <c r="P183" s="55"/>
      <c r="Q183" s="55"/>
      <c r="R183" s="56">
        <v>43891</v>
      </c>
      <c r="S183" s="57">
        <v>44196</v>
      </c>
      <c r="T183" s="58">
        <f>AX183/AW183</f>
        <v>0</v>
      </c>
      <c r="U183" s="59">
        <f t="shared" ref="U183:U219" ca="1" si="60">IF(T183=100%,"DONE",(S183-TODAY()))</f>
        <v>335</v>
      </c>
      <c r="V183" s="59">
        <v>1</v>
      </c>
      <c r="W183" s="62">
        <f t="shared" ref="W183:AT183" si="61">SUM(W184:W188)</f>
        <v>0</v>
      </c>
      <c r="X183" s="62">
        <f t="shared" si="61"/>
        <v>0</v>
      </c>
      <c r="Y183" s="62">
        <f t="shared" si="61"/>
        <v>0</v>
      </c>
      <c r="Z183" s="62">
        <f t="shared" si="61"/>
        <v>0</v>
      </c>
      <c r="AA183" s="62">
        <f t="shared" si="61"/>
        <v>2</v>
      </c>
      <c r="AB183" s="62">
        <f t="shared" si="61"/>
        <v>0</v>
      </c>
      <c r="AC183" s="62">
        <f t="shared" si="61"/>
        <v>1</v>
      </c>
      <c r="AD183" s="62">
        <f t="shared" si="61"/>
        <v>0</v>
      </c>
      <c r="AE183" s="62">
        <f t="shared" si="61"/>
        <v>2</v>
      </c>
      <c r="AF183" s="62">
        <f t="shared" si="61"/>
        <v>0</v>
      </c>
      <c r="AG183" s="62">
        <f t="shared" si="61"/>
        <v>2</v>
      </c>
      <c r="AH183" s="62">
        <f t="shared" si="61"/>
        <v>0</v>
      </c>
      <c r="AI183" s="62">
        <f t="shared" si="61"/>
        <v>2</v>
      </c>
      <c r="AJ183" s="62">
        <f t="shared" si="61"/>
        <v>0</v>
      </c>
      <c r="AK183" s="62">
        <f t="shared" si="61"/>
        <v>3</v>
      </c>
      <c r="AL183" s="62">
        <f t="shared" si="61"/>
        <v>0</v>
      </c>
      <c r="AM183" s="62">
        <f t="shared" si="61"/>
        <v>3</v>
      </c>
      <c r="AN183" s="62">
        <f t="shared" si="61"/>
        <v>0</v>
      </c>
      <c r="AO183" s="62">
        <f t="shared" si="61"/>
        <v>4</v>
      </c>
      <c r="AP183" s="62">
        <f t="shared" si="61"/>
        <v>0</v>
      </c>
      <c r="AQ183" s="62">
        <f t="shared" si="61"/>
        <v>4</v>
      </c>
      <c r="AR183" s="62">
        <f t="shared" si="61"/>
        <v>0</v>
      </c>
      <c r="AS183" s="62">
        <f t="shared" si="61"/>
        <v>2</v>
      </c>
      <c r="AT183" s="62">
        <f t="shared" si="61"/>
        <v>0</v>
      </c>
      <c r="AU183" s="88"/>
      <c r="AV183" s="88"/>
      <c r="AW183" s="63">
        <f>+AA183+AC183+AE183+AG183+AI183+AK183+AM183+AO183+AQ183+AS183+Y183+W183</f>
        <v>25</v>
      </c>
      <c r="AX183" s="63">
        <f>+AB183+AD183+AF183+AH183+AJ183+AL183+AN183+AP183+AR183+AT183+Z183+X183</f>
        <v>0</v>
      </c>
      <c r="AY183" s="64">
        <f>SUM(V184:V203)</f>
        <v>14</v>
      </c>
      <c r="AZ183" s="44">
        <f>SUM(AV184:AV203)/SUM(AU184:AU203)</f>
        <v>0.14492753623188406</v>
      </c>
      <c r="BA183" s="65"/>
      <c r="BB183" s="66"/>
      <c r="BC183" s="67"/>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c r="HM183" s="9"/>
      <c r="HN183" s="9"/>
      <c r="HO183" s="9"/>
      <c r="HP183" s="9"/>
      <c r="HQ183" s="9"/>
      <c r="HR183" s="9"/>
      <c r="HS183" s="9"/>
      <c r="HT183" s="9"/>
      <c r="HU183" s="9"/>
      <c r="HV183" s="9"/>
      <c r="HW183" s="9"/>
      <c r="HX183" s="9"/>
      <c r="HY183" s="9"/>
      <c r="HZ183" s="9"/>
      <c r="IA183" s="9"/>
      <c r="IB183" s="9"/>
      <c r="IC183" s="9"/>
      <c r="ID183" s="9"/>
      <c r="IE183" s="9"/>
      <c r="IF183" s="9"/>
      <c r="IG183" s="9"/>
      <c r="IH183" s="9"/>
      <c r="II183" s="9"/>
      <c r="IJ183" s="9"/>
      <c r="IK183" s="9"/>
      <c r="IL183" s="9"/>
      <c r="IM183" s="9"/>
      <c r="IN183" s="9"/>
      <c r="IO183" s="9"/>
      <c r="IP183" s="9"/>
      <c r="IQ183" s="9"/>
      <c r="IR183" s="9"/>
      <c r="IS183" s="9"/>
      <c r="IT183" s="9"/>
      <c r="IU183" s="9"/>
      <c r="IV183" s="9"/>
      <c r="IW183" s="9"/>
      <c r="IX183" s="9"/>
      <c r="IY183" s="9"/>
      <c r="IZ183" s="9"/>
      <c r="JA183" s="9"/>
      <c r="JB183" s="9"/>
      <c r="JC183" s="9"/>
      <c r="JD183" s="9"/>
      <c r="JE183" s="9"/>
      <c r="JF183" s="9"/>
      <c r="JG183" s="9"/>
      <c r="JH183" s="9"/>
      <c r="JI183" s="9"/>
      <c r="JJ183" s="9"/>
      <c r="JK183" s="9"/>
      <c r="JL183" s="9"/>
      <c r="JM183" s="9"/>
      <c r="JN183" s="9"/>
      <c r="JO183" s="9"/>
      <c r="JP183" s="9"/>
      <c r="JQ183" s="9"/>
      <c r="JR183" s="9"/>
      <c r="JS183" s="9"/>
      <c r="JT183" s="9"/>
      <c r="JU183" s="9"/>
      <c r="JV183" s="9"/>
      <c r="JW183" s="9"/>
      <c r="JX183" s="9"/>
      <c r="JY183" s="9"/>
      <c r="JZ183" s="9"/>
      <c r="KA183" s="9"/>
      <c r="KB183" s="9"/>
      <c r="KC183" s="9"/>
      <c r="KD183" s="9"/>
      <c r="KE183" s="9"/>
      <c r="KF183" s="9"/>
      <c r="KG183" s="9"/>
      <c r="KH183" s="9"/>
      <c r="KI183" s="9"/>
      <c r="KJ183" s="9"/>
      <c r="KK183" s="9"/>
      <c r="KL183" s="9"/>
      <c r="KM183" s="9"/>
      <c r="KN183" s="9"/>
      <c r="KO183" s="9"/>
      <c r="KP183" s="9"/>
      <c r="KQ183" s="9"/>
      <c r="KR183" s="9"/>
      <c r="KS183" s="9"/>
      <c r="KT183" s="9"/>
      <c r="KU183" s="9"/>
      <c r="KV183" s="9"/>
      <c r="KW183" s="9"/>
      <c r="KX183" s="9"/>
      <c r="KY183" s="9"/>
      <c r="KZ183" s="9"/>
      <c r="LA183" s="9"/>
      <c r="LB183" s="9"/>
      <c r="LC183" s="9"/>
      <c r="LD183" s="9"/>
      <c r="LE183" s="9"/>
      <c r="LF183" s="9"/>
      <c r="LG183" s="9"/>
      <c r="LH183" s="9"/>
      <c r="LI183" s="9"/>
      <c r="LJ183" s="9"/>
      <c r="LK183" s="9"/>
      <c r="LL183" s="9"/>
      <c r="LM183" s="9"/>
      <c r="LN183" s="9"/>
      <c r="LO183" s="9"/>
      <c r="LP183" s="9"/>
      <c r="LQ183" s="9"/>
      <c r="LR183" s="9"/>
      <c r="LS183" s="9"/>
      <c r="LT183" s="9"/>
      <c r="LU183" s="9"/>
      <c r="LV183" s="9"/>
      <c r="LW183" s="9"/>
      <c r="LX183" s="9"/>
      <c r="LY183" s="9"/>
      <c r="LZ183" s="9"/>
      <c r="MA183" s="9"/>
      <c r="MB183" s="9"/>
      <c r="MC183" s="9"/>
      <c r="MD183" s="9"/>
      <c r="ME183" s="9"/>
      <c r="MF183" s="9"/>
      <c r="MG183" s="9"/>
      <c r="MH183" s="9"/>
      <c r="MI183" s="9"/>
      <c r="MJ183" s="9"/>
      <c r="MK183" s="9"/>
      <c r="ML183" s="9"/>
      <c r="MM183" s="9"/>
      <c r="MN183" s="9"/>
      <c r="MO183" s="9"/>
      <c r="MP183" s="9"/>
      <c r="MQ183" s="9"/>
      <c r="MR183" s="9"/>
      <c r="MS183" s="9"/>
      <c r="MT183" s="9"/>
      <c r="MU183" s="9"/>
      <c r="MV183" s="9"/>
      <c r="MW183" s="9"/>
      <c r="MX183" s="9"/>
      <c r="MY183" s="9"/>
      <c r="MZ183" s="9"/>
      <c r="NA183" s="9"/>
      <c r="NB183" s="9"/>
      <c r="NC183" s="9"/>
      <c r="ND183" s="9"/>
      <c r="NE183" s="9"/>
      <c r="NF183" s="9"/>
      <c r="NG183" s="9"/>
      <c r="NH183" s="9"/>
      <c r="NI183" s="9"/>
      <c r="NJ183" s="9"/>
      <c r="NK183" s="9"/>
      <c r="NL183" s="9"/>
      <c r="NM183" s="9"/>
      <c r="NN183" s="9"/>
      <c r="NO183" s="9"/>
      <c r="NP183" s="9"/>
      <c r="NQ183" s="9"/>
      <c r="NR183" s="9"/>
      <c r="NS183" s="9"/>
      <c r="NT183" s="9"/>
      <c r="NU183" s="9"/>
      <c r="NV183" s="9"/>
      <c r="NW183" s="9"/>
      <c r="NX183" s="9"/>
      <c r="NY183" s="9"/>
      <c r="NZ183" s="9"/>
      <c r="OA183" s="9"/>
      <c r="OB183" s="9"/>
      <c r="OC183" s="9"/>
      <c r="OD183" s="9"/>
      <c r="OE183" s="9"/>
      <c r="OF183" s="9"/>
      <c r="OG183" s="9"/>
      <c r="OH183" s="9"/>
      <c r="OI183" s="9"/>
      <c r="OJ183" s="9"/>
      <c r="OK183" s="9"/>
      <c r="OL183" s="9"/>
      <c r="OM183" s="9"/>
      <c r="ON183" s="9"/>
      <c r="OO183" s="9"/>
      <c r="OP183" s="9"/>
      <c r="OQ183" s="9"/>
      <c r="OR183" s="9"/>
      <c r="OS183" s="9"/>
      <c r="OT183" s="9"/>
      <c r="OU183" s="9"/>
      <c r="OV183" s="9"/>
      <c r="OW183" s="9"/>
      <c r="OX183" s="9"/>
      <c r="OY183" s="9"/>
      <c r="OZ183" s="9"/>
      <c r="PA183" s="9"/>
      <c r="PB183" s="9"/>
      <c r="PC183" s="9"/>
      <c r="PD183" s="9"/>
      <c r="PE183" s="9"/>
      <c r="PF183" s="9"/>
      <c r="PG183" s="9"/>
      <c r="PH183" s="9"/>
      <c r="PI183" s="9"/>
      <c r="PJ183" s="9"/>
      <c r="PK183" s="9"/>
      <c r="PL183" s="9"/>
      <c r="PM183" s="9"/>
      <c r="PN183" s="9"/>
      <c r="PO183" s="9"/>
      <c r="PP183" s="9"/>
      <c r="PQ183" s="9"/>
      <c r="PR183" s="9"/>
      <c r="PS183" s="9"/>
      <c r="PT183" s="9"/>
      <c r="PU183" s="9"/>
      <c r="PV183" s="9"/>
      <c r="PW183" s="9"/>
      <c r="PX183" s="9"/>
      <c r="PY183" s="9"/>
      <c r="PZ183" s="9"/>
      <c r="QA183" s="9"/>
      <c r="QB183" s="9"/>
      <c r="QC183" s="9"/>
      <c r="QD183" s="9"/>
      <c r="QE183" s="9"/>
      <c r="QF183" s="9"/>
      <c r="QG183" s="9"/>
      <c r="QH183" s="9"/>
      <c r="QI183" s="9"/>
      <c r="QJ183" s="9"/>
      <c r="QK183" s="9"/>
      <c r="QL183" s="9"/>
      <c r="QM183" s="9"/>
      <c r="QN183" s="9"/>
      <c r="QO183" s="9"/>
      <c r="QP183" s="9"/>
      <c r="QQ183" s="9"/>
      <c r="QR183" s="9"/>
      <c r="QS183" s="9"/>
      <c r="QT183" s="9"/>
      <c r="QU183" s="9"/>
      <c r="QV183" s="9"/>
      <c r="QW183" s="9"/>
      <c r="QX183" s="9"/>
      <c r="QY183" s="9"/>
      <c r="QZ183" s="9"/>
      <c r="RA183" s="9"/>
      <c r="RB183" s="9"/>
      <c r="RC183" s="9"/>
      <c r="RD183" s="9"/>
      <c r="RE183" s="9"/>
      <c r="RF183" s="9"/>
      <c r="RG183" s="9"/>
      <c r="RH183" s="9"/>
      <c r="RI183" s="9"/>
      <c r="RJ183" s="9"/>
      <c r="RK183" s="9"/>
      <c r="RL183" s="9"/>
      <c r="RM183" s="9"/>
      <c r="RN183" s="9"/>
      <c r="RO183" s="9"/>
      <c r="RP183" s="9"/>
      <c r="RQ183" s="9"/>
      <c r="RR183" s="9"/>
      <c r="RS183" s="9"/>
      <c r="RT183" s="9"/>
      <c r="RU183" s="9"/>
      <c r="RV183" s="9"/>
      <c r="RW183" s="9"/>
      <c r="RX183" s="9"/>
      <c r="RY183" s="9"/>
      <c r="RZ183" s="9"/>
      <c r="SA183" s="9"/>
    </row>
    <row r="184" spans="1:495" s="7" customFormat="1" ht="21" customHeight="1" x14ac:dyDescent="0.2">
      <c r="A184" s="218"/>
      <c r="B184" s="219"/>
      <c r="C184" s="220"/>
      <c r="D184" s="220"/>
      <c r="E184" s="222" t="s">
        <v>580</v>
      </c>
      <c r="F184" s="222"/>
      <c r="G184" s="222"/>
      <c r="H184" s="144"/>
      <c r="I184" s="71" t="s">
        <v>581</v>
      </c>
      <c r="J184" s="71" t="s">
        <v>582</v>
      </c>
      <c r="K184" s="71" t="s">
        <v>583</v>
      </c>
      <c r="L184" s="71"/>
      <c r="M184" s="72" t="s">
        <v>54</v>
      </c>
      <c r="N184" s="72"/>
      <c r="O184" s="73"/>
      <c r="P184" s="99"/>
      <c r="Q184" s="99"/>
      <c r="R184" s="74">
        <v>43891</v>
      </c>
      <c r="S184" s="74">
        <v>44196</v>
      </c>
      <c r="T184" s="75">
        <f t="shared" ref="T184:T189" si="62">AV184/AU184</f>
        <v>0</v>
      </c>
      <c r="U184" s="76">
        <f t="shared" ca="1" si="60"/>
        <v>335</v>
      </c>
      <c r="V184" s="91">
        <v>1</v>
      </c>
      <c r="W184" s="78"/>
      <c r="X184" s="78"/>
      <c r="Y184" s="78"/>
      <c r="Z184" s="78"/>
      <c r="AA184" s="78">
        <v>1</v>
      </c>
      <c r="AB184" s="78"/>
      <c r="AC184" s="78"/>
      <c r="AD184" s="78"/>
      <c r="AE184" s="78"/>
      <c r="AF184" s="78"/>
      <c r="AG184" s="78">
        <v>1</v>
      </c>
      <c r="AH184" s="78"/>
      <c r="AI184" s="78"/>
      <c r="AJ184" s="78"/>
      <c r="AK184" s="78"/>
      <c r="AL184" s="78"/>
      <c r="AM184" s="78">
        <v>1</v>
      </c>
      <c r="AN184" s="78"/>
      <c r="AO184" s="78"/>
      <c r="AP184" s="78"/>
      <c r="AQ184" s="78">
        <v>1</v>
      </c>
      <c r="AR184" s="78"/>
      <c r="AS184" s="78"/>
      <c r="AT184" s="78"/>
      <c r="AU184" s="79">
        <f t="shared" ref="AU184:AU189" si="63">+AA184+AC184+AE184+AG184+AI184+AK184+AM184+AO184+AQ184+AS184+Y184+W184</f>
        <v>4</v>
      </c>
      <c r="AV184" s="79">
        <f t="shared" ref="AV184:AV189" si="64">+Z184+X184+AB184+AD184+AF184+AH184+AJ184+AL184+AN184+AP184+AR184+AT184</f>
        <v>0</v>
      </c>
      <c r="AW184" s="80"/>
      <c r="AX184" s="80"/>
      <c r="AY184" s="81"/>
      <c r="AZ184" s="82"/>
      <c r="BA184" s="83"/>
      <c r="BB184" s="80"/>
      <c r="BC184" s="84"/>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c r="HM184" s="9"/>
      <c r="HN184" s="9"/>
      <c r="HO184" s="9"/>
      <c r="HP184" s="9"/>
      <c r="HQ184" s="9"/>
      <c r="HR184" s="9"/>
      <c r="HS184" s="9"/>
      <c r="HT184" s="9"/>
      <c r="HU184" s="9"/>
      <c r="HV184" s="9"/>
      <c r="HW184" s="9"/>
      <c r="HX184" s="9"/>
      <c r="HY184" s="9"/>
      <c r="HZ184" s="9"/>
      <c r="IA184" s="9"/>
      <c r="IB184" s="9"/>
      <c r="IC184" s="9"/>
      <c r="ID184" s="9"/>
      <c r="IE184" s="9"/>
      <c r="IF184" s="9"/>
      <c r="IG184" s="9"/>
      <c r="IH184" s="9"/>
      <c r="II184" s="9"/>
      <c r="IJ184" s="9"/>
      <c r="IK184" s="9"/>
      <c r="IL184" s="9"/>
      <c r="IM184" s="9"/>
      <c r="IN184" s="9"/>
      <c r="IO184" s="9"/>
      <c r="IP184" s="9"/>
      <c r="IQ184" s="9"/>
      <c r="IR184" s="9"/>
      <c r="IS184" s="9"/>
      <c r="IT184" s="9"/>
      <c r="IU184" s="9"/>
      <c r="IV184" s="9"/>
      <c r="IW184" s="9"/>
      <c r="IX184" s="9"/>
      <c r="IY184" s="9"/>
      <c r="IZ184" s="9"/>
      <c r="JA184" s="9"/>
      <c r="JB184" s="9"/>
      <c r="JC184" s="9"/>
      <c r="JD184" s="9"/>
      <c r="JE184" s="9"/>
      <c r="JF184" s="9"/>
      <c r="JG184" s="9"/>
      <c r="JH184" s="9"/>
      <c r="JI184" s="9"/>
      <c r="JJ184" s="9"/>
      <c r="JK184" s="9"/>
      <c r="JL184" s="9"/>
      <c r="JM184" s="9"/>
      <c r="JN184" s="9"/>
      <c r="JO184" s="9"/>
      <c r="JP184" s="9"/>
      <c r="JQ184" s="9"/>
      <c r="JR184" s="9"/>
      <c r="JS184" s="9"/>
      <c r="JT184" s="9"/>
      <c r="JU184" s="9"/>
      <c r="JV184" s="9"/>
      <c r="JW184" s="9"/>
      <c r="JX184" s="9"/>
      <c r="JY184" s="9"/>
      <c r="JZ184" s="9"/>
      <c r="KA184" s="9"/>
      <c r="KB184" s="9"/>
      <c r="KC184" s="9"/>
      <c r="KD184" s="9"/>
      <c r="KE184" s="9"/>
      <c r="KF184" s="9"/>
      <c r="KG184" s="9"/>
      <c r="KH184" s="9"/>
      <c r="KI184" s="9"/>
      <c r="KJ184" s="9"/>
      <c r="KK184" s="9"/>
      <c r="KL184" s="9"/>
      <c r="KM184" s="9"/>
      <c r="KN184" s="9"/>
      <c r="KO184" s="9"/>
      <c r="KP184" s="9"/>
      <c r="KQ184" s="9"/>
      <c r="KR184" s="9"/>
      <c r="KS184" s="9"/>
      <c r="KT184" s="9"/>
      <c r="KU184" s="9"/>
      <c r="KV184" s="9"/>
      <c r="KW184" s="9"/>
      <c r="KX184" s="9"/>
      <c r="KY184" s="9"/>
      <c r="KZ184" s="9"/>
      <c r="LA184" s="9"/>
      <c r="LB184" s="9"/>
      <c r="LC184" s="9"/>
      <c r="LD184" s="9"/>
      <c r="LE184" s="9"/>
      <c r="LF184" s="9"/>
      <c r="LG184" s="9"/>
      <c r="LH184" s="9"/>
      <c r="LI184" s="9"/>
      <c r="LJ184" s="9"/>
      <c r="LK184" s="9"/>
      <c r="LL184" s="9"/>
      <c r="LM184" s="9"/>
      <c r="LN184" s="9"/>
      <c r="LO184" s="9"/>
      <c r="LP184" s="9"/>
      <c r="LQ184" s="9"/>
      <c r="LR184" s="9"/>
      <c r="LS184" s="9"/>
      <c r="LT184" s="9"/>
      <c r="LU184" s="9"/>
      <c r="LV184" s="9"/>
      <c r="LW184" s="9"/>
      <c r="LX184" s="9"/>
      <c r="LY184" s="9"/>
      <c r="LZ184" s="9"/>
      <c r="MA184" s="9"/>
      <c r="MB184" s="9"/>
      <c r="MC184" s="9"/>
      <c r="MD184" s="9"/>
      <c r="ME184" s="9"/>
      <c r="MF184" s="9"/>
      <c r="MG184" s="9"/>
      <c r="MH184" s="9"/>
      <c r="MI184" s="9"/>
      <c r="MJ184" s="9"/>
      <c r="MK184" s="9"/>
      <c r="ML184" s="9"/>
      <c r="MM184" s="9"/>
      <c r="MN184" s="9"/>
      <c r="MO184" s="9"/>
      <c r="MP184" s="9"/>
      <c r="MQ184" s="9"/>
      <c r="MR184" s="9"/>
      <c r="MS184" s="9"/>
      <c r="MT184" s="9"/>
      <c r="MU184" s="9"/>
      <c r="MV184" s="9"/>
      <c r="MW184" s="9"/>
      <c r="MX184" s="9"/>
      <c r="MY184" s="9"/>
      <c r="MZ184" s="9"/>
      <c r="NA184" s="9"/>
      <c r="NB184" s="9"/>
      <c r="NC184" s="9"/>
      <c r="ND184" s="9"/>
      <c r="NE184" s="9"/>
      <c r="NF184" s="9"/>
      <c r="NG184" s="9"/>
      <c r="NH184" s="9"/>
      <c r="NI184" s="9"/>
      <c r="NJ184" s="9"/>
      <c r="NK184" s="9"/>
      <c r="NL184" s="9"/>
      <c r="NM184" s="9"/>
      <c r="NN184" s="9"/>
      <c r="NO184" s="9"/>
      <c r="NP184" s="9"/>
      <c r="NQ184" s="9"/>
      <c r="NR184" s="9"/>
      <c r="NS184" s="9"/>
      <c r="NT184" s="9"/>
      <c r="NU184" s="9"/>
      <c r="NV184" s="9"/>
      <c r="NW184" s="9"/>
      <c r="NX184" s="9"/>
      <c r="NY184" s="9"/>
      <c r="NZ184" s="9"/>
      <c r="OA184" s="9"/>
      <c r="OB184" s="9"/>
      <c r="OC184" s="9"/>
      <c r="OD184" s="9"/>
      <c r="OE184" s="9"/>
      <c r="OF184" s="9"/>
      <c r="OG184" s="9"/>
      <c r="OH184" s="9"/>
      <c r="OI184" s="9"/>
      <c r="OJ184" s="9"/>
      <c r="OK184" s="9"/>
      <c r="OL184" s="9"/>
      <c r="OM184" s="9"/>
      <c r="ON184" s="9"/>
      <c r="OO184" s="9"/>
      <c r="OP184" s="9"/>
      <c r="OQ184" s="9"/>
      <c r="OR184" s="9"/>
      <c r="OS184" s="9"/>
      <c r="OT184" s="9"/>
      <c r="OU184" s="9"/>
      <c r="OV184" s="9"/>
      <c r="OW184" s="9"/>
      <c r="OX184" s="9"/>
      <c r="OY184" s="9"/>
      <c r="OZ184" s="9"/>
      <c r="PA184" s="9"/>
      <c r="PB184" s="9"/>
      <c r="PC184" s="9"/>
      <c r="PD184" s="9"/>
      <c r="PE184" s="9"/>
      <c r="PF184" s="9"/>
      <c r="PG184" s="9"/>
      <c r="PH184" s="9"/>
      <c r="PI184" s="9"/>
      <c r="PJ184" s="9"/>
      <c r="PK184" s="9"/>
      <c r="PL184" s="9"/>
      <c r="PM184" s="9"/>
      <c r="PN184" s="9"/>
      <c r="PO184" s="9"/>
      <c r="PP184" s="9"/>
      <c r="PQ184" s="9"/>
      <c r="PR184" s="9"/>
      <c r="PS184" s="9"/>
      <c r="PT184" s="9"/>
      <c r="PU184" s="9"/>
      <c r="PV184" s="9"/>
      <c r="PW184" s="9"/>
      <c r="PX184" s="9"/>
      <c r="PY184" s="9"/>
      <c r="PZ184" s="9"/>
      <c r="QA184" s="9"/>
      <c r="QB184" s="9"/>
      <c r="QC184" s="9"/>
      <c r="QD184" s="9"/>
      <c r="QE184" s="9"/>
      <c r="QF184" s="9"/>
      <c r="QG184" s="9"/>
      <c r="QH184" s="9"/>
      <c r="QI184" s="9"/>
      <c r="QJ184" s="9"/>
      <c r="QK184" s="9"/>
      <c r="QL184" s="9"/>
      <c r="QM184" s="9"/>
      <c r="QN184" s="9"/>
      <c r="QO184" s="9"/>
      <c r="QP184" s="9"/>
      <c r="QQ184" s="9"/>
      <c r="QR184" s="9"/>
      <c r="QS184" s="9"/>
      <c r="QT184" s="9"/>
      <c r="QU184" s="9"/>
      <c r="QV184" s="9"/>
      <c r="QW184" s="9"/>
      <c r="QX184" s="9"/>
      <c r="QY184" s="9"/>
      <c r="QZ184" s="9"/>
      <c r="RA184" s="9"/>
      <c r="RB184" s="9"/>
      <c r="RC184" s="9"/>
      <c r="RD184" s="9"/>
      <c r="RE184" s="9"/>
      <c r="RF184" s="9"/>
      <c r="RG184" s="9"/>
      <c r="RH184" s="9"/>
      <c r="RI184" s="9"/>
      <c r="RJ184" s="9"/>
      <c r="RK184" s="9"/>
      <c r="RL184" s="9"/>
      <c r="RM184" s="9"/>
      <c r="RN184" s="9"/>
      <c r="RO184" s="9"/>
      <c r="RP184" s="9"/>
      <c r="RQ184" s="9"/>
      <c r="RR184" s="9"/>
      <c r="RS184" s="9"/>
      <c r="RT184" s="9"/>
      <c r="RU184" s="9"/>
      <c r="RV184" s="9"/>
      <c r="RW184" s="9"/>
      <c r="RX184" s="9"/>
      <c r="RY184" s="9"/>
      <c r="RZ184" s="9"/>
      <c r="SA184" s="9"/>
    </row>
    <row r="185" spans="1:495" s="7" customFormat="1" ht="17.25" customHeight="1" x14ac:dyDescent="0.2">
      <c r="A185" s="218"/>
      <c r="B185" s="219"/>
      <c r="C185" s="220"/>
      <c r="D185" s="220"/>
      <c r="E185" s="222" t="s">
        <v>584</v>
      </c>
      <c r="F185" s="222"/>
      <c r="G185" s="222"/>
      <c r="H185" s="144"/>
      <c r="I185" s="85" t="s">
        <v>585</v>
      </c>
      <c r="J185" s="85" t="s">
        <v>586</v>
      </c>
      <c r="K185" s="85" t="s">
        <v>587</v>
      </c>
      <c r="L185" s="85"/>
      <c r="M185" s="72" t="s">
        <v>54</v>
      </c>
      <c r="N185" s="72"/>
      <c r="O185" s="73"/>
      <c r="P185" s="99"/>
      <c r="Q185" s="99"/>
      <c r="R185" s="74">
        <v>43891</v>
      </c>
      <c r="S185" s="74">
        <v>44196</v>
      </c>
      <c r="T185" s="75">
        <f t="shared" si="62"/>
        <v>0</v>
      </c>
      <c r="U185" s="76">
        <f t="shared" ca="1" si="60"/>
        <v>335</v>
      </c>
      <c r="V185" s="91">
        <v>1</v>
      </c>
      <c r="W185" s="78"/>
      <c r="X185" s="78"/>
      <c r="Y185" s="78"/>
      <c r="Z185" s="78"/>
      <c r="AA185" s="78">
        <v>1</v>
      </c>
      <c r="AB185" s="78"/>
      <c r="AC185" s="78"/>
      <c r="AD185" s="78"/>
      <c r="AE185" s="78"/>
      <c r="AF185" s="78"/>
      <c r="AG185" s="78">
        <v>1</v>
      </c>
      <c r="AH185" s="78"/>
      <c r="AI185" s="78"/>
      <c r="AJ185" s="78"/>
      <c r="AK185" s="78">
        <v>1</v>
      </c>
      <c r="AL185" s="78"/>
      <c r="AM185" s="78"/>
      <c r="AN185" s="78"/>
      <c r="AO185" s="78">
        <v>1</v>
      </c>
      <c r="AP185" s="78"/>
      <c r="AQ185" s="78"/>
      <c r="AR185" s="78"/>
      <c r="AS185" s="78"/>
      <c r="AT185" s="78"/>
      <c r="AU185" s="79">
        <f t="shared" si="63"/>
        <v>4</v>
      </c>
      <c r="AV185" s="79">
        <f t="shared" si="64"/>
        <v>0</v>
      </c>
      <c r="AW185" s="80"/>
      <c r="AX185" s="80"/>
      <c r="AY185" s="81"/>
      <c r="AZ185" s="82"/>
      <c r="BA185" s="83"/>
      <c r="BB185" s="80"/>
      <c r="BC185" s="84"/>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c r="HM185" s="9"/>
      <c r="HN185" s="9"/>
      <c r="HO185" s="9"/>
      <c r="HP185" s="9"/>
      <c r="HQ185" s="9"/>
      <c r="HR185" s="9"/>
      <c r="HS185" s="9"/>
      <c r="HT185" s="9"/>
      <c r="HU185" s="9"/>
      <c r="HV185" s="9"/>
      <c r="HW185" s="9"/>
      <c r="HX185" s="9"/>
      <c r="HY185" s="9"/>
      <c r="HZ185" s="9"/>
      <c r="IA185" s="9"/>
      <c r="IB185" s="9"/>
      <c r="IC185" s="9"/>
      <c r="ID185" s="9"/>
      <c r="IE185" s="9"/>
      <c r="IF185" s="9"/>
      <c r="IG185" s="9"/>
      <c r="IH185" s="9"/>
      <c r="II185" s="9"/>
      <c r="IJ185" s="9"/>
      <c r="IK185" s="9"/>
      <c r="IL185" s="9"/>
      <c r="IM185" s="9"/>
      <c r="IN185" s="9"/>
      <c r="IO185" s="9"/>
      <c r="IP185" s="9"/>
      <c r="IQ185" s="9"/>
      <c r="IR185" s="9"/>
      <c r="IS185" s="9"/>
      <c r="IT185" s="9"/>
      <c r="IU185" s="9"/>
      <c r="IV185" s="9"/>
      <c r="IW185" s="9"/>
      <c r="IX185" s="9"/>
      <c r="IY185" s="9"/>
      <c r="IZ185" s="9"/>
      <c r="JA185" s="9"/>
      <c r="JB185" s="9"/>
      <c r="JC185" s="9"/>
      <c r="JD185" s="9"/>
      <c r="JE185" s="9"/>
      <c r="JF185" s="9"/>
      <c r="JG185" s="9"/>
      <c r="JH185" s="9"/>
      <c r="JI185" s="9"/>
      <c r="JJ185" s="9"/>
      <c r="JK185" s="9"/>
      <c r="JL185" s="9"/>
      <c r="JM185" s="9"/>
      <c r="JN185" s="9"/>
      <c r="JO185" s="9"/>
      <c r="JP185" s="9"/>
      <c r="JQ185" s="9"/>
      <c r="JR185" s="9"/>
      <c r="JS185" s="9"/>
      <c r="JT185" s="9"/>
      <c r="JU185" s="9"/>
      <c r="JV185" s="9"/>
      <c r="JW185" s="9"/>
      <c r="JX185" s="9"/>
      <c r="JY185" s="9"/>
      <c r="JZ185" s="9"/>
      <c r="KA185" s="9"/>
      <c r="KB185" s="9"/>
      <c r="KC185" s="9"/>
      <c r="KD185" s="9"/>
      <c r="KE185" s="9"/>
      <c r="KF185" s="9"/>
      <c r="KG185" s="9"/>
      <c r="KH185" s="9"/>
      <c r="KI185" s="9"/>
      <c r="KJ185" s="9"/>
      <c r="KK185" s="9"/>
      <c r="KL185" s="9"/>
      <c r="KM185" s="9"/>
      <c r="KN185" s="9"/>
      <c r="KO185" s="9"/>
      <c r="KP185" s="9"/>
      <c r="KQ185" s="9"/>
      <c r="KR185" s="9"/>
      <c r="KS185" s="9"/>
      <c r="KT185" s="9"/>
      <c r="KU185" s="9"/>
      <c r="KV185" s="9"/>
      <c r="KW185" s="9"/>
      <c r="KX185" s="9"/>
      <c r="KY185" s="9"/>
      <c r="KZ185" s="9"/>
      <c r="LA185" s="9"/>
      <c r="LB185" s="9"/>
      <c r="LC185" s="9"/>
      <c r="LD185" s="9"/>
      <c r="LE185" s="9"/>
      <c r="LF185" s="9"/>
      <c r="LG185" s="9"/>
      <c r="LH185" s="9"/>
      <c r="LI185" s="9"/>
      <c r="LJ185" s="9"/>
      <c r="LK185" s="9"/>
      <c r="LL185" s="9"/>
      <c r="LM185" s="9"/>
      <c r="LN185" s="9"/>
      <c r="LO185" s="9"/>
      <c r="LP185" s="9"/>
      <c r="LQ185" s="9"/>
      <c r="LR185" s="9"/>
      <c r="LS185" s="9"/>
      <c r="LT185" s="9"/>
      <c r="LU185" s="9"/>
      <c r="LV185" s="9"/>
      <c r="LW185" s="9"/>
      <c r="LX185" s="9"/>
      <c r="LY185" s="9"/>
      <c r="LZ185" s="9"/>
      <c r="MA185" s="9"/>
      <c r="MB185" s="9"/>
      <c r="MC185" s="9"/>
      <c r="MD185" s="9"/>
      <c r="ME185" s="9"/>
      <c r="MF185" s="9"/>
      <c r="MG185" s="9"/>
      <c r="MH185" s="9"/>
      <c r="MI185" s="9"/>
      <c r="MJ185" s="9"/>
      <c r="MK185" s="9"/>
      <c r="ML185" s="9"/>
      <c r="MM185" s="9"/>
      <c r="MN185" s="9"/>
      <c r="MO185" s="9"/>
      <c r="MP185" s="9"/>
      <c r="MQ185" s="9"/>
      <c r="MR185" s="9"/>
      <c r="MS185" s="9"/>
      <c r="MT185" s="9"/>
      <c r="MU185" s="9"/>
      <c r="MV185" s="9"/>
      <c r="MW185" s="9"/>
      <c r="MX185" s="9"/>
      <c r="MY185" s="9"/>
      <c r="MZ185" s="9"/>
      <c r="NA185" s="9"/>
      <c r="NB185" s="9"/>
      <c r="NC185" s="9"/>
      <c r="ND185" s="9"/>
      <c r="NE185" s="9"/>
      <c r="NF185" s="9"/>
      <c r="NG185" s="9"/>
      <c r="NH185" s="9"/>
      <c r="NI185" s="9"/>
      <c r="NJ185" s="9"/>
      <c r="NK185" s="9"/>
      <c r="NL185" s="9"/>
      <c r="NM185" s="9"/>
      <c r="NN185" s="9"/>
      <c r="NO185" s="9"/>
      <c r="NP185" s="9"/>
      <c r="NQ185" s="9"/>
      <c r="NR185" s="9"/>
      <c r="NS185" s="9"/>
      <c r="NT185" s="9"/>
      <c r="NU185" s="9"/>
      <c r="NV185" s="9"/>
      <c r="NW185" s="9"/>
      <c r="NX185" s="9"/>
      <c r="NY185" s="9"/>
      <c r="NZ185" s="9"/>
      <c r="OA185" s="9"/>
      <c r="OB185" s="9"/>
      <c r="OC185" s="9"/>
      <c r="OD185" s="9"/>
      <c r="OE185" s="9"/>
      <c r="OF185" s="9"/>
      <c r="OG185" s="9"/>
      <c r="OH185" s="9"/>
      <c r="OI185" s="9"/>
      <c r="OJ185" s="9"/>
      <c r="OK185" s="9"/>
      <c r="OL185" s="9"/>
      <c r="OM185" s="9"/>
      <c r="ON185" s="9"/>
      <c r="OO185" s="9"/>
      <c r="OP185" s="9"/>
      <c r="OQ185" s="9"/>
      <c r="OR185" s="9"/>
      <c r="OS185" s="9"/>
      <c r="OT185" s="9"/>
      <c r="OU185" s="9"/>
      <c r="OV185" s="9"/>
      <c r="OW185" s="9"/>
      <c r="OX185" s="9"/>
      <c r="OY185" s="9"/>
      <c r="OZ185" s="9"/>
      <c r="PA185" s="9"/>
      <c r="PB185" s="9"/>
      <c r="PC185" s="9"/>
      <c r="PD185" s="9"/>
      <c r="PE185" s="9"/>
      <c r="PF185" s="9"/>
      <c r="PG185" s="9"/>
      <c r="PH185" s="9"/>
      <c r="PI185" s="9"/>
      <c r="PJ185" s="9"/>
      <c r="PK185" s="9"/>
      <c r="PL185" s="9"/>
      <c r="PM185" s="9"/>
      <c r="PN185" s="9"/>
      <c r="PO185" s="9"/>
      <c r="PP185" s="9"/>
      <c r="PQ185" s="9"/>
      <c r="PR185" s="9"/>
      <c r="PS185" s="9"/>
      <c r="PT185" s="9"/>
      <c r="PU185" s="9"/>
      <c r="PV185" s="9"/>
      <c r="PW185" s="9"/>
      <c r="PX185" s="9"/>
      <c r="PY185" s="9"/>
      <c r="PZ185" s="9"/>
      <c r="QA185" s="9"/>
      <c r="QB185" s="9"/>
      <c r="QC185" s="9"/>
      <c r="QD185" s="9"/>
      <c r="QE185" s="9"/>
      <c r="QF185" s="9"/>
      <c r="QG185" s="9"/>
      <c r="QH185" s="9"/>
      <c r="QI185" s="9"/>
      <c r="QJ185" s="9"/>
      <c r="QK185" s="9"/>
      <c r="QL185" s="9"/>
      <c r="QM185" s="9"/>
      <c r="QN185" s="9"/>
      <c r="QO185" s="9"/>
      <c r="QP185" s="9"/>
      <c r="QQ185" s="9"/>
      <c r="QR185" s="9"/>
      <c r="QS185" s="9"/>
      <c r="QT185" s="9"/>
      <c r="QU185" s="9"/>
      <c r="QV185" s="9"/>
      <c r="QW185" s="9"/>
      <c r="QX185" s="9"/>
      <c r="QY185" s="9"/>
      <c r="QZ185" s="9"/>
      <c r="RA185" s="9"/>
      <c r="RB185" s="9"/>
      <c r="RC185" s="9"/>
      <c r="RD185" s="9"/>
      <c r="RE185" s="9"/>
      <c r="RF185" s="9"/>
      <c r="RG185" s="9"/>
      <c r="RH185" s="9"/>
      <c r="RI185" s="9"/>
      <c r="RJ185" s="9"/>
      <c r="RK185" s="9"/>
      <c r="RL185" s="9"/>
      <c r="RM185" s="9"/>
      <c r="RN185" s="9"/>
      <c r="RO185" s="9"/>
      <c r="RP185" s="9"/>
      <c r="RQ185" s="9"/>
      <c r="RR185" s="9"/>
      <c r="RS185" s="9"/>
      <c r="RT185" s="9"/>
      <c r="RU185" s="9"/>
      <c r="RV185" s="9"/>
      <c r="RW185" s="9"/>
      <c r="RX185" s="9"/>
      <c r="RY185" s="9"/>
      <c r="RZ185" s="9"/>
      <c r="SA185" s="9"/>
    </row>
    <row r="186" spans="1:495" s="7" customFormat="1" ht="17.25" customHeight="1" x14ac:dyDescent="0.2">
      <c r="A186" s="218"/>
      <c r="B186" s="219"/>
      <c r="C186" s="220"/>
      <c r="D186" s="220"/>
      <c r="E186" s="222" t="s">
        <v>588</v>
      </c>
      <c r="F186" s="222"/>
      <c r="G186" s="222"/>
      <c r="H186" s="144"/>
      <c r="I186" s="85" t="s">
        <v>589</v>
      </c>
      <c r="J186" s="85" t="s">
        <v>590</v>
      </c>
      <c r="K186" s="85" t="s">
        <v>591</v>
      </c>
      <c r="L186" s="85"/>
      <c r="M186" s="72" t="s">
        <v>54</v>
      </c>
      <c r="N186" s="72"/>
      <c r="O186" s="73"/>
      <c r="P186" s="85"/>
      <c r="Q186" s="99"/>
      <c r="R186" s="74">
        <v>43891</v>
      </c>
      <c r="S186" s="74">
        <v>44196</v>
      </c>
      <c r="T186" s="75">
        <f t="shared" si="62"/>
        <v>0</v>
      </c>
      <c r="U186" s="76">
        <f t="shared" ca="1" si="60"/>
        <v>335</v>
      </c>
      <c r="V186" s="91"/>
      <c r="W186" s="78"/>
      <c r="X186" s="78"/>
      <c r="Y186" s="78"/>
      <c r="Z186" s="78"/>
      <c r="AA186" s="78"/>
      <c r="AB186" s="78"/>
      <c r="AC186" s="78"/>
      <c r="AD186" s="78"/>
      <c r="AE186" s="78"/>
      <c r="AF186" s="78"/>
      <c r="AG186" s="78"/>
      <c r="AH186" s="78"/>
      <c r="AI186" s="78"/>
      <c r="AJ186" s="78"/>
      <c r="AK186" s="78"/>
      <c r="AL186" s="78"/>
      <c r="AM186" s="78">
        <v>1</v>
      </c>
      <c r="AN186" s="78"/>
      <c r="AO186" s="78">
        <v>1</v>
      </c>
      <c r="AP186" s="78"/>
      <c r="AQ186" s="78">
        <v>1</v>
      </c>
      <c r="AR186" s="78"/>
      <c r="AS186" s="78"/>
      <c r="AT186" s="78"/>
      <c r="AU186" s="79">
        <f t="shared" si="63"/>
        <v>3</v>
      </c>
      <c r="AV186" s="79">
        <f t="shared" si="64"/>
        <v>0</v>
      </c>
      <c r="AW186" s="80"/>
      <c r="AX186" s="80"/>
      <c r="AY186" s="81"/>
      <c r="AZ186" s="82"/>
      <c r="BA186" s="83"/>
      <c r="BB186" s="80"/>
      <c r="BC186" s="84"/>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c r="HJ186" s="9"/>
      <c r="HK186" s="9"/>
      <c r="HL186" s="9"/>
      <c r="HM186" s="9"/>
      <c r="HN186" s="9"/>
      <c r="HO186" s="9"/>
      <c r="HP186" s="9"/>
      <c r="HQ186" s="9"/>
      <c r="HR186" s="9"/>
      <c r="HS186" s="9"/>
      <c r="HT186" s="9"/>
      <c r="HU186" s="9"/>
      <c r="HV186" s="9"/>
      <c r="HW186" s="9"/>
      <c r="HX186" s="9"/>
      <c r="HY186" s="9"/>
      <c r="HZ186" s="9"/>
      <c r="IA186" s="9"/>
      <c r="IB186" s="9"/>
      <c r="IC186" s="9"/>
      <c r="ID186" s="9"/>
      <c r="IE186" s="9"/>
      <c r="IF186" s="9"/>
      <c r="IG186" s="9"/>
      <c r="IH186" s="9"/>
      <c r="II186" s="9"/>
      <c r="IJ186" s="9"/>
      <c r="IK186" s="9"/>
      <c r="IL186" s="9"/>
      <c r="IM186" s="9"/>
      <c r="IN186" s="9"/>
      <c r="IO186" s="9"/>
      <c r="IP186" s="9"/>
      <c r="IQ186" s="9"/>
      <c r="IR186" s="9"/>
      <c r="IS186" s="9"/>
      <c r="IT186" s="9"/>
      <c r="IU186" s="9"/>
      <c r="IV186" s="9"/>
      <c r="IW186" s="9"/>
      <c r="IX186" s="9"/>
      <c r="IY186" s="9"/>
      <c r="IZ186" s="9"/>
      <c r="JA186" s="9"/>
      <c r="JB186" s="9"/>
      <c r="JC186" s="9"/>
      <c r="JD186" s="9"/>
      <c r="JE186" s="9"/>
      <c r="JF186" s="9"/>
      <c r="JG186" s="9"/>
      <c r="JH186" s="9"/>
      <c r="JI186" s="9"/>
      <c r="JJ186" s="9"/>
      <c r="JK186" s="9"/>
      <c r="JL186" s="9"/>
      <c r="JM186" s="9"/>
      <c r="JN186" s="9"/>
      <c r="JO186" s="9"/>
      <c r="JP186" s="9"/>
      <c r="JQ186" s="9"/>
      <c r="JR186" s="9"/>
      <c r="JS186" s="9"/>
      <c r="JT186" s="9"/>
      <c r="JU186" s="9"/>
      <c r="JV186" s="9"/>
      <c r="JW186" s="9"/>
      <c r="JX186" s="9"/>
      <c r="JY186" s="9"/>
      <c r="JZ186" s="9"/>
      <c r="KA186" s="9"/>
      <c r="KB186" s="9"/>
      <c r="KC186" s="9"/>
      <c r="KD186" s="9"/>
      <c r="KE186" s="9"/>
      <c r="KF186" s="9"/>
      <c r="KG186" s="9"/>
      <c r="KH186" s="9"/>
      <c r="KI186" s="9"/>
      <c r="KJ186" s="9"/>
      <c r="KK186" s="9"/>
      <c r="KL186" s="9"/>
      <c r="KM186" s="9"/>
      <c r="KN186" s="9"/>
      <c r="KO186" s="9"/>
      <c r="KP186" s="9"/>
      <c r="KQ186" s="9"/>
      <c r="KR186" s="9"/>
      <c r="KS186" s="9"/>
      <c r="KT186" s="9"/>
      <c r="KU186" s="9"/>
      <c r="KV186" s="9"/>
      <c r="KW186" s="9"/>
      <c r="KX186" s="9"/>
      <c r="KY186" s="9"/>
      <c r="KZ186" s="9"/>
      <c r="LA186" s="9"/>
      <c r="LB186" s="9"/>
      <c r="LC186" s="9"/>
      <c r="LD186" s="9"/>
      <c r="LE186" s="9"/>
      <c r="LF186" s="9"/>
      <c r="LG186" s="9"/>
      <c r="LH186" s="9"/>
      <c r="LI186" s="9"/>
      <c r="LJ186" s="9"/>
      <c r="LK186" s="9"/>
      <c r="LL186" s="9"/>
      <c r="LM186" s="9"/>
      <c r="LN186" s="9"/>
      <c r="LO186" s="9"/>
      <c r="LP186" s="9"/>
      <c r="LQ186" s="9"/>
      <c r="LR186" s="9"/>
      <c r="LS186" s="9"/>
      <c r="LT186" s="9"/>
      <c r="LU186" s="9"/>
      <c r="LV186" s="9"/>
      <c r="LW186" s="9"/>
      <c r="LX186" s="9"/>
      <c r="LY186" s="9"/>
      <c r="LZ186" s="9"/>
      <c r="MA186" s="9"/>
      <c r="MB186" s="9"/>
      <c r="MC186" s="9"/>
      <c r="MD186" s="9"/>
      <c r="ME186" s="9"/>
      <c r="MF186" s="9"/>
      <c r="MG186" s="9"/>
      <c r="MH186" s="9"/>
      <c r="MI186" s="9"/>
      <c r="MJ186" s="9"/>
      <c r="MK186" s="9"/>
      <c r="ML186" s="9"/>
      <c r="MM186" s="9"/>
      <c r="MN186" s="9"/>
      <c r="MO186" s="9"/>
      <c r="MP186" s="9"/>
      <c r="MQ186" s="9"/>
      <c r="MR186" s="9"/>
      <c r="MS186" s="9"/>
      <c r="MT186" s="9"/>
      <c r="MU186" s="9"/>
      <c r="MV186" s="9"/>
      <c r="MW186" s="9"/>
      <c r="MX186" s="9"/>
      <c r="MY186" s="9"/>
      <c r="MZ186" s="9"/>
      <c r="NA186" s="9"/>
      <c r="NB186" s="9"/>
      <c r="NC186" s="9"/>
      <c r="ND186" s="9"/>
      <c r="NE186" s="9"/>
      <c r="NF186" s="9"/>
      <c r="NG186" s="9"/>
      <c r="NH186" s="9"/>
      <c r="NI186" s="9"/>
      <c r="NJ186" s="9"/>
      <c r="NK186" s="9"/>
      <c r="NL186" s="9"/>
      <c r="NM186" s="9"/>
      <c r="NN186" s="9"/>
      <c r="NO186" s="9"/>
      <c r="NP186" s="9"/>
      <c r="NQ186" s="9"/>
      <c r="NR186" s="9"/>
      <c r="NS186" s="9"/>
      <c r="NT186" s="9"/>
      <c r="NU186" s="9"/>
      <c r="NV186" s="9"/>
      <c r="NW186" s="9"/>
      <c r="NX186" s="9"/>
      <c r="NY186" s="9"/>
      <c r="NZ186" s="9"/>
      <c r="OA186" s="9"/>
      <c r="OB186" s="9"/>
      <c r="OC186" s="9"/>
      <c r="OD186" s="9"/>
      <c r="OE186" s="9"/>
      <c r="OF186" s="9"/>
      <c r="OG186" s="9"/>
      <c r="OH186" s="9"/>
      <c r="OI186" s="9"/>
      <c r="OJ186" s="9"/>
      <c r="OK186" s="9"/>
      <c r="OL186" s="9"/>
      <c r="OM186" s="9"/>
      <c r="ON186" s="9"/>
      <c r="OO186" s="9"/>
      <c r="OP186" s="9"/>
      <c r="OQ186" s="9"/>
      <c r="OR186" s="9"/>
      <c r="OS186" s="9"/>
      <c r="OT186" s="9"/>
      <c r="OU186" s="9"/>
      <c r="OV186" s="9"/>
      <c r="OW186" s="9"/>
      <c r="OX186" s="9"/>
      <c r="OY186" s="9"/>
      <c r="OZ186" s="9"/>
      <c r="PA186" s="9"/>
      <c r="PB186" s="9"/>
      <c r="PC186" s="9"/>
      <c r="PD186" s="9"/>
      <c r="PE186" s="9"/>
      <c r="PF186" s="9"/>
      <c r="PG186" s="9"/>
      <c r="PH186" s="9"/>
      <c r="PI186" s="9"/>
      <c r="PJ186" s="9"/>
      <c r="PK186" s="9"/>
      <c r="PL186" s="9"/>
      <c r="PM186" s="9"/>
      <c r="PN186" s="9"/>
      <c r="PO186" s="9"/>
      <c r="PP186" s="9"/>
      <c r="PQ186" s="9"/>
      <c r="PR186" s="9"/>
      <c r="PS186" s="9"/>
      <c r="PT186" s="9"/>
      <c r="PU186" s="9"/>
      <c r="PV186" s="9"/>
      <c r="PW186" s="9"/>
      <c r="PX186" s="9"/>
      <c r="PY186" s="9"/>
      <c r="PZ186" s="9"/>
      <c r="QA186" s="9"/>
      <c r="QB186" s="9"/>
      <c r="QC186" s="9"/>
      <c r="QD186" s="9"/>
      <c r="QE186" s="9"/>
      <c r="QF186" s="9"/>
      <c r="QG186" s="9"/>
      <c r="QH186" s="9"/>
      <c r="QI186" s="9"/>
      <c r="QJ186" s="9"/>
      <c r="QK186" s="9"/>
      <c r="QL186" s="9"/>
      <c r="QM186" s="9"/>
      <c r="QN186" s="9"/>
      <c r="QO186" s="9"/>
      <c r="QP186" s="9"/>
      <c r="QQ186" s="9"/>
      <c r="QR186" s="9"/>
      <c r="QS186" s="9"/>
      <c r="QT186" s="9"/>
      <c r="QU186" s="9"/>
      <c r="QV186" s="9"/>
      <c r="QW186" s="9"/>
      <c r="QX186" s="9"/>
      <c r="QY186" s="9"/>
      <c r="QZ186" s="9"/>
      <c r="RA186" s="9"/>
      <c r="RB186" s="9"/>
      <c r="RC186" s="9"/>
      <c r="RD186" s="9"/>
      <c r="RE186" s="9"/>
      <c r="RF186" s="9"/>
      <c r="RG186" s="9"/>
      <c r="RH186" s="9"/>
      <c r="RI186" s="9"/>
      <c r="RJ186" s="9"/>
      <c r="RK186" s="9"/>
      <c r="RL186" s="9"/>
      <c r="RM186" s="9"/>
      <c r="RN186" s="9"/>
      <c r="RO186" s="9"/>
      <c r="RP186" s="9"/>
      <c r="RQ186" s="9"/>
      <c r="RR186" s="9"/>
      <c r="RS186" s="9"/>
      <c r="RT186" s="9"/>
      <c r="RU186" s="9"/>
      <c r="RV186" s="9"/>
      <c r="RW186" s="9"/>
      <c r="RX186" s="9"/>
      <c r="RY186" s="9"/>
      <c r="RZ186" s="9"/>
      <c r="SA186" s="9"/>
    </row>
    <row r="187" spans="1:495" s="7" customFormat="1" ht="17.25" customHeight="1" x14ac:dyDescent="0.2">
      <c r="A187" s="218"/>
      <c r="B187" s="219"/>
      <c r="C187" s="220"/>
      <c r="D187" s="220"/>
      <c r="E187" s="222" t="s">
        <v>592</v>
      </c>
      <c r="F187" s="222"/>
      <c r="G187" s="222"/>
      <c r="H187" s="144"/>
      <c r="I187" s="85" t="s">
        <v>593</v>
      </c>
      <c r="J187" s="85" t="s">
        <v>594</v>
      </c>
      <c r="K187" s="85" t="s">
        <v>595</v>
      </c>
      <c r="L187" s="85"/>
      <c r="M187" s="72" t="s">
        <v>54</v>
      </c>
      <c r="N187" s="72"/>
      <c r="O187" s="73"/>
      <c r="P187" s="99"/>
      <c r="Q187" s="99"/>
      <c r="R187" s="74">
        <v>43891</v>
      </c>
      <c r="S187" s="74">
        <v>44196</v>
      </c>
      <c r="T187" s="75">
        <f t="shared" si="62"/>
        <v>0</v>
      </c>
      <c r="U187" s="76">
        <f t="shared" ca="1" si="60"/>
        <v>335</v>
      </c>
      <c r="V187" s="91"/>
      <c r="W187" s="78"/>
      <c r="X187" s="78"/>
      <c r="Y187" s="78"/>
      <c r="Z187" s="78"/>
      <c r="AA187" s="78"/>
      <c r="AB187" s="78"/>
      <c r="AC187" s="78">
        <v>1</v>
      </c>
      <c r="AD187" s="78"/>
      <c r="AE187" s="78">
        <v>1</v>
      </c>
      <c r="AF187" s="78"/>
      <c r="AG187" s="78"/>
      <c r="AH187" s="78"/>
      <c r="AI187" s="78">
        <v>1</v>
      </c>
      <c r="AJ187" s="78"/>
      <c r="AK187" s="78">
        <v>1</v>
      </c>
      <c r="AL187" s="78"/>
      <c r="AM187" s="78"/>
      <c r="AN187" s="78"/>
      <c r="AO187" s="78">
        <v>1</v>
      </c>
      <c r="AP187" s="78"/>
      <c r="AQ187" s="78">
        <v>1</v>
      </c>
      <c r="AR187" s="78"/>
      <c r="AS187" s="78">
        <v>1</v>
      </c>
      <c r="AT187" s="78"/>
      <c r="AU187" s="79">
        <f t="shared" si="63"/>
        <v>7</v>
      </c>
      <c r="AV187" s="79">
        <f t="shared" si="64"/>
        <v>0</v>
      </c>
      <c r="AW187" s="80"/>
      <c r="AX187" s="80"/>
      <c r="AY187" s="81"/>
      <c r="AZ187" s="82"/>
      <c r="BA187" s="83"/>
      <c r="BB187" s="80"/>
      <c r="BC187" s="84"/>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c r="HJ187" s="9"/>
      <c r="HK187" s="9"/>
      <c r="HL187" s="9"/>
      <c r="HM187" s="9"/>
      <c r="HN187" s="9"/>
      <c r="HO187" s="9"/>
      <c r="HP187" s="9"/>
      <c r="HQ187" s="9"/>
      <c r="HR187" s="9"/>
      <c r="HS187" s="9"/>
      <c r="HT187" s="9"/>
      <c r="HU187" s="9"/>
      <c r="HV187" s="9"/>
      <c r="HW187" s="9"/>
      <c r="HX187" s="9"/>
      <c r="HY187" s="9"/>
      <c r="HZ187" s="9"/>
      <c r="IA187" s="9"/>
      <c r="IB187" s="9"/>
      <c r="IC187" s="9"/>
      <c r="ID187" s="9"/>
      <c r="IE187" s="9"/>
      <c r="IF187" s="9"/>
      <c r="IG187" s="9"/>
      <c r="IH187" s="9"/>
      <c r="II187" s="9"/>
      <c r="IJ187" s="9"/>
      <c r="IK187" s="9"/>
      <c r="IL187" s="9"/>
      <c r="IM187" s="9"/>
      <c r="IN187" s="9"/>
      <c r="IO187" s="9"/>
      <c r="IP187" s="9"/>
      <c r="IQ187" s="9"/>
      <c r="IR187" s="9"/>
      <c r="IS187" s="9"/>
      <c r="IT187" s="9"/>
      <c r="IU187" s="9"/>
      <c r="IV187" s="9"/>
      <c r="IW187" s="9"/>
      <c r="IX187" s="9"/>
      <c r="IY187" s="9"/>
      <c r="IZ187" s="9"/>
      <c r="JA187" s="9"/>
      <c r="JB187" s="9"/>
      <c r="JC187" s="9"/>
      <c r="JD187" s="9"/>
      <c r="JE187" s="9"/>
      <c r="JF187" s="9"/>
      <c r="JG187" s="9"/>
      <c r="JH187" s="9"/>
      <c r="JI187" s="9"/>
      <c r="JJ187" s="9"/>
      <c r="JK187" s="9"/>
      <c r="JL187" s="9"/>
      <c r="JM187" s="9"/>
      <c r="JN187" s="9"/>
      <c r="JO187" s="9"/>
      <c r="JP187" s="9"/>
      <c r="JQ187" s="9"/>
      <c r="JR187" s="9"/>
      <c r="JS187" s="9"/>
      <c r="JT187" s="9"/>
      <c r="JU187" s="9"/>
      <c r="JV187" s="9"/>
      <c r="JW187" s="9"/>
      <c r="JX187" s="9"/>
      <c r="JY187" s="9"/>
      <c r="JZ187" s="9"/>
      <c r="KA187" s="9"/>
      <c r="KB187" s="9"/>
      <c r="KC187" s="9"/>
      <c r="KD187" s="9"/>
      <c r="KE187" s="9"/>
      <c r="KF187" s="9"/>
      <c r="KG187" s="9"/>
      <c r="KH187" s="9"/>
      <c r="KI187" s="9"/>
      <c r="KJ187" s="9"/>
      <c r="KK187" s="9"/>
      <c r="KL187" s="9"/>
      <c r="KM187" s="9"/>
      <c r="KN187" s="9"/>
      <c r="KO187" s="9"/>
      <c r="KP187" s="9"/>
      <c r="KQ187" s="9"/>
      <c r="KR187" s="9"/>
      <c r="KS187" s="9"/>
      <c r="KT187" s="9"/>
      <c r="KU187" s="9"/>
      <c r="KV187" s="9"/>
      <c r="KW187" s="9"/>
      <c r="KX187" s="9"/>
      <c r="KY187" s="9"/>
      <c r="KZ187" s="9"/>
      <c r="LA187" s="9"/>
      <c r="LB187" s="9"/>
      <c r="LC187" s="9"/>
      <c r="LD187" s="9"/>
      <c r="LE187" s="9"/>
      <c r="LF187" s="9"/>
      <c r="LG187" s="9"/>
      <c r="LH187" s="9"/>
      <c r="LI187" s="9"/>
      <c r="LJ187" s="9"/>
      <c r="LK187" s="9"/>
      <c r="LL187" s="9"/>
      <c r="LM187" s="9"/>
      <c r="LN187" s="9"/>
      <c r="LO187" s="9"/>
      <c r="LP187" s="9"/>
      <c r="LQ187" s="9"/>
      <c r="LR187" s="9"/>
      <c r="LS187" s="9"/>
      <c r="LT187" s="9"/>
      <c r="LU187" s="9"/>
      <c r="LV187" s="9"/>
      <c r="LW187" s="9"/>
      <c r="LX187" s="9"/>
      <c r="LY187" s="9"/>
      <c r="LZ187" s="9"/>
      <c r="MA187" s="9"/>
      <c r="MB187" s="9"/>
      <c r="MC187" s="9"/>
      <c r="MD187" s="9"/>
      <c r="ME187" s="9"/>
      <c r="MF187" s="9"/>
      <c r="MG187" s="9"/>
      <c r="MH187" s="9"/>
      <c r="MI187" s="9"/>
      <c r="MJ187" s="9"/>
      <c r="MK187" s="9"/>
      <c r="ML187" s="9"/>
      <c r="MM187" s="9"/>
      <c r="MN187" s="9"/>
      <c r="MO187" s="9"/>
      <c r="MP187" s="9"/>
      <c r="MQ187" s="9"/>
      <c r="MR187" s="9"/>
      <c r="MS187" s="9"/>
      <c r="MT187" s="9"/>
      <c r="MU187" s="9"/>
      <c r="MV187" s="9"/>
      <c r="MW187" s="9"/>
      <c r="MX187" s="9"/>
      <c r="MY187" s="9"/>
      <c r="MZ187" s="9"/>
      <c r="NA187" s="9"/>
      <c r="NB187" s="9"/>
      <c r="NC187" s="9"/>
      <c r="ND187" s="9"/>
      <c r="NE187" s="9"/>
      <c r="NF187" s="9"/>
      <c r="NG187" s="9"/>
      <c r="NH187" s="9"/>
      <c r="NI187" s="9"/>
      <c r="NJ187" s="9"/>
      <c r="NK187" s="9"/>
      <c r="NL187" s="9"/>
      <c r="NM187" s="9"/>
      <c r="NN187" s="9"/>
      <c r="NO187" s="9"/>
      <c r="NP187" s="9"/>
      <c r="NQ187" s="9"/>
      <c r="NR187" s="9"/>
      <c r="NS187" s="9"/>
      <c r="NT187" s="9"/>
      <c r="NU187" s="9"/>
      <c r="NV187" s="9"/>
      <c r="NW187" s="9"/>
      <c r="NX187" s="9"/>
      <c r="NY187" s="9"/>
      <c r="NZ187" s="9"/>
      <c r="OA187" s="9"/>
      <c r="OB187" s="9"/>
      <c r="OC187" s="9"/>
      <c r="OD187" s="9"/>
      <c r="OE187" s="9"/>
      <c r="OF187" s="9"/>
      <c r="OG187" s="9"/>
      <c r="OH187" s="9"/>
      <c r="OI187" s="9"/>
      <c r="OJ187" s="9"/>
      <c r="OK187" s="9"/>
      <c r="OL187" s="9"/>
      <c r="OM187" s="9"/>
      <c r="ON187" s="9"/>
      <c r="OO187" s="9"/>
      <c r="OP187" s="9"/>
      <c r="OQ187" s="9"/>
      <c r="OR187" s="9"/>
      <c r="OS187" s="9"/>
      <c r="OT187" s="9"/>
      <c r="OU187" s="9"/>
      <c r="OV187" s="9"/>
      <c r="OW187" s="9"/>
      <c r="OX187" s="9"/>
      <c r="OY187" s="9"/>
      <c r="OZ187" s="9"/>
      <c r="PA187" s="9"/>
      <c r="PB187" s="9"/>
      <c r="PC187" s="9"/>
      <c r="PD187" s="9"/>
      <c r="PE187" s="9"/>
      <c r="PF187" s="9"/>
      <c r="PG187" s="9"/>
      <c r="PH187" s="9"/>
      <c r="PI187" s="9"/>
      <c r="PJ187" s="9"/>
      <c r="PK187" s="9"/>
      <c r="PL187" s="9"/>
      <c r="PM187" s="9"/>
      <c r="PN187" s="9"/>
      <c r="PO187" s="9"/>
      <c r="PP187" s="9"/>
      <c r="PQ187" s="9"/>
      <c r="PR187" s="9"/>
      <c r="PS187" s="9"/>
      <c r="PT187" s="9"/>
      <c r="PU187" s="9"/>
      <c r="PV187" s="9"/>
      <c r="PW187" s="9"/>
      <c r="PX187" s="9"/>
      <c r="PY187" s="9"/>
      <c r="PZ187" s="9"/>
      <c r="QA187" s="9"/>
      <c r="QB187" s="9"/>
      <c r="QC187" s="9"/>
      <c r="QD187" s="9"/>
      <c r="QE187" s="9"/>
      <c r="QF187" s="9"/>
      <c r="QG187" s="9"/>
      <c r="QH187" s="9"/>
      <c r="QI187" s="9"/>
      <c r="QJ187" s="9"/>
      <c r="QK187" s="9"/>
      <c r="QL187" s="9"/>
      <c r="QM187" s="9"/>
      <c r="QN187" s="9"/>
      <c r="QO187" s="9"/>
      <c r="QP187" s="9"/>
      <c r="QQ187" s="9"/>
      <c r="QR187" s="9"/>
      <c r="QS187" s="9"/>
      <c r="QT187" s="9"/>
      <c r="QU187" s="9"/>
      <c r="QV187" s="9"/>
      <c r="QW187" s="9"/>
      <c r="QX187" s="9"/>
      <c r="QY187" s="9"/>
      <c r="QZ187" s="9"/>
      <c r="RA187" s="9"/>
      <c r="RB187" s="9"/>
      <c r="RC187" s="9"/>
      <c r="RD187" s="9"/>
      <c r="RE187" s="9"/>
      <c r="RF187" s="9"/>
      <c r="RG187" s="9"/>
      <c r="RH187" s="9"/>
      <c r="RI187" s="9"/>
      <c r="RJ187" s="9"/>
      <c r="RK187" s="9"/>
      <c r="RL187" s="9"/>
      <c r="RM187" s="9"/>
      <c r="RN187" s="9"/>
      <c r="RO187" s="9"/>
      <c r="RP187" s="9"/>
      <c r="RQ187" s="9"/>
      <c r="RR187" s="9"/>
      <c r="RS187" s="9"/>
      <c r="RT187" s="9"/>
      <c r="RU187" s="9"/>
      <c r="RV187" s="9"/>
      <c r="RW187" s="9"/>
      <c r="RX187" s="9"/>
      <c r="RY187" s="9"/>
      <c r="RZ187" s="9"/>
      <c r="SA187" s="9"/>
    </row>
    <row r="188" spans="1:495" s="7" customFormat="1" ht="17.25" customHeight="1" x14ac:dyDescent="0.2">
      <c r="A188" s="218"/>
      <c r="B188" s="219"/>
      <c r="C188" s="220"/>
      <c r="D188" s="220"/>
      <c r="E188" s="222" t="s">
        <v>596</v>
      </c>
      <c r="F188" s="222"/>
      <c r="G188" s="222"/>
      <c r="H188" s="144"/>
      <c r="I188" s="85" t="s">
        <v>597</v>
      </c>
      <c r="J188" s="85" t="s">
        <v>598</v>
      </c>
      <c r="K188" s="85" t="s">
        <v>599</v>
      </c>
      <c r="L188" s="85"/>
      <c r="M188" s="72" t="s">
        <v>54</v>
      </c>
      <c r="N188" s="72"/>
      <c r="O188" s="73"/>
      <c r="P188" s="99"/>
      <c r="Q188" s="99"/>
      <c r="R188" s="74">
        <v>43891</v>
      </c>
      <c r="S188" s="74">
        <v>44196</v>
      </c>
      <c r="T188" s="75">
        <f t="shared" si="62"/>
        <v>0</v>
      </c>
      <c r="U188" s="76">
        <f ca="1">IF(T188=100%,"DONE",(S188-TODAY()))</f>
        <v>335</v>
      </c>
      <c r="V188" s="91"/>
      <c r="W188" s="78"/>
      <c r="X188" s="78"/>
      <c r="Y188" s="78"/>
      <c r="Z188" s="78"/>
      <c r="AA188" s="78"/>
      <c r="AB188" s="78"/>
      <c r="AC188" s="78"/>
      <c r="AD188" s="78"/>
      <c r="AE188" s="78">
        <v>1</v>
      </c>
      <c r="AF188" s="78"/>
      <c r="AG188" s="78"/>
      <c r="AH188" s="78"/>
      <c r="AI188" s="78">
        <v>1</v>
      </c>
      <c r="AJ188" s="78"/>
      <c r="AK188" s="78">
        <v>1</v>
      </c>
      <c r="AL188" s="78"/>
      <c r="AM188" s="78">
        <v>1</v>
      </c>
      <c r="AN188" s="78"/>
      <c r="AO188" s="78">
        <v>1</v>
      </c>
      <c r="AP188" s="78"/>
      <c r="AQ188" s="78">
        <v>1</v>
      </c>
      <c r="AR188" s="78"/>
      <c r="AS188" s="78">
        <v>1</v>
      </c>
      <c r="AT188" s="78"/>
      <c r="AU188" s="79">
        <f t="shared" si="63"/>
        <v>7</v>
      </c>
      <c r="AV188" s="79">
        <f t="shared" si="64"/>
        <v>0</v>
      </c>
      <c r="AW188" s="80"/>
      <c r="AX188" s="80"/>
      <c r="AY188" s="81"/>
      <c r="AZ188" s="82"/>
      <c r="BA188" s="83"/>
      <c r="BB188" s="80"/>
      <c r="BC188" s="84"/>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c r="HM188" s="9"/>
      <c r="HN188" s="9"/>
      <c r="HO188" s="9"/>
      <c r="HP188" s="9"/>
      <c r="HQ188" s="9"/>
      <c r="HR188" s="9"/>
      <c r="HS188" s="9"/>
      <c r="HT188" s="9"/>
      <c r="HU188" s="9"/>
      <c r="HV188" s="9"/>
      <c r="HW188" s="9"/>
      <c r="HX188" s="9"/>
      <c r="HY188" s="9"/>
      <c r="HZ188" s="9"/>
      <c r="IA188" s="9"/>
      <c r="IB188" s="9"/>
      <c r="IC188" s="9"/>
      <c r="ID188" s="9"/>
      <c r="IE188" s="9"/>
      <c r="IF188" s="9"/>
      <c r="IG188" s="9"/>
      <c r="IH188" s="9"/>
      <c r="II188" s="9"/>
      <c r="IJ188" s="9"/>
      <c r="IK188" s="9"/>
      <c r="IL188" s="9"/>
      <c r="IM188" s="9"/>
      <c r="IN188" s="9"/>
      <c r="IO188" s="9"/>
      <c r="IP188" s="9"/>
      <c r="IQ188" s="9"/>
      <c r="IR188" s="9"/>
      <c r="IS188" s="9"/>
      <c r="IT188" s="9"/>
      <c r="IU188" s="9"/>
      <c r="IV188" s="9"/>
      <c r="IW188" s="9"/>
      <c r="IX188" s="9"/>
      <c r="IY188" s="9"/>
      <c r="IZ188" s="9"/>
      <c r="JA188" s="9"/>
      <c r="JB188" s="9"/>
      <c r="JC188" s="9"/>
      <c r="JD188" s="9"/>
      <c r="JE188" s="9"/>
      <c r="JF188" s="9"/>
      <c r="JG188" s="9"/>
      <c r="JH188" s="9"/>
      <c r="JI188" s="9"/>
      <c r="JJ188" s="9"/>
      <c r="JK188" s="9"/>
      <c r="JL188" s="9"/>
      <c r="JM188" s="9"/>
      <c r="JN188" s="9"/>
      <c r="JO188" s="9"/>
      <c r="JP188" s="9"/>
      <c r="JQ188" s="9"/>
      <c r="JR188" s="9"/>
      <c r="JS188" s="9"/>
      <c r="JT188" s="9"/>
      <c r="JU188" s="9"/>
      <c r="JV188" s="9"/>
      <c r="JW188" s="9"/>
      <c r="JX188" s="9"/>
      <c r="JY188" s="9"/>
      <c r="JZ188" s="9"/>
      <c r="KA188" s="9"/>
      <c r="KB188" s="9"/>
      <c r="KC188" s="9"/>
      <c r="KD188" s="9"/>
      <c r="KE188" s="9"/>
      <c r="KF188" s="9"/>
      <c r="KG188" s="9"/>
      <c r="KH188" s="9"/>
      <c r="KI188" s="9"/>
      <c r="KJ188" s="9"/>
      <c r="KK188" s="9"/>
      <c r="KL188" s="9"/>
      <c r="KM188" s="9"/>
      <c r="KN188" s="9"/>
      <c r="KO188" s="9"/>
      <c r="KP188" s="9"/>
      <c r="KQ188" s="9"/>
      <c r="KR188" s="9"/>
      <c r="KS188" s="9"/>
      <c r="KT188" s="9"/>
      <c r="KU188" s="9"/>
      <c r="KV188" s="9"/>
      <c r="KW188" s="9"/>
      <c r="KX188" s="9"/>
      <c r="KY188" s="9"/>
      <c r="KZ188" s="9"/>
      <c r="LA188" s="9"/>
      <c r="LB188" s="9"/>
      <c r="LC188" s="9"/>
      <c r="LD188" s="9"/>
      <c r="LE188" s="9"/>
      <c r="LF188" s="9"/>
      <c r="LG188" s="9"/>
      <c r="LH188" s="9"/>
      <c r="LI188" s="9"/>
      <c r="LJ188" s="9"/>
      <c r="LK188" s="9"/>
      <c r="LL188" s="9"/>
      <c r="LM188" s="9"/>
      <c r="LN188" s="9"/>
      <c r="LO188" s="9"/>
      <c r="LP188" s="9"/>
      <c r="LQ188" s="9"/>
      <c r="LR188" s="9"/>
      <c r="LS188" s="9"/>
      <c r="LT188" s="9"/>
      <c r="LU188" s="9"/>
      <c r="LV188" s="9"/>
      <c r="LW188" s="9"/>
      <c r="LX188" s="9"/>
      <c r="LY188" s="9"/>
      <c r="LZ188" s="9"/>
      <c r="MA188" s="9"/>
      <c r="MB188" s="9"/>
      <c r="MC188" s="9"/>
      <c r="MD188" s="9"/>
      <c r="ME188" s="9"/>
      <c r="MF188" s="9"/>
      <c r="MG188" s="9"/>
      <c r="MH188" s="9"/>
      <c r="MI188" s="9"/>
      <c r="MJ188" s="9"/>
      <c r="MK188" s="9"/>
      <c r="ML188" s="9"/>
      <c r="MM188" s="9"/>
      <c r="MN188" s="9"/>
      <c r="MO188" s="9"/>
      <c r="MP188" s="9"/>
      <c r="MQ188" s="9"/>
      <c r="MR188" s="9"/>
      <c r="MS188" s="9"/>
      <c r="MT188" s="9"/>
      <c r="MU188" s="9"/>
      <c r="MV188" s="9"/>
      <c r="MW188" s="9"/>
      <c r="MX188" s="9"/>
      <c r="MY188" s="9"/>
      <c r="MZ188" s="9"/>
      <c r="NA188" s="9"/>
      <c r="NB188" s="9"/>
      <c r="NC188" s="9"/>
      <c r="ND188" s="9"/>
      <c r="NE188" s="9"/>
      <c r="NF188" s="9"/>
      <c r="NG188" s="9"/>
      <c r="NH188" s="9"/>
      <c r="NI188" s="9"/>
      <c r="NJ188" s="9"/>
      <c r="NK188" s="9"/>
      <c r="NL188" s="9"/>
      <c r="NM188" s="9"/>
      <c r="NN188" s="9"/>
      <c r="NO188" s="9"/>
      <c r="NP188" s="9"/>
      <c r="NQ188" s="9"/>
      <c r="NR188" s="9"/>
      <c r="NS188" s="9"/>
      <c r="NT188" s="9"/>
      <c r="NU188" s="9"/>
      <c r="NV188" s="9"/>
      <c r="NW188" s="9"/>
      <c r="NX188" s="9"/>
      <c r="NY188" s="9"/>
      <c r="NZ188" s="9"/>
      <c r="OA188" s="9"/>
      <c r="OB188" s="9"/>
      <c r="OC188" s="9"/>
      <c r="OD188" s="9"/>
      <c r="OE188" s="9"/>
      <c r="OF188" s="9"/>
      <c r="OG188" s="9"/>
      <c r="OH188" s="9"/>
      <c r="OI188" s="9"/>
      <c r="OJ188" s="9"/>
      <c r="OK188" s="9"/>
      <c r="OL188" s="9"/>
      <c r="OM188" s="9"/>
      <c r="ON188" s="9"/>
      <c r="OO188" s="9"/>
      <c r="OP188" s="9"/>
      <c r="OQ188" s="9"/>
      <c r="OR188" s="9"/>
      <c r="OS188" s="9"/>
      <c r="OT188" s="9"/>
      <c r="OU188" s="9"/>
      <c r="OV188" s="9"/>
      <c r="OW188" s="9"/>
      <c r="OX188" s="9"/>
      <c r="OY188" s="9"/>
      <c r="OZ188" s="9"/>
      <c r="PA188" s="9"/>
      <c r="PB188" s="9"/>
      <c r="PC188" s="9"/>
      <c r="PD188" s="9"/>
      <c r="PE188" s="9"/>
      <c r="PF188" s="9"/>
      <c r="PG188" s="9"/>
      <c r="PH188" s="9"/>
      <c r="PI188" s="9"/>
      <c r="PJ188" s="9"/>
      <c r="PK188" s="9"/>
      <c r="PL188" s="9"/>
      <c r="PM188" s="9"/>
      <c r="PN188" s="9"/>
      <c r="PO188" s="9"/>
      <c r="PP188" s="9"/>
      <c r="PQ188" s="9"/>
      <c r="PR188" s="9"/>
      <c r="PS188" s="9"/>
      <c r="PT188" s="9"/>
      <c r="PU188" s="9"/>
      <c r="PV188" s="9"/>
      <c r="PW188" s="9"/>
      <c r="PX188" s="9"/>
      <c r="PY188" s="9"/>
      <c r="PZ188" s="9"/>
      <c r="QA188" s="9"/>
      <c r="QB188" s="9"/>
      <c r="QC188" s="9"/>
      <c r="QD188" s="9"/>
      <c r="QE188" s="9"/>
      <c r="QF188" s="9"/>
      <c r="QG188" s="9"/>
      <c r="QH188" s="9"/>
      <c r="QI188" s="9"/>
      <c r="QJ188" s="9"/>
      <c r="QK188" s="9"/>
      <c r="QL188" s="9"/>
      <c r="QM188" s="9"/>
      <c r="QN188" s="9"/>
      <c r="QO188" s="9"/>
      <c r="QP188" s="9"/>
      <c r="QQ188" s="9"/>
      <c r="QR188" s="9"/>
      <c r="QS188" s="9"/>
      <c r="QT188" s="9"/>
      <c r="QU188" s="9"/>
      <c r="QV188" s="9"/>
      <c r="QW188" s="9"/>
      <c r="QX188" s="9"/>
      <c r="QY188" s="9"/>
      <c r="QZ188" s="9"/>
      <c r="RA188" s="9"/>
      <c r="RB188" s="9"/>
      <c r="RC188" s="9"/>
      <c r="RD188" s="9"/>
      <c r="RE188" s="9"/>
      <c r="RF188" s="9"/>
      <c r="RG188" s="9"/>
      <c r="RH188" s="9"/>
      <c r="RI188" s="9"/>
      <c r="RJ188" s="9"/>
      <c r="RK188" s="9"/>
      <c r="RL188" s="9"/>
      <c r="RM188" s="9"/>
      <c r="RN188" s="9"/>
      <c r="RO188" s="9"/>
      <c r="RP188" s="9"/>
      <c r="RQ188" s="9"/>
      <c r="RR188" s="9"/>
      <c r="RS188" s="9"/>
      <c r="RT188" s="9"/>
      <c r="RU188" s="9"/>
      <c r="RV188" s="9"/>
      <c r="RW188" s="9"/>
      <c r="RX188" s="9"/>
      <c r="RY188" s="9"/>
      <c r="RZ188" s="9"/>
      <c r="SA188" s="9"/>
    </row>
    <row r="189" spans="1:495" s="7" customFormat="1" ht="30" customHeight="1" x14ac:dyDescent="0.2">
      <c r="A189" s="176"/>
      <c r="B189" s="26" t="s">
        <v>600</v>
      </c>
      <c r="C189" s="114"/>
      <c r="D189" s="114"/>
      <c r="E189" s="28" t="s">
        <v>601</v>
      </c>
      <c r="F189" s="28"/>
      <c r="G189" s="28"/>
      <c r="H189" s="29"/>
      <c r="I189" s="115"/>
      <c r="J189" s="115"/>
      <c r="K189" s="115"/>
      <c r="L189" s="116"/>
      <c r="M189" s="115" t="s">
        <v>50</v>
      </c>
      <c r="N189" s="115"/>
      <c r="O189" s="117"/>
      <c r="P189" s="118"/>
      <c r="Q189" s="118"/>
      <c r="R189" s="178">
        <v>43952</v>
      </c>
      <c r="S189" s="178">
        <v>44165</v>
      </c>
      <c r="T189" s="120" t="e">
        <f t="shared" si="62"/>
        <v>#DIV/0!</v>
      </c>
      <c r="U189" s="76" t="e">
        <f t="shared" ca="1" si="60"/>
        <v>#DIV/0!</v>
      </c>
      <c r="V189" s="121">
        <v>0</v>
      </c>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79"/>
      <c r="AU189" s="125">
        <f t="shared" si="63"/>
        <v>0</v>
      </c>
      <c r="AV189" s="125">
        <f t="shared" si="64"/>
        <v>0</v>
      </c>
      <c r="AW189" s="126"/>
      <c r="AX189" s="126"/>
      <c r="AY189" s="119"/>
      <c r="AZ189" s="127"/>
      <c r="BA189" s="128">
        <f>SUM(V191:V210)</f>
        <v>18</v>
      </c>
      <c r="BB189" s="44">
        <f>SUM(AV191:AV213)/SUM(AU191:AU213)</f>
        <v>0.17857142857142858</v>
      </c>
      <c r="BC189" s="226"/>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c r="HM189" s="9"/>
      <c r="HN189" s="9"/>
      <c r="HO189" s="9"/>
      <c r="HP189" s="9"/>
      <c r="HQ189" s="9"/>
      <c r="HR189" s="9"/>
      <c r="HS189" s="9"/>
      <c r="HT189" s="9"/>
      <c r="HU189" s="9"/>
      <c r="HV189" s="9"/>
      <c r="HW189" s="9"/>
      <c r="HX189" s="9"/>
      <c r="HY189" s="9"/>
      <c r="HZ189" s="9"/>
      <c r="IA189" s="9"/>
      <c r="IB189" s="9"/>
      <c r="IC189" s="9"/>
      <c r="ID189" s="9"/>
      <c r="IE189" s="9"/>
      <c r="IF189" s="9"/>
      <c r="IG189" s="9"/>
      <c r="IH189" s="9"/>
      <c r="II189" s="9"/>
      <c r="IJ189" s="9"/>
      <c r="IK189" s="9"/>
      <c r="IL189" s="9"/>
      <c r="IM189" s="9"/>
      <c r="IN189" s="9"/>
      <c r="IO189" s="9"/>
      <c r="IP189" s="9"/>
      <c r="IQ189" s="9"/>
      <c r="IR189" s="9"/>
      <c r="IS189" s="9"/>
      <c r="IT189" s="9"/>
      <c r="IU189" s="9"/>
      <c r="IV189" s="9"/>
      <c r="IW189" s="9"/>
      <c r="IX189" s="9"/>
      <c r="IY189" s="9"/>
      <c r="IZ189" s="9"/>
      <c r="JA189" s="9"/>
      <c r="JB189" s="9"/>
      <c r="JC189" s="9"/>
      <c r="JD189" s="9"/>
      <c r="JE189" s="9"/>
      <c r="JF189" s="9"/>
      <c r="JG189" s="9"/>
      <c r="JH189" s="9"/>
      <c r="JI189" s="9"/>
      <c r="JJ189" s="9"/>
      <c r="JK189" s="9"/>
      <c r="JL189" s="9"/>
      <c r="JM189" s="9"/>
      <c r="JN189" s="9"/>
      <c r="JO189" s="9"/>
      <c r="JP189" s="9"/>
      <c r="JQ189" s="9"/>
      <c r="JR189" s="9"/>
      <c r="JS189" s="9"/>
      <c r="JT189" s="9"/>
      <c r="JU189" s="9"/>
      <c r="JV189" s="9"/>
      <c r="JW189" s="9"/>
      <c r="JX189" s="9"/>
      <c r="JY189" s="9"/>
      <c r="JZ189" s="9"/>
      <c r="KA189" s="9"/>
      <c r="KB189" s="9"/>
      <c r="KC189" s="9"/>
      <c r="KD189" s="9"/>
      <c r="KE189" s="9"/>
      <c r="KF189" s="9"/>
      <c r="KG189" s="9"/>
      <c r="KH189" s="9"/>
      <c r="KI189" s="9"/>
      <c r="KJ189" s="9"/>
      <c r="KK189" s="9"/>
      <c r="KL189" s="9"/>
      <c r="KM189" s="9"/>
      <c r="KN189" s="9"/>
      <c r="KO189" s="9"/>
      <c r="KP189" s="9"/>
      <c r="KQ189" s="9"/>
      <c r="KR189" s="9"/>
      <c r="KS189" s="9"/>
      <c r="KT189" s="9"/>
      <c r="KU189" s="9"/>
      <c r="KV189" s="9"/>
      <c r="KW189" s="9"/>
      <c r="KX189" s="9"/>
      <c r="KY189" s="9"/>
      <c r="KZ189" s="9"/>
      <c r="LA189" s="9"/>
      <c r="LB189" s="9"/>
      <c r="LC189" s="9"/>
      <c r="LD189" s="9"/>
      <c r="LE189" s="9"/>
      <c r="LF189" s="9"/>
      <c r="LG189" s="9"/>
      <c r="LH189" s="9"/>
      <c r="LI189" s="9"/>
      <c r="LJ189" s="9"/>
      <c r="LK189" s="9"/>
      <c r="LL189" s="9"/>
      <c r="LM189" s="9"/>
      <c r="LN189" s="9"/>
      <c r="LO189" s="9"/>
      <c r="LP189" s="9"/>
      <c r="LQ189" s="9"/>
      <c r="LR189" s="9"/>
      <c r="LS189" s="9"/>
      <c r="LT189" s="9"/>
      <c r="LU189" s="9"/>
      <c r="LV189" s="9"/>
      <c r="LW189" s="9"/>
      <c r="LX189" s="9"/>
      <c r="LY189" s="9"/>
      <c r="LZ189" s="9"/>
      <c r="MA189" s="9"/>
      <c r="MB189" s="9"/>
      <c r="MC189" s="9"/>
      <c r="MD189" s="9"/>
      <c r="ME189" s="9"/>
      <c r="MF189" s="9"/>
      <c r="MG189" s="9"/>
      <c r="MH189" s="9"/>
      <c r="MI189" s="9"/>
      <c r="MJ189" s="9"/>
      <c r="MK189" s="9"/>
      <c r="ML189" s="9"/>
      <c r="MM189" s="9"/>
      <c r="MN189" s="9"/>
      <c r="MO189" s="9"/>
      <c r="MP189" s="9"/>
      <c r="MQ189" s="9"/>
      <c r="MR189" s="9"/>
      <c r="MS189" s="9"/>
      <c r="MT189" s="9"/>
      <c r="MU189" s="9"/>
      <c r="MV189" s="9"/>
      <c r="MW189" s="9"/>
      <c r="MX189" s="9"/>
      <c r="MY189" s="9"/>
      <c r="MZ189" s="9"/>
      <c r="NA189" s="9"/>
      <c r="NB189" s="9"/>
      <c r="NC189" s="9"/>
      <c r="ND189" s="9"/>
      <c r="NE189" s="9"/>
      <c r="NF189" s="9"/>
      <c r="NG189" s="9"/>
      <c r="NH189" s="9"/>
      <c r="NI189" s="9"/>
      <c r="NJ189" s="9"/>
      <c r="NK189" s="9"/>
      <c r="NL189" s="9"/>
      <c r="NM189" s="9"/>
      <c r="NN189" s="9"/>
      <c r="NO189" s="9"/>
      <c r="NP189" s="9"/>
      <c r="NQ189" s="9"/>
      <c r="NR189" s="9"/>
      <c r="NS189" s="9"/>
      <c r="NT189" s="9"/>
      <c r="NU189" s="9"/>
      <c r="NV189" s="9"/>
      <c r="NW189" s="9"/>
      <c r="NX189" s="9"/>
      <c r="NY189" s="9"/>
      <c r="NZ189" s="9"/>
      <c r="OA189" s="9"/>
      <c r="OB189" s="9"/>
      <c r="OC189" s="9"/>
      <c r="OD189" s="9"/>
      <c r="OE189" s="9"/>
      <c r="OF189" s="9"/>
      <c r="OG189" s="9"/>
      <c r="OH189" s="9"/>
      <c r="OI189" s="9"/>
      <c r="OJ189" s="9"/>
      <c r="OK189" s="9"/>
      <c r="OL189" s="9"/>
      <c r="OM189" s="9"/>
      <c r="ON189" s="9"/>
      <c r="OO189" s="9"/>
      <c r="OP189" s="9"/>
      <c r="OQ189" s="9"/>
      <c r="OR189" s="9"/>
      <c r="OS189" s="9"/>
      <c r="OT189" s="9"/>
      <c r="OU189" s="9"/>
      <c r="OV189" s="9"/>
      <c r="OW189" s="9"/>
      <c r="OX189" s="9"/>
      <c r="OY189" s="9"/>
      <c r="OZ189" s="9"/>
      <c r="PA189" s="9"/>
      <c r="PB189" s="9"/>
      <c r="PC189" s="9"/>
      <c r="PD189" s="9"/>
      <c r="PE189" s="9"/>
      <c r="PF189" s="9"/>
      <c r="PG189" s="9"/>
      <c r="PH189" s="9"/>
      <c r="PI189" s="9"/>
      <c r="PJ189" s="9"/>
      <c r="PK189" s="9"/>
      <c r="PL189" s="9"/>
      <c r="PM189" s="9"/>
      <c r="PN189" s="9"/>
      <c r="PO189" s="9"/>
      <c r="PP189" s="9"/>
      <c r="PQ189" s="9"/>
      <c r="PR189" s="9"/>
      <c r="PS189" s="9"/>
      <c r="PT189" s="9"/>
      <c r="PU189" s="9"/>
      <c r="PV189" s="9"/>
      <c r="PW189" s="9"/>
      <c r="PX189" s="9"/>
      <c r="PY189" s="9"/>
      <c r="PZ189" s="9"/>
      <c r="QA189" s="9"/>
      <c r="QB189" s="9"/>
      <c r="QC189" s="9"/>
      <c r="QD189" s="9"/>
      <c r="QE189" s="9"/>
      <c r="QF189" s="9"/>
      <c r="QG189" s="9"/>
      <c r="QH189" s="9"/>
      <c r="QI189" s="9"/>
      <c r="QJ189" s="9"/>
      <c r="QK189" s="9"/>
      <c r="QL189" s="9"/>
      <c r="QM189" s="9"/>
      <c r="QN189" s="9"/>
      <c r="QO189" s="9"/>
      <c r="QP189" s="9"/>
      <c r="QQ189" s="9"/>
      <c r="QR189" s="9"/>
      <c r="QS189" s="9"/>
      <c r="QT189" s="9"/>
      <c r="QU189" s="9"/>
      <c r="QV189" s="9"/>
      <c r="QW189" s="9"/>
      <c r="QX189" s="9"/>
      <c r="QY189" s="9"/>
      <c r="QZ189" s="9"/>
      <c r="RA189" s="9"/>
      <c r="RB189" s="9"/>
      <c r="RC189" s="9"/>
      <c r="RD189" s="9"/>
      <c r="RE189" s="9"/>
      <c r="RF189" s="9"/>
      <c r="RG189" s="9"/>
      <c r="RH189" s="9"/>
      <c r="RI189" s="9"/>
      <c r="RJ189" s="9"/>
      <c r="RK189" s="9"/>
      <c r="RL189" s="9"/>
      <c r="RM189" s="9"/>
      <c r="RN189" s="9"/>
      <c r="RO189" s="9"/>
      <c r="RP189" s="9"/>
      <c r="RQ189" s="9"/>
      <c r="RR189" s="9"/>
      <c r="RS189" s="9"/>
      <c r="RT189" s="9"/>
      <c r="RU189" s="9"/>
      <c r="RV189" s="9"/>
      <c r="RW189" s="9"/>
      <c r="RX189" s="9"/>
      <c r="RY189" s="9"/>
      <c r="RZ189" s="9"/>
      <c r="SA189" s="9"/>
    </row>
    <row r="190" spans="1:495" s="7" customFormat="1" ht="23.25" customHeight="1" x14ac:dyDescent="0.2">
      <c r="A190" s="104"/>
      <c r="B190" s="105"/>
      <c r="C190" s="227" t="s">
        <v>602</v>
      </c>
      <c r="D190" s="227"/>
      <c r="E190" s="50" t="s">
        <v>603</v>
      </c>
      <c r="F190" s="50" t="s">
        <v>604</v>
      </c>
      <c r="G190" s="50"/>
      <c r="H190" s="51"/>
      <c r="I190" s="52"/>
      <c r="J190" s="52"/>
      <c r="K190" s="53"/>
      <c r="L190" s="87"/>
      <c r="M190" s="53" t="s">
        <v>50</v>
      </c>
      <c r="N190" s="53"/>
      <c r="O190" s="54"/>
      <c r="P190" s="107"/>
      <c r="Q190" s="107"/>
      <c r="R190" s="56">
        <v>43891</v>
      </c>
      <c r="S190" s="57">
        <v>44196</v>
      </c>
      <c r="T190" s="58" t="e">
        <f>AX190/AW190</f>
        <v>#DIV/0!</v>
      </c>
      <c r="U190" s="59" t="e">
        <f t="shared" ca="1" si="60"/>
        <v>#DIV/0!</v>
      </c>
      <c r="V190" s="172">
        <v>0</v>
      </c>
      <c r="W190" s="62">
        <f t="shared" ref="W190:AT190" si="65">SUM(W191:W195)</f>
        <v>0</v>
      </c>
      <c r="X190" s="62">
        <f t="shared" si="65"/>
        <v>0</v>
      </c>
      <c r="Y190" s="62">
        <f t="shared" si="65"/>
        <v>0</v>
      </c>
      <c r="Z190" s="62">
        <f t="shared" si="65"/>
        <v>0</v>
      </c>
      <c r="AA190" s="62">
        <f t="shared" si="65"/>
        <v>0</v>
      </c>
      <c r="AB190" s="62">
        <f t="shared" si="65"/>
        <v>0</v>
      </c>
      <c r="AC190" s="62">
        <f t="shared" si="65"/>
        <v>0</v>
      </c>
      <c r="AD190" s="62">
        <f t="shared" si="65"/>
        <v>0</v>
      </c>
      <c r="AE190" s="62">
        <f t="shared" si="65"/>
        <v>0</v>
      </c>
      <c r="AF190" s="62">
        <f t="shared" si="65"/>
        <v>0</v>
      </c>
      <c r="AG190" s="62">
        <f t="shared" si="65"/>
        <v>0</v>
      </c>
      <c r="AH190" s="62">
        <f t="shared" si="65"/>
        <v>0</v>
      </c>
      <c r="AI190" s="62">
        <f t="shared" si="65"/>
        <v>0</v>
      </c>
      <c r="AJ190" s="62">
        <f t="shared" si="65"/>
        <v>0</v>
      </c>
      <c r="AK190" s="62">
        <f t="shared" si="65"/>
        <v>0</v>
      </c>
      <c r="AL190" s="62">
        <f t="shared" si="65"/>
        <v>0</v>
      </c>
      <c r="AM190" s="62">
        <f t="shared" si="65"/>
        <v>0</v>
      </c>
      <c r="AN190" s="62">
        <f t="shared" si="65"/>
        <v>0</v>
      </c>
      <c r="AO190" s="62">
        <f t="shared" si="65"/>
        <v>0</v>
      </c>
      <c r="AP190" s="62">
        <f t="shared" si="65"/>
        <v>0</v>
      </c>
      <c r="AQ190" s="62">
        <f t="shared" si="65"/>
        <v>0</v>
      </c>
      <c r="AR190" s="62">
        <f t="shared" si="65"/>
        <v>0</v>
      </c>
      <c r="AS190" s="62">
        <f t="shared" si="65"/>
        <v>0</v>
      </c>
      <c r="AT190" s="62">
        <f t="shared" si="65"/>
        <v>0</v>
      </c>
      <c r="AU190" s="88"/>
      <c r="AV190" s="88"/>
      <c r="AW190" s="63">
        <f>+AA190+AC190+AE190+AG190+AI190+AK190+AM190+AO190+AQ190+AS190+Y190+W190</f>
        <v>0</v>
      </c>
      <c r="AX190" s="63">
        <f>+AB190+AD190+AF190+AH190+AJ190+AL190+AN190+AP190+AR190+AT190+Z190+X190</f>
        <v>0</v>
      </c>
      <c r="AY190" s="64">
        <f>SUM(V191:V192)</f>
        <v>2</v>
      </c>
      <c r="AZ190" s="44" t="e">
        <f>SUM(AV191:AV192)/SUM(AU191:AU192)</f>
        <v>#DIV/0!</v>
      </c>
      <c r="BA190" s="108"/>
      <c r="BB190" s="109"/>
      <c r="BC190" s="110"/>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c r="HM190" s="9"/>
      <c r="HN190" s="9"/>
      <c r="HO190" s="9"/>
      <c r="HP190" s="9"/>
      <c r="HQ190" s="9"/>
      <c r="HR190" s="9"/>
      <c r="HS190" s="9"/>
      <c r="HT190" s="9"/>
      <c r="HU190" s="9"/>
      <c r="HV190" s="9"/>
      <c r="HW190" s="9"/>
      <c r="HX190" s="9"/>
      <c r="HY190" s="9"/>
      <c r="HZ190" s="9"/>
      <c r="IA190" s="9"/>
      <c r="IB190" s="9"/>
      <c r="IC190" s="9"/>
      <c r="ID190" s="9"/>
      <c r="IE190" s="9"/>
      <c r="IF190" s="9"/>
      <c r="IG190" s="9"/>
      <c r="IH190" s="9"/>
      <c r="II190" s="9"/>
      <c r="IJ190" s="9"/>
      <c r="IK190" s="9"/>
      <c r="IL190" s="9"/>
      <c r="IM190" s="9"/>
      <c r="IN190" s="9"/>
      <c r="IO190" s="9"/>
      <c r="IP190" s="9"/>
      <c r="IQ190" s="9"/>
      <c r="IR190" s="9"/>
      <c r="IS190" s="9"/>
      <c r="IT190" s="9"/>
      <c r="IU190" s="9"/>
      <c r="IV190" s="9"/>
      <c r="IW190" s="9"/>
      <c r="IX190" s="9"/>
      <c r="IY190" s="9"/>
      <c r="IZ190" s="9"/>
      <c r="JA190" s="9"/>
      <c r="JB190" s="9"/>
      <c r="JC190" s="9"/>
      <c r="JD190" s="9"/>
      <c r="JE190" s="9"/>
      <c r="JF190" s="9"/>
      <c r="JG190" s="9"/>
      <c r="JH190" s="9"/>
      <c r="JI190" s="9"/>
      <c r="JJ190" s="9"/>
      <c r="JK190" s="9"/>
      <c r="JL190" s="9"/>
      <c r="JM190" s="9"/>
      <c r="JN190" s="9"/>
      <c r="JO190" s="9"/>
      <c r="JP190" s="9"/>
      <c r="JQ190" s="9"/>
      <c r="JR190" s="9"/>
      <c r="JS190" s="9"/>
      <c r="JT190" s="9"/>
      <c r="JU190" s="9"/>
      <c r="JV190" s="9"/>
      <c r="JW190" s="9"/>
      <c r="JX190" s="9"/>
      <c r="JY190" s="9"/>
      <c r="JZ190" s="9"/>
      <c r="KA190" s="9"/>
      <c r="KB190" s="9"/>
      <c r="KC190" s="9"/>
      <c r="KD190" s="9"/>
      <c r="KE190" s="9"/>
      <c r="KF190" s="9"/>
      <c r="KG190" s="9"/>
      <c r="KH190" s="9"/>
      <c r="KI190" s="9"/>
      <c r="KJ190" s="9"/>
      <c r="KK190" s="9"/>
      <c r="KL190" s="9"/>
      <c r="KM190" s="9"/>
      <c r="KN190" s="9"/>
      <c r="KO190" s="9"/>
      <c r="KP190" s="9"/>
      <c r="KQ190" s="9"/>
      <c r="KR190" s="9"/>
      <c r="KS190" s="9"/>
      <c r="KT190" s="9"/>
      <c r="KU190" s="9"/>
      <c r="KV190" s="9"/>
      <c r="KW190" s="9"/>
      <c r="KX190" s="9"/>
      <c r="KY190" s="9"/>
      <c r="KZ190" s="9"/>
      <c r="LA190" s="9"/>
      <c r="LB190" s="9"/>
      <c r="LC190" s="9"/>
      <c r="LD190" s="9"/>
      <c r="LE190" s="9"/>
      <c r="LF190" s="9"/>
      <c r="LG190" s="9"/>
      <c r="LH190" s="9"/>
      <c r="LI190" s="9"/>
      <c r="LJ190" s="9"/>
      <c r="LK190" s="9"/>
      <c r="LL190" s="9"/>
      <c r="LM190" s="9"/>
      <c r="LN190" s="9"/>
      <c r="LO190" s="9"/>
      <c r="LP190" s="9"/>
      <c r="LQ190" s="9"/>
      <c r="LR190" s="9"/>
      <c r="LS190" s="9"/>
      <c r="LT190" s="9"/>
      <c r="LU190" s="9"/>
      <c r="LV190" s="9"/>
      <c r="LW190" s="9"/>
      <c r="LX190" s="9"/>
      <c r="LY190" s="9"/>
      <c r="LZ190" s="9"/>
      <c r="MA190" s="9"/>
      <c r="MB190" s="9"/>
      <c r="MC190" s="9"/>
      <c r="MD190" s="9"/>
      <c r="ME190" s="9"/>
      <c r="MF190" s="9"/>
      <c r="MG190" s="9"/>
      <c r="MH190" s="9"/>
      <c r="MI190" s="9"/>
      <c r="MJ190" s="9"/>
      <c r="MK190" s="9"/>
      <c r="ML190" s="9"/>
      <c r="MM190" s="9"/>
      <c r="MN190" s="9"/>
      <c r="MO190" s="9"/>
      <c r="MP190" s="9"/>
      <c r="MQ190" s="9"/>
      <c r="MR190" s="9"/>
      <c r="MS190" s="9"/>
      <c r="MT190" s="9"/>
      <c r="MU190" s="9"/>
      <c r="MV190" s="9"/>
      <c r="MW190" s="9"/>
      <c r="MX190" s="9"/>
      <c r="MY190" s="9"/>
      <c r="MZ190" s="9"/>
      <c r="NA190" s="9"/>
      <c r="NB190" s="9"/>
      <c r="NC190" s="9"/>
      <c r="ND190" s="9"/>
      <c r="NE190" s="9"/>
      <c r="NF190" s="9"/>
      <c r="NG190" s="9"/>
      <c r="NH190" s="9"/>
      <c r="NI190" s="9"/>
      <c r="NJ190" s="9"/>
      <c r="NK190" s="9"/>
      <c r="NL190" s="9"/>
      <c r="NM190" s="9"/>
      <c r="NN190" s="9"/>
      <c r="NO190" s="9"/>
      <c r="NP190" s="9"/>
      <c r="NQ190" s="9"/>
      <c r="NR190" s="9"/>
      <c r="NS190" s="9"/>
      <c r="NT190" s="9"/>
      <c r="NU190" s="9"/>
      <c r="NV190" s="9"/>
      <c r="NW190" s="9"/>
      <c r="NX190" s="9"/>
      <c r="NY190" s="9"/>
      <c r="NZ190" s="9"/>
      <c r="OA190" s="9"/>
      <c r="OB190" s="9"/>
      <c r="OC190" s="9"/>
      <c r="OD190" s="9"/>
      <c r="OE190" s="9"/>
      <c r="OF190" s="9"/>
      <c r="OG190" s="9"/>
      <c r="OH190" s="9"/>
      <c r="OI190" s="9"/>
      <c r="OJ190" s="9"/>
      <c r="OK190" s="9"/>
      <c r="OL190" s="9"/>
      <c r="OM190" s="9"/>
      <c r="ON190" s="9"/>
      <c r="OO190" s="9"/>
      <c r="OP190" s="9"/>
      <c r="OQ190" s="9"/>
      <c r="OR190" s="9"/>
      <c r="OS190" s="9"/>
      <c r="OT190" s="9"/>
      <c r="OU190" s="9"/>
      <c r="OV190" s="9"/>
      <c r="OW190" s="9"/>
      <c r="OX190" s="9"/>
      <c r="OY190" s="9"/>
      <c r="OZ190" s="9"/>
      <c r="PA190" s="9"/>
      <c r="PB190" s="9"/>
      <c r="PC190" s="9"/>
      <c r="PD190" s="9"/>
      <c r="PE190" s="9"/>
      <c r="PF190" s="9"/>
      <c r="PG190" s="9"/>
      <c r="PH190" s="9"/>
      <c r="PI190" s="9"/>
      <c r="PJ190" s="9"/>
      <c r="PK190" s="9"/>
      <c r="PL190" s="9"/>
      <c r="PM190" s="9"/>
      <c r="PN190" s="9"/>
      <c r="PO190" s="9"/>
      <c r="PP190" s="9"/>
      <c r="PQ190" s="9"/>
      <c r="PR190" s="9"/>
      <c r="PS190" s="9"/>
      <c r="PT190" s="9"/>
      <c r="PU190" s="9"/>
      <c r="PV190" s="9"/>
      <c r="PW190" s="9"/>
      <c r="PX190" s="9"/>
      <c r="PY190" s="9"/>
      <c r="PZ190" s="9"/>
      <c r="QA190" s="9"/>
      <c r="QB190" s="9"/>
      <c r="QC190" s="9"/>
      <c r="QD190" s="9"/>
      <c r="QE190" s="9"/>
      <c r="QF190" s="9"/>
      <c r="QG190" s="9"/>
      <c r="QH190" s="9"/>
      <c r="QI190" s="9"/>
      <c r="QJ190" s="9"/>
      <c r="QK190" s="9"/>
      <c r="QL190" s="9"/>
      <c r="QM190" s="9"/>
      <c r="QN190" s="9"/>
      <c r="QO190" s="9"/>
      <c r="QP190" s="9"/>
      <c r="QQ190" s="9"/>
      <c r="QR190" s="9"/>
      <c r="QS190" s="9"/>
      <c r="QT190" s="9"/>
      <c r="QU190" s="9"/>
      <c r="QV190" s="9"/>
      <c r="QW190" s="9"/>
      <c r="QX190" s="9"/>
      <c r="QY190" s="9"/>
      <c r="QZ190" s="9"/>
      <c r="RA190" s="9"/>
      <c r="RB190" s="9"/>
      <c r="RC190" s="9"/>
      <c r="RD190" s="9"/>
      <c r="RE190" s="9"/>
      <c r="RF190" s="9"/>
      <c r="RG190" s="9"/>
      <c r="RH190" s="9"/>
      <c r="RI190" s="9"/>
      <c r="RJ190" s="9"/>
      <c r="RK190" s="9"/>
      <c r="RL190" s="9"/>
      <c r="RM190" s="9"/>
      <c r="RN190" s="9"/>
      <c r="RO190" s="9"/>
      <c r="RP190" s="9"/>
      <c r="RQ190" s="9"/>
      <c r="RR190" s="9"/>
      <c r="RS190" s="9"/>
      <c r="RT190" s="9"/>
      <c r="RU190" s="9"/>
      <c r="RV190" s="9"/>
      <c r="RW190" s="9"/>
      <c r="RX190" s="9"/>
      <c r="RY190" s="9"/>
      <c r="RZ190" s="9"/>
      <c r="SA190" s="9"/>
    </row>
    <row r="191" spans="1:495" s="7" customFormat="1" ht="27.75" customHeight="1" x14ac:dyDescent="0.2">
      <c r="A191" s="95"/>
      <c r="B191" s="96"/>
      <c r="C191" s="97"/>
      <c r="D191" s="97"/>
      <c r="E191" s="69" t="s">
        <v>605</v>
      </c>
      <c r="F191" s="69"/>
      <c r="G191" s="69"/>
      <c r="H191" s="70"/>
      <c r="I191" s="85" t="s">
        <v>606</v>
      </c>
      <c r="J191" s="85" t="s">
        <v>607</v>
      </c>
      <c r="K191" s="85" t="s">
        <v>608</v>
      </c>
      <c r="L191" s="85"/>
      <c r="M191" s="72" t="s">
        <v>54</v>
      </c>
      <c r="N191" s="72"/>
      <c r="O191" s="73"/>
      <c r="P191" s="99"/>
      <c r="Q191" s="99"/>
      <c r="R191" s="74">
        <v>43905</v>
      </c>
      <c r="S191" s="74">
        <v>44165</v>
      </c>
      <c r="T191" s="75" t="e">
        <f>AV191/AU191</f>
        <v>#DIV/0!</v>
      </c>
      <c r="U191" s="76" t="e">
        <f t="shared" ca="1" si="60"/>
        <v>#DIV/0!</v>
      </c>
      <c r="V191" s="91">
        <v>1</v>
      </c>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9">
        <f>+AA191+AC191+AE191+AG191+AI191+AK191+AM191+AO191+AQ191+AS191+Y191+W191</f>
        <v>0</v>
      </c>
      <c r="AV191" s="79">
        <f>+Z191+X191+AB191+AD191+AF191+AH191+AJ191+AL191+AN191+AP191+AR191+AT191</f>
        <v>0</v>
      </c>
      <c r="AW191" s="80"/>
      <c r="AX191" s="80"/>
      <c r="AY191" s="81"/>
      <c r="AZ191" s="82"/>
      <c r="BA191" s="83"/>
      <c r="BB191" s="80"/>
      <c r="BC191" s="84"/>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c r="HV191" s="9"/>
      <c r="HW191" s="9"/>
      <c r="HX191" s="9"/>
      <c r="HY191" s="9"/>
      <c r="HZ191" s="9"/>
      <c r="IA191" s="9"/>
      <c r="IB191" s="9"/>
      <c r="IC191" s="9"/>
      <c r="ID191" s="9"/>
      <c r="IE191" s="9"/>
      <c r="IF191" s="9"/>
      <c r="IG191" s="9"/>
      <c r="IH191" s="9"/>
      <c r="II191" s="9"/>
      <c r="IJ191" s="9"/>
      <c r="IK191" s="9"/>
      <c r="IL191" s="9"/>
      <c r="IM191" s="9"/>
      <c r="IN191" s="9"/>
      <c r="IO191" s="9"/>
      <c r="IP191" s="9"/>
      <c r="IQ191" s="9"/>
      <c r="IR191" s="9"/>
      <c r="IS191" s="9"/>
      <c r="IT191" s="9"/>
      <c r="IU191" s="9"/>
      <c r="IV191" s="9"/>
      <c r="IW191" s="9"/>
      <c r="IX191" s="9"/>
      <c r="IY191" s="9"/>
      <c r="IZ191" s="9"/>
      <c r="JA191" s="9"/>
      <c r="JB191" s="9"/>
      <c r="JC191" s="9"/>
      <c r="JD191" s="9"/>
      <c r="JE191" s="9"/>
      <c r="JF191" s="9"/>
      <c r="JG191" s="9"/>
      <c r="JH191" s="9"/>
      <c r="JI191" s="9"/>
      <c r="JJ191" s="9"/>
      <c r="JK191" s="9"/>
      <c r="JL191" s="9"/>
      <c r="JM191" s="9"/>
      <c r="JN191" s="9"/>
      <c r="JO191" s="9"/>
      <c r="JP191" s="9"/>
      <c r="JQ191" s="9"/>
      <c r="JR191" s="9"/>
      <c r="JS191" s="9"/>
      <c r="JT191" s="9"/>
      <c r="JU191" s="9"/>
      <c r="JV191" s="9"/>
      <c r="JW191" s="9"/>
      <c r="JX191" s="9"/>
      <c r="JY191" s="9"/>
      <c r="JZ191" s="9"/>
      <c r="KA191" s="9"/>
      <c r="KB191" s="9"/>
      <c r="KC191" s="9"/>
      <c r="KD191" s="9"/>
      <c r="KE191" s="9"/>
      <c r="KF191" s="9"/>
      <c r="KG191" s="9"/>
      <c r="KH191" s="9"/>
      <c r="KI191" s="9"/>
      <c r="KJ191" s="9"/>
      <c r="KK191" s="9"/>
      <c r="KL191" s="9"/>
      <c r="KM191" s="9"/>
      <c r="KN191" s="9"/>
      <c r="KO191" s="9"/>
      <c r="KP191" s="9"/>
      <c r="KQ191" s="9"/>
      <c r="KR191" s="9"/>
      <c r="KS191" s="9"/>
      <c r="KT191" s="9"/>
      <c r="KU191" s="9"/>
      <c r="KV191" s="9"/>
      <c r="KW191" s="9"/>
      <c r="KX191" s="9"/>
      <c r="KY191" s="9"/>
      <c r="KZ191" s="9"/>
      <c r="LA191" s="9"/>
      <c r="LB191" s="9"/>
      <c r="LC191" s="9"/>
      <c r="LD191" s="9"/>
      <c r="LE191" s="9"/>
      <c r="LF191" s="9"/>
      <c r="LG191" s="9"/>
      <c r="LH191" s="9"/>
      <c r="LI191" s="9"/>
      <c r="LJ191" s="9"/>
      <c r="LK191" s="9"/>
      <c r="LL191" s="9"/>
      <c r="LM191" s="9"/>
      <c r="LN191" s="9"/>
      <c r="LO191" s="9"/>
      <c r="LP191" s="9"/>
      <c r="LQ191" s="9"/>
      <c r="LR191" s="9"/>
      <c r="LS191" s="9"/>
      <c r="LT191" s="9"/>
      <c r="LU191" s="9"/>
      <c r="LV191" s="9"/>
      <c r="LW191" s="9"/>
      <c r="LX191" s="9"/>
      <c r="LY191" s="9"/>
      <c r="LZ191" s="9"/>
      <c r="MA191" s="9"/>
      <c r="MB191" s="9"/>
      <c r="MC191" s="9"/>
      <c r="MD191" s="9"/>
      <c r="ME191" s="9"/>
      <c r="MF191" s="9"/>
      <c r="MG191" s="9"/>
      <c r="MH191" s="9"/>
      <c r="MI191" s="9"/>
      <c r="MJ191" s="9"/>
      <c r="MK191" s="9"/>
      <c r="ML191" s="9"/>
      <c r="MM191" s="9"/>
      <c r="MN191" s="9"/>
      <c r="MO191" s="9"/>
      <c r="MP191" s="9"/>
      <c r="MQ191" s="9"/>
      <c r="MR191" s="9"/>
      <c r="MS191" s="9"/>
      <c r="MT191" s="9"/>
      <c r="MU191" s="9"/>
      <c r="MV191" s="9"/>
      <c r="MW191" s="9"/>
      <c r="MX191" s="9"/>
      <c r="MY191" s="9"/>
      <c r="MZ191" s="9"/>
      <c r="NA191" s="9"/>
      <c r="NB191" s="9"/>
      <c r="NC191" s="9"/>
      <c r="ND191" s="9"/>
      <c r="NE191" s="9"/>
      <c r="NF191" s="9"/>
      <c r="NG191" s="9"/>
      <c r="NH191" s="9"/>
      <c r="NI191" s="9"/>
      <c r="NJ191" s="9"/>
      <c r="NK191" s="9"/>
      <c r="NL191" s="9"/>
      <c r="NM191" s="9"/>
      <c r="NN191" s="9"/>
      <c r="NO191" s="9"/>
      <c r="NP191" s="9"/>
      <c r="NQ191" s="9"/>
      <c r="NR191" s="9"/>
      <c r="NS191" s="9"/>
      <c r="NT191" s="9"/>
      <c r="NU191" s="9"/>
      <c r="NV191" s="9"/>
      <c r="NW191" s="9"/>
      <c r="NX191" s="9"/>
      <c r="NY191" s="9"/>
      <c r="NZ191" s="9"/>
      <c r="OA191" s="9"/>
      <c r="OB191" s="9"/>
      <c r="OC191" s="9"/>
      <c r="OD191" s="9"/>
      <c r="OE191" s="9"/>
      <c r="OF191" s="9"/>
      <c r="OG191" s="9"/>
      <c r="OH191" s="9"/>
      <c r="OI191" s="9"/>
      <c r="OJ191" s="9"/>
      <c r="OK191" s="9"/>
      <c r="OL191" s="9"/>
      <c r="OM191" s="9"/>
      <c r="ON191" s="9"/>
      <c r="OO191" s="9"/>
      <c r="OP191" s="9"/>
      <c r="OQ191" s="9"/>
      <c r="OR191" s="9"/>
      <c r="OS191" s="9"/>
      <c r="OT191" s="9"/>
      <c r="OU191" s="9"/>
      <c r="OV191" s="9"/>
      <c r="OW191" s="9"/>
      <c r="OX191" s="9"/>
      <c r="OY191" s="9"/>
      <c r="OZ191" s="9"/>
      <c r="PA191" s="9"/>
      <c r="PB191" s="9"/>
      <c r="PC191" s="9"/>
      <c r="PD191" s="9"/>
      <c r="PE191" s="9"/>
      <c r="PF191" s="9"/>
      <c r="PG191" s="9"/>
      <c r="PH191" s="9"/>
      <c r="PI191" s="9"/>
      <c r="PJ191" s="9"/>
      <c r="PK191" s="9"/>
      <c r="PL191" s="9"/>
      <c r="PM191" s="9"/>
      <c r="PN191" s="9"/>
      <c r="PO191" s="9"/>
      <c r="PP191" s="9"/>
      <c r="PQ191" s="9"/>
      <c r="PR191" s="9"/>
      <c r="PS191" s="9"/>
      <c r="PT191" s="9"/>
      <c r="PU191" s="9"/>
      <c r="PV191" s="9"/>
      <c r="PW191" s="9"/>
      <c r="PX191" s="9"/>
      <c r="PY191" s="9"/>
      <c r="PZ191" s="9"/>
      <c r="QA191" s="9"/>
      <c r="QB191" s="9"/>
      <c r="QC191" s="9"/>
      <c r="QD191" s="9"/>
      <c r="QE191" s="9"/>
      <c r="QF191" s="9"/>
      <c r="QG191" s="9"/>
      <c r="QH191" s="9"/>
      <c r="QI191" s="9"/>
      <c r="QJ191" s="9"/>
      <c r="QK191" s="9"/>
      <c r="QL191" s="9"/>
      <c r="QM191" s="9"/>
      <c r="QN191" s="9"/>
      <c r="QO191" s="9"/>
      <c r="QP191" s="9"/>
      <c r="QQ191" s="9"/>
      <c r="QR191" s="9"/>
      <c r="QS191" s="9"/>
      <c r="QT191" s="9"/>
      <c r="QU191" s="9"/>
      <c r="QV191" s="9"/>
      <c r="QW191" s="9"/>
      <c r="QX191" s="9"/>
      <c r="QY191" s="9"/>
      <c r="QZ191" s="9"/>
      <c r="RA191" s="9"/>
      <c r="RB191" s="9"/>
      <c r="RC191" s="9"/>
      <c r="RD191" s="9"/>
      <c r="RE191" s="9"/>
      <c r="RF191" s="9"/>
      <c r="RG191" s="9"/>
      <c r="RH191" s="9"/>
      <c r="RI191" s="9"/>
      <c r="RJ191" s="9"/>
      <c r="RK191" s="9"/>
      <c r="RL191" s="9"/>
      <c r="RM191" s="9"/>
      <c r="RN191" s="9"/>
      <c r="RO191" s="9"/>
      <c r="RP191" s="9"/>
      <c r="RQ191" s="9"/>
      <c r="RR191" s="9"/>
      <c r="RS191" s="9"/>
      <c r="RT191" s="9"/>
      <c r="RU191" s="9"/>
      <c r="RV191" s="9"/>
      <c r="RW191" s="9"/>
      <c r="RX191" s="9"/>
      <c r="RY191" s="9"/>
      <c r="RZ191" s="9"/>
      <c r="SA191" s="9"/>
    </row>
    <row r="192" spans="1:495" s="7" customFormat="1" ht="24" x14ac:dyDescent="0.2">
      <c r="A192" s="95"/>
      <c r="B192" s="96"/>
      <c r="C192" s="97"/>
      <c r="D192" s="97"/>
      <c r="E192" s="143" t="s">
        <v>609</v>
      </c>
      <c r="F192" s="143"/>
      <c r="G192" s="143"/>
      <c r="H192" s="144"/>
      <c r="I192" s="85" t="s">
        <v>610</v>
      </c>
      <c r="J192" s="85" t="s">
        <v>610</v>
      </c>
      <c r="K192" s="85" t="s">
        <v>610</v>
      </c>
      <c r="L192" s="85"/>
      <c r="M192" s="72" t="s">
        <v>100</v>
      </c>
      <c r="N192" s="72"/>
      <c r="O192" s="73"/>
      <c r="P192" s="99"/>
      <c r="Q192" s="99"/>
      <c r="R192" s="74">
        <v>43997</v>
      </c>
      <c r="S192" s="74">
        <v>44134</v>
      </c>
      <c r="T192" s="75" t="e">
        <f>AV192/AU192</f>
        <v>#DIV/0!</v>
      </c>
      <c r="U192" s="76" t="e">
        <f t="shared" ca="1" si="60"/>
        <v>#DIV/0!</v>
      </c>
      <c r="V192" s="91">
        <v>1</v>
      </c>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9">
        <f>+AA192+AC192+AE192+AG192+AI192+AK192+AM192+AO192+AQ192+AS192+Y192+W192</f>
        <v>0</v>
      </c>
      <c r="AV192" s="79">
        <f>+Z192+X192+AB192+AD192+AF192+AH192+AJ192+AL192+AN192+AP192+AR192+AT192</f>
        <v>0</v>
      </c>
      <c r="AW192" s="80"/>
      <c r="AX192" s="80"/>
      <c r="AY192" s="81"/>
      <c r="AZ192" s="82"/>
      <c r="BA192" s="83"/>
      <c r="BB192" s="80"/>
      <c r="BC192" s="84"/>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c r="HM192" s="9"/>
      <c r="HN192" s="9"/>
      <c r="HO192" s="9"/>
      <c r="HP192" s="9"/>
      <c r="HQ192" s="9"/>
      <c r="HR192" s="9"/>
      <c r="HS192" s="9"/>
      <c r="HT192" s="9"/>
      <c r="HU192" s="9"/>
      <c r="HV192" s="9"/>
      <c r="HW192" s="9"/>
      <c r="HX192" s="9"/>
      <c r="HY192" s="9"/>
      <c r="HZ192" s="9"/>
      <c r="IA192" s="9"/>
      <c r="IB192" s="9"/>
      <c r="IC192" s="9"/>
      <c r="ID192" s="9"/>
      <c r="IE192" s="9"/>
      <c r="IF192" s="9"/>
      <c r="IG192" s="9"/>
      <c r="IH192" s="9"/>
      <c r="II192" s="9"/>
      <c r="IJ192" s="9"/>
      <c r="IK192" s="9"/>
      <c r="IL192" s="9"/>
      <c r="IM192" s="9"/>
      <c r="IN192" s="9"/>
      <c r="IO192" s="9"/>
      <c r="IP192" s="9"/>
      <c r="IQ192" s="9"/>
      <c r="IR192" s="9"/>
      <c r="IS192" s="9"/>
      <c r="IT192" s="9"/>
      <c r="IU192" s="9"/>
      <c r="IV192" s="9"/>
      <c r="IW192" s="9"/>
      <c r="IX192" s="9"/>
      <c r="IY192" s="9"/>
      <c r="IZ192" s="9"/>
      <c r="JA192" s="9"/>
      <c r="JB192" s="9"/>
      <c r="JC192" s="9"/>
      <c r="JD192" s="9"/>
      <c r="JE192" s="9"/>
      <c r="JF192" s="9"/>
      <c r="JG192" s="9"/>
      <c r="JH192" s="9"/>
      <c r="JI192" s="9"/>
      <c r="JJ192" s="9"/>
      <c r="JK192" s="9"/>
      <c r="JL192" s="9"/>
      <c r="JM192" s="9"/>
      <c r="JN192" s="9"/>
      <c r="JO192" s="9"/>
      <c r="JP192" s="9"/>
      <c r="JQ192" s="9"/>
      <c r="JR192" s="9"/>
      <c r="JS192" s="9"/>
      <c r="JT192" s="9"/>
      <c r="JU192" s="9"/>
      <c r="JV192" s="9"/>
      <c r="JW192" s="9"/>
      <c r="JX192" s="9"/>
      <c r="JY192" s="9"/>
      <c r="JZ192" s="9"/>
      <c r="KA192" s="9"/>
      <c r="KB192" s="9"/>
      <c r="KC192" s="9"/>
      <c r="KD192" s="9"/>
      <c r="KE192" s="9"/>
      <c r="KF192" s="9"/>
      <c r="KG192" s="9"/>
      <c r="KH192" s="9"/>
      <c r="KI192" s="9"/>
      <c r="KJ192" s="9"/>
      <c r="KK192" s="9"/>
      <c r="KL192" s="9"/>
      <c r="KM192" s="9"/>
      <c r="KN192" s="9"/>
      <c r="KO192" s="9"/>
      <c r="KP192" s="9"/>
      <c r="KQ192" s="9"/>
      <c r="KR192" s="9"/>
      <c r="KS192" s="9"/>
      <c r="KT192" s="9"/>
      <c r="KU192" s="9"/>
      <c r="KV192" s="9"/>
      <c r="KW192" s="9"/>
      <c r="KX192" s="9"/>
      <c r="KY192" s="9"/>
      <c r="KZ192" s="9"/>
      <c r="LA192" s="9"/>
      <c r="LB192" s="9"/>
      <c r="LC192" s="9"/>
      <c r="LD192" s="9"/>
      <c r="LE192" s="9"/>
      <c r="LF192" s="9"/>
      <c r="LG192" s="9"/>
      <c r="LH192" s="9"/>
      <c r="LI192" s="9"/>
      <c r="LJ192" s="9"/>
      <c r="LK192" s="9"/>
      <c r="LL192" s="9"/>
      <c r="LM192" s="9"/>
      <c r="LN192" s="9"/>
      <c r="LO192" s="9"/>
      <c r="LP192" s="9"/>
      <c r="LQ192" s="9"/>
      <c r="LR192" s="9"/>
      <c r="LS192" s="9"/>
      <c r="LT192" s="9"/>
      <c r="LU192" s="9"/>
      <c r="LV192" s="9"/>
      <c r="LW192" s="9"/>
      <c r="LX192" s="9"/>
      <c r="LY192" s="9"/>
      <c r="LZ192" s="9"/>
      <c r="MA192" s="9"/>
      <c r="MB192" s="9"/>
      <c r="MC192" s="9"/>
      <c r="MD192" s="9"/>
      <c r="ME192" s="9"/>
      <c r="MF192" s="9"/>
      <c r="MG192" s="9"/>
      <c r="MH192" s="9"/>
      <c r="MI192" s="9"/>
      <c r="MJ192" s="9"/>
      <c r="MK192" s="9"/>
      <c r="ML192" s="9"/>
      <c r="MM192" s="9"/>
      <c r="MN192" s="9"/>
      <c r="MO192" s="9"/>
      <c r="MP192" s="9"/>
      <c r="MQ192" s="9"/>
      <c r="MR192" s="9"/>
      <c r="MS192" s="9"/>
      <c r="MT192" s="9"/>
      <c r="MU192" s="9"/>
      <c r="MV192" s="9"/>
      <c r="MW192" s="9"/>
      <c r="MX192" s="9"/>
      <c r="MY192" s="9"/>
      <c r="MZ192" s="9"/>
      <c r="NA192" s="9"/>
      <c r="NB192" s="9"/>
      <c r="NC192" s="9"/>
      <c r="ND192" s="9"/>
      <c r="NE192" s="9"/>
      <c r="NF192" s="9"/>
      <c r="NG192" s="9"/>
      <c r="NH192" s="9"/>
      <c r="NI192" s="9"/>
      <c r="NJ192" s="9"/>
      <c r="NK192" s="9"/>
      <c r="NL192" s="9"/>
      <c r="NM192" s="9"/>
      <c r="NN192" s="9"/>
      <c r="NO192" s="9"/>
      <c r="NP192" s="9"/>
      <c r="NQ192" s="9"/>
      <c r="NR192" s="9"/>
      <c r="NS192" s="9"/>
      <c r="NT192" s="9"/>
      <c r="NU192" s="9"/>
      <c r="NV192" s="9"/>
      <c r="NW192" s="9"/>
      <c r="NX192" s="9"/>
      <c r="NY192" s="9"/>
      <c r="NZ192" s="9"/>
      <c r="OA192" s="9"/>
      <c r="OB192" s="9"/>
      <c r="OC192" s="9"/>
      <c r="OD192" s="9"/>
      <c r="OE192" s="9"/>
      <c r="OF192" s="9"/>
      <c r="OG192" s="9"/>
      <c r="OH192" s="9"/>
      <c r="OI192" s="9"/>
      <c r="OJ192" s="9"/>
      <c r="OK192" s="9"/>
      <c r="OL192" s="9"/>
      <c r="OM192" s="9"/>
      <c r="ON192" s="9"/>
      <c r="OO192" s="9"/>
      <c r="OP192" s="9"/>
      <c r="OQ192" s="9"/>
      <c r="OR192" s="9"/>
      <c r="OS192" s="9"/>
      <c r="OT192" s="9"/>
      <c r="OU192" s="9"/>
      <c r="OV192" s="9"/>
      <c r="OW192" s="9"/>
      <c r="OX192" s="9"/>
      <c r="OY192" s="9"/>
      <c r="OZ192" s="9"/>
      <c r="PA192" s="9"/>
      <c r="PB192" s="9"/>
      <c r="PC192" s="9"/>
      <c r="PD192" s="9"/>
      <c r="PE192" s="9"/>
      <c r="PF192" s="9"/>
      <c r="PG192" s="9"/>
      <c r="PH192" s="9"/>
      <c r="PI192" s="9"/>
      <c r="PJ192" s="9"/>
      <c r="PK192" s="9"/>
      <c r="PL192" s="9"/>
      <c r="PM192" s="9"/>
      <c r="PN192" s="9"/>
      <c r="PO192" s="9"/>
      <c r="PP192" s="9"/>
      <c r="PQ192" s="9"/>
      <c r="PR192" s="9"/>
      <c r="PS192" s="9"/>
      <c r="PT192" s="9"/>
      <c r="PU192" s="9"/>
      <c r="PV192" s="9"/>
      <c r="PW192" s="9"/>
      <c r="PX192" s="9"/>
      <c r="PY192" s="9"/>
      <c r="PZ192" s="9"/>
      <c r="QA192" s="9"/>
      <c r="QB192" s="9"/>
      <c r="QC192" s="9"/>
      <c r="QD192" s="9"/>
      <c r="QE192" s="9"/>
      <c r="QF192" s="9"/>
      <c r="QG192" s="9"/>
      <c r="QH192" s="9"/>
      <c r="QI192" s="9"/>
      <c r="QJ192" s="9"/>
      <c r="QK192" s="9"/>
      <c r="QL192" s="9"/>
      <c r="QM192" s="9"/>
      <c r="QN192" s="9"/>
      <c r="QO192" s="9"/>
      <c r="QP192" s="9"/>
      <c r="QQ192" s="9"/>
      <c r="QR192" s="9"/>
      <c r="QS192" s="9"/>
      <c r="QT192" s="9"/>
      <c r="QU192" s="9"/>
      <c r="QV192" s="9"/>
      <c r="QW192" s="9"/>
      <c r="QX192" s="9"/>
      <c r="QY192" s="9"/>
      <c r="QZ192" s="9"/>
      <c r="RA192" s="9"/>
      <c r="RB192" s="9"/>
      <c r="RC192" s="9"/>
      <c r="RD192" s="9"/>
      <c r="RE192" s="9"/>
      <c r="RF192" s="9"/>
      <c r="RG192" s="9"/>
      <c r="RH192" s="9"/>
      <c r="RI192" s="9"/>
      <c r="RJ192" s="9"/>
      <c r="RK192" s="9"/>
      <c r="RL192" s="9"/>
      <c r="RM192" s="9"/>
      <c r="RN192" s="9"/>
      <c r="RO192" s="9"/>
      <c r="RP192" s="9"/>
      <c r="RQ192" s="9"/>
      <c r="RR192" s="9"/>
      <c r="RS192" s="9"/>
      <c r="RT192" s="9"/>
      <c r="RU192" s="9"/>
      <c r="RV192" s="9"/>
      <c r="RW192" s="9"/>
      <c r="RX192" s="9"/>
      <c r="RY192" s="9"/>
      <c r="RZ192" s="9"/>
      <c r="SA192" s="9"/>
    </row>
    <row r="193" spans="1:496" s="7" customFormat="1" ht="24" x14ac:dyDescent="0.2">
      <c r="A193" s="95"/>
      <c r="B193" s="96"/>
      <c r="C193" s="97"/>
      <c r="D193" s="97"/>
      <c r="E193" s="143" t="s">
        <v>611</v>
      </c>
      <c r="F193" s="143"/>
      <c r="G193" s="143"/>
      <c r="H193" s="144"/>
      <c r="I193" s="85" t="s">
        <v>610</v>
      </c>
      <c r="J193" s="85" t="s">
        <v>610</v>
      </c>
      <c r="K193" s="85" t="s">
        <v>610</v>
      </c>
      <c r="L193" s="85"/>
      <c r="M193" s="72" t="s">
        <v>100</v>
      </c>
      <c r="N193" s="72"/>
      <c r="O193" s="73"/>
      <c r="P193" s="99"/>
      <c r="Q193" s="99"/>
      <c r="R193" s="74">
        <v>43997</v>
      </c>
      <c r="S193" s="74">
        <v>44134</v>
      </c>
      <c r="T193" s="75" t="e">
        <f>AV193/AU193</f>
        <v>#DIV/0!</v>
      </c>
      <c r="U193" s="76" t="e">
        <f ca="1">IF(T193=100%,"DONE",(S193-TODAY()))</f>
        <v>#DIV/0!</v>
      </c>
      <c r="V193" s="91">
        <v>1</v>
      </c>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9">
        <f>+AA193+AC193+AE193+AG193+AI193+AK193+AM193+AO193+AQ193+AS193+Y193+W193</f>
        <v>0</v>
      </c>
      <c r="AV193" s="79">
        <f>+Z193+X193+AB193+AD193+AF193+AH193+AJ193+AL193+AN193+AP193+AR193+AT193</f>
        <v>0</v>
      </c>
      <c r="AW193" s="80"/>
      <c r="AX193" s="80"/>
      <c r="AY193" s="81"/>
      <c r="AZ193" s="82"/>
      <c r="BA193" s="83"/>
      <c r="BB193" s="80"/>
      <c r="BC193" s="84"/>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c r="HN193" s="9"/>
      <c r="HO193" s="9"/>
      <c r="HP193" s="9"/>
      <c r="HQ193" s="9"/>
      <c r="HR193" s="9"/>
      <c r="HS193" s="9"/>
      <c r="HT193" s="9"/>
      <c r="HU193" s="9"/>
      <c r="HV193" s="9"/>
      <c r="HW193" s="9"/>
      <c r="HX193" s="9"/>
      <c r="HY193" s="9"/>
      <c r="HZ193" s="9"/>
      <c r="IA193" s="9"/>
      <c r="IB193" s="9"/>
      <c r="IC193" s="9"/>
      <c r="ID193" s="9"/>
      <c r="IE193" s="9"/>
      <c r="IF193" s="9"/>
      <c r="IG193" s="9"/>
      <c r="IH193" s="9"/>
      <c r="II193" s="9"/>
      <c r="IJ193" s="9"/>
      <c r="IK193" s="9"/>
      <c r="IL193" s="9"/>
      <c r="IM193" s="9"/>
      <c r="IN193" s="9"/>
      <c r="IO193" s="9"/>
      <c r="IP193" s="9"/>
      <c r="IQ193" s="9"/>
      <c r="IR193" s="9"/>
      <c r="IS193" s="9"/>
      <c r="IT193" s="9"/>
      <c r="IU193" s="9"/>
      <c r="IV193" s="9"/>
      <c r="IW193" s="9"/>
      <c r="IX193" s="9"/>
      <c r="IY193" s="9"/>
      <c r="IZ193" s="9"/>
      <c r="JA193" s="9"/>
      <c r="JB193" s="9"/>
      <c r="JC193" s="9"/>
      <c r="JD193" s="9"/>
      <c r="JE193" s="9"/>
      <c r="JF193" s="9"/>
      <c r="JG193" s="9"/>
      <c r="JH193" s="9"/>
      <c r="JI193" s="9"/>
      <c r="JJ193" s="9"/>
      <c r="JK193" s="9"/>
      <c r="JL193" s="9"/>
      <c r="JM193" s="9"/>
      <c r="JN193" s="9"/>
      <c r="JO193" s="9"/>
      <c r="JP193" s="9"/>
      <c r="JQ193" s="9"/>
      <c r="JR193" s="9"/>
      <c r="JS193" s="9"/>
      <c r="JT193" s="9"/>
      <c r="JU193" s="9"/>
      <c r="JV193" s="9"/>
      <c r="JW193" s="9"/>
      <c r="JX193" s="9"/>
      <c r="JY193" s="9"/>
      <c r="JZ193" s="9"/>
      <c r="KA193" s="9"/>
      <c r="KB193" s="9"/>
      <c r="KC193" s="9"/>
      <c r="KD193" s="9"/>
      <c r="KE193" s="9"/>
      <c r="KF193" s="9"/>
      <c r="KG193" s="9"/>
      <c r="KH193" s="9"/>
      <c r="KI193" s="9"/>
      <c r="KJ193" s="9"/>
      <c r="KK193" s="9"/>
      <c r="KL193" s="9"/>
      <c r="KM193" s="9"/>
      <c r="KN193" s="9"/>
      <c r="KO193" s="9"/>
      <c r="KP193" s="9"/>
      <c r="KQ193" s="9"/>
      <c r="KR193" s="9"/>
      <c r="KS193" s="9"/>
      <c r="KT193" s="9"/>
      <c r="KU193" s="9"/>
      <c r="KV193" s="9"/>
      <c r="KW193" s="9"/>
      <c r="KX193" s="9"/>
      <c r="KY193" s="9"/>
      <c r="KZ193" s="9"/>
      <c r="LA193" s="9"/>
      <c r="LB193" s="9"/>
      <c r="LC193" s="9"/>
      <c r="LD193" s="9"/>
      <c r="LE193" s="9"/>
      <c r="LF193" s="9"/>
      <c r="LG193" s="9"/>
      <c r="LH193" s="9"/>
      <c r="LI193" s="9"/>
      <c r="LJ193" s="9"/>
      <c r="LK193" s="9"/>
      <c r="LL193" s="9"/>
      <c r="LM193" s="9"/>
      <c r="LN193" s="9"/>
      <c r="LO193" s="9"/>
      <c r="LP193" s="9"/>
      <c r="LQ193" s="9"/>
      <c r="LR193" s="9"/>
      <c r="LS193" s="9"/>
      <c r="LT193" s="9"/>
      <c r="LU193" s="9"/>
      <c r="LV193" s="9"/>
      <c r="LW193" s="9"/>
      <c r="LX193" s="9"/>
      <c r="LY193" s="9"/>
      <c r="LZ193" s="9"/>
      <c r="MA193" s="9"/>
      <c r="MB193" s="9"/>
      <c r="MC193" s="9"/>
      <c r="MD193" s="9"/>
      <c r="ME193" s="9"/>
      <c r="MF193" s="9"/>
      <c r="MG193" s="9"/>
      <c r="MH193" s="9"/>
      <c r="MI193" s="9"/>
      <c r="MJ193" s="9"/>
      <c r="MK193" s="9"/>
      <c r="ML193" s="9"/>
      <c r="MM193" s="9"/>
      <c r="MN193" s="9"/>
      <c r="MO193" s="9"/>
      <c r="MP193" s="9"/>
      <c r="MQ193" s="9"/>
      <c r="MR193" s="9"/>
      <c r="MS193" s="9"/>
      <c r="MT193" s="9"/>
      <c r="MU193" s="9"/>
      <c r="MV193" s="9"/>
      <c r="MW193" s="9"/>
      <c r="MX193" s="9"/>
      <c r="MY193" s="9"/>
      <c r="MZ193" s="9"/>
      <c r="NA193" s="9"/>
      <c r="NB193" s="9"/>
      <c r="NC193" s="9"/>
      <c r="ND193" s="9"/>
      <c r="NE193" s="9"/>
      <c r="NF193" s="9"/>
      <c r="NG193" s="9"/>
      <c r="NH193" s="9"/>
      <c r="NI193" s="9"/>
      <c r="NJ193" s="9"/>
      <c r="NK193" s="9"/>
      <c r="NL193" s="9"/>
      <c r="NM193" s="9"/>
      <c r="NN193" s="9"/>
      <c r="NO193" s="9"/>
      <c r="NP193" s="9"/>
      <c r="NQ193" s="9"/>
      <c r="NR193" s="9"/>
      <c r="NS193" s="9"/>
      <c r="NT193" s="9"/>
      <c r="NU193" s="9"/>
      <c r="NV193" s="9"/>
      <c r="NW193" s="9"/>
      <c r="NX193" s="9"/>
      <c r="NY193" s="9"/>
      <c r="NZ193" s="9"/>
      <c r="OA193" s="9"/>
      <c r="OB193" s="9"/>
      <c r="OC193" s="9"/>
      <c r="OD193" s="9"/>
      <c r="OE193" s="9"/>
      <c r="OF193" s="9"/>
      <c r="OG193" s="9"/>
      <c r="OH193" s="9"/>
      <c r="OI193" s="9"/>
      <c r="OJ193" s="9"/>
      <c r="OK193" s="9"/>
      <c r="OL193" s="9"/>
      <c r="OM193" s="9"/>
      <c r="ON193" s="9"/>
      <c r="OO193" s="9"/>
      <c r="OP193" s="9"/>
      <c r="OQ193" s="9"/>
      <c r="OR193" s="9"/>
      <c r="OS193" s="9"/>
      <c r="OT193" s="9"/>
      <c r="OU193" s="9"/>
      <c r="OV193" s="9"/>
      <c r="OW193" s="9"/>
      <c r="OX193" s="9"/>
      <c r="OY193" s="9"/>
      <c r="OZ193" s="9"/>
      <c r="PA193" s="9"/>
      <c r="PB193" s="9"/>
      <c r="PC193" s="9"/>
      <c r="PD193" s="9"/>
      <c r="PE193" s="9"/>
      <c r="PF193" s="9"/>
      <c r="PG193" s="9"/>
      <c r="PH193" s="9"/>
      <c r="PI193" s="9"/>
      <c r="PJ193" s="9"/>
      <c r="PK193" s="9"/>
      <c r="PL193" s="9"/>
      <c r="PM193" s="9"/>
      <c r="PN193" s="9"/>
      <c r="PO193" s="9"/>
      <c r="PP193" s="9"/>
      <c r="PQ193" s="9"/>
      <c r="PR193" s="9"/>
      <c r="PS193" s="9"/>
      <c r="PT193" s="9"/>
      <c r="PU193" s="9"/>
      <c r="PV193" s="9"/>
      <c r="PW193" s="9"/>
      <c r="PX193" s="9"/>
      <c r="PY193" s="9"/>
      <c r="PZ193" s="9"/>
      <c r="QA193" s="9"/>
      <c r="QB193" s="9"/>
      <c r="QC193" s="9"/>
      <c r="QD193" s="9"/>
      <c r="QE193" s="9"/>
      <c r="QF193" s="9"/>
      <c r="QG193" s="9"/>
      <c r="QH193" s="9"/>
      <c r="QI193" s="9"/>
      <c r="QJ193" s="9"/>
      <c r="QK193" s="9"/>
      <c r="QL193" s="9"/>
      <c r="QM193" s="9"/>
      <c r="QN193" s="9"/>
      <c r="QO193" s="9"/>
      <c r="QP193" s="9"/>
      <c r="QQ193" s="9"/>
      <c r="QR193" s="9"/>
      <c r="QS193" s="9"/>
      <c r="QT193" s="9"/>
      <c r="QU193" s="9"/>
      <c r="QV193" s="9"/>
      <c r="QW193" s="9"/>
      <c r="QX193" s="9"/>
      <c r="QY193" s="9"/>
      <c r="QZ193" s="9"/>
      <c r="RA193" s="9"/>
      <c r="RB193" s="9"/>
      <c r="RC193" s="9"/>
      <c r="RD193" s="9"/>
      <c r="RE193" s="9"/>
      <c r="RF193" s="9"/>
      <c r="RG193" s="9"/>
      <c r="RH193" s="9"/>
      <c r="RI193" s="9"/>
      <c r="RJ193" s="9"/>
      <c r="RK193" s="9"/>
      <c r="RL193" s="9"/>
      <c r="RM193" s="9"/>
      <c r="RN193" s="9"/>
      <c r="RO193" s="9"/>
      <c r="RP193" s="9"/>
      <c r="RQ193" s="9"/>
      <c r="RR193" s="9"/>
      <c r="RS193" s="9"/>
      <c r="RT193" s="9"/>
      <c r="RU193" s="9"/>
      <c r="RV193" s="9"/>
      <c r="RW193" s="9"/>
      <c r="RX193" s="9"/>
      <c r="RY193" s="9"/>
      <c r="RZ193" s="9"/>
      <c r="SA193" s="9"/>
    </row>
    <row r="194" spans="1:496" s="7" customFormat="1" ht="27" x14ac:dyDescent="0.2">
      <c r="A194" s="95"/>
      <c r="B194" s="96"/>
      <c r="C194" s="97"/>
      <c r="D194" s="97"/>
      <c r="E194" s="69" t="s">
        <v>612</v>
      </c>
      <c r="F194" s="69"/>
      <c r="G194" s="69"/>
      <c r="H194" s="70"/>
      <c r="I194" s="85" t="s">
        <v>613</v>
      </c>
      <c r="J194" s="85" t="s">
        <v>613</v>
      </c>
      <c r="K194" s="85" t="s">
        <v>449</v>
      </c>
      <c r="L194" s="85"/>
      <c r="M194" s="72" t="s">
        <v>54</v>
      </c>
      <c r="N194" s="72"/>
      <c r="O194" s="73"/>
      <c r="P194" s="99"/>
      <c r="Q194" s="99"/>
      <c r="R194" s="74">
        <v>43922</v>
      </c>
      <c r="S194" s="74">
        <v>43981</v>
      </c>
      <c r="T194" s="75" t="e">
        <f>AV194/AU194</f>
        <v>#DIV/0!</v>
      </c>
      <c r="U194" s="76" t="e">
        <f t="shared" ca="1" si="60"/>
        <v>#DIV/0!</v>
      </c>
      <c r="V194" s="91">
        <v>1</v>
      </c>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9">
        <f>+AA194+AC194+AE194+AG194+AI194+AK194+AM194+AO194+AQ194+AS194+Y194+W194</f>
        <v>0</v>
      </c>
      <c r="AV194" s="79">
        <f>+Z194+X194+AB194+AD194+AF194+AH194+AJ194+AL194+AN194+AP194+AR194+AT194</f>
        <v>0</v>
      </c>
      <c r="AW194" s="80"/>
      <c r="AX194" s="80"/>
      <c r="AY194" s="81"/>
      <c r="AZ194" s="82"/>
      <c r="BA194" s="83"/>
      <c r="BB194" s="80"/>
      <c r="BC194" s="84"/>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c r="HJ194" s="9"/>
      <c r="HK194" s="9"/>
      <c r="HL194" s="9"/>
      <c r="HM194" s="9"/>
      <c r="HN194" s="9"/>
      <c r="HO194" s="9"/>
      <c r="HP194" s="9"/>
      <c r="HQ194" s="9"/>
      <c r="HR194" s="9"/>
      <c r="HS194" s="9"/>
      <c r="HT194" s="9"/>
      <c r="HU194" s="9"/>
      <c r="HV194" s="9"/>
      <c r="HW194" s="9"/>
      <c r="HX194" s="9"/>
      <c r="HY194" s="9"/>
      <c r="HZ194" s="9"/>
      <c r="IA194" s="9"/>
      <c r="IB194" s="9"/>
      <c r="IC194" s="9"/>
      <c r="ID194" s="9"/>
      <c r="IE194" s="9"/>
      <c r="IF194" s="9"/>
      <c r="IG194" s="9"/>
      <c r="IH194" s="9"/>
      <c r="II194" s="9"/>
      <c r="IJ194" s="9"/>
      <c r="IK194" s="9"/>
      <c r="IL194" s="9"/>
      <c r="IM194" s="9"/>
      <c r="IN194" s="9"/>
      <c r="IO194" s="9"/>
      <c r="IP194" s="9"/>
      <c r="IQ194" s="9"/>
      <c r="IR194" s="9"/>
      <c r="IS194" s="9"/>
      <c r="IT194" s="9"/>
      <c r="IU194" s="9"/>
      <c r="IV194" s="9"/>
      <c r="IW194" s="9"/>
      <c r="IX194" s="9"/>
      <c r="IY194" s="9"/>
      <c r="IZ194" s="9"/>
      <c r="JA194" s="9"/>
      <c r="JB194" s="9"/>
      <c r="JC194" s="9"/>
      <c r="JD194" s="9"/>
      <c r="JE194" s="9"/>
      <c r="JF194" s="9"/>
      <c r="JG194" s="9"/>
      <c r="JH194" s="9"/>
      <c r="JI194" s="9"/>
      <c r="JJ194" s="9"/>
      <c r="JK194" s="9"/>
      <c r="JL194" s="9"/>
      <c r="JM194" s="9"/>
      <c r="JN194" s="9"/>
      <c r="JO194" s="9"/>
      <c r="JP194" s="9"/>
      <c r="JQ194" s="9"/>
      <c r="JR194" s="9"/>
      <c r="JS194" s="9"/>
      <c r="JT194" s="9"/>
      <c r="JU194" s="9"/>
      <c r="JV194" s="9"/>
      <c r="JW194" s="9"/>
      <c r="JX194" s="9"/>
      <c r="JY194" s="9"/>
      <c r="JZ194" s="9"/>
      <c r="KA194" s="9"/>
      <c r="KB194" s="9"/>
      <c r="KC194" s="9"/>
      <c r="KD194" s="9"/>
      <c r="KE194" s="9"/>
      <c r="KF194" s="9"/>
      <c r="KG194" s="9"/>
      <c r="KH194" s="9"/>
      <c r="KI194" s="9"/>
      <c r="KJ194" s="9"/>
      <c r="KK194" s="9"/>
      <c r="KL194" s="9"/>
      <c r="KM194" s="9"/>
      <c r="KN194" s="9"/>
      <c r="KO194" s="9"/>
      <c r="KP194" s="9"/>
      <c r="KQ194" s="9"/>
      <c r="KR194" s="9"/>
      <c r="KS194" s="9"/>
      <c r="KT194" s="9"/>
      <c r="KU194" s="9"/>
      <c r="KV194" s="9"/>
      <c r="KW194" s="9"/>
      <c r="KX194" s="9"/>
      <c r="KY194" s="9"/>
      <c r="KZ194" s="9"/>
      <c r="LA194" s="9"/>
      <c r="LB194" s="9"/>
      <c r="LC194" s="9"/>
      <c r="LD194" s="9"/>
      <c r="LE194" s="9"/>
      <c r="LF194" s="9"/>
      <c r="LG194" s="9"/>
      <c r="LH194" s="9"/>
      <c r="LI194" s="9"/>
      <c r="LJ194" s="9"/>
      <c r="LK194" s="9"/>
      <c r="LL194" s="9"/>
      <c r="LM194" s="9"/>
      <c r="LN194" s="9"/>
      <c r="LO194" s="9"/>
      <c r="LP194" s="9"/>
      <c r="LQ194" s="9"/>
      <c r="LR194" s="9"/>
      <c r="LS194" s="9"/>
      <c r="LT194" s="9"/>
      <c r="LU194" s="9"/>
      <c r="LV194" s="9"/>
      <c r="LW194" s="9"/>
      <c r="LX194" s="9"/>
      <c r="LY194" s="9"/>
      <c r="LZ194" s="9"/>
      <c r="MA194" s="9"/>
      <c r="MB194" s="9"/>
      <c r="MC194" s="9"/>
      <c r="MD194" s="9"/>
      <c r="ME194" s="9"/>
      <c r="MF194" s="9"/>
      <c r="MG194" s="9"/>
      <c r="MH194" s="9"/>
      <c r="MI194" s="9"/>
      <c r="MJ194" s="9"/>
      <c r="MK194" s="9"/>
      <c r="ML194" s="9"/>
      <c r="MM194" s="9"/>
      <c r="MN194" s="9"/>
      <c r="MO194" s="9"/>
      <c r="MP194" s="9"/>
      <c r="MQ194" s="9"/>
      <c r="MR194" s="9"/>
      <c r="MS194" s="9"/>
      <c r="MT194" s="9"/>
      <c r="MU194" s="9"/>
      <c r="MV194" s="9"/>
      <c r="MW194" s="9"/>
      <c r="MX194" s="9"/>
      <c r="MY194" s="9"/>
      <c r="MZ194" s="9"/>
      <c r="NA194" s="9"/>
      <c r="NB194" s="9"/>
      <c r="NC194" s="9"/>
      <c r="ND194" s="9"/>
      <c r="NE194" s="9"/>
      <c r="NF194" s="9"/>
      <c r="NG194" s="9"/>
      <c r="NH194" s="9"/>
      <c r="NI194" s="9"/>
      <c r="NJ194" s="9"/>
      <c r="NK194" s="9"/>
      <c r="NL194" s="9"/>
      <c r="NM194" s="9"/>
      <c r="NN194" s="9"/>
      <c r="NO194" s="9"/>
      <c r="NP194" s="9"/>
      <c r="NQ194" s="9"/>
      <c r="NR194" s="9"/>
      <c r="NS194" s="9"/>
      <c r="NT194" s="9"/>
      <c r="NU194" s="9"/>
      <c r="NV194" s="9"/>
      <c r="NW194" s="9"/>
      <c r="NX194" s="9"/>
      <c r="NY194" s="9"/>
      <c r="NZ194" s="9"/>
      <c r="OA194" s="9"/>
      <c r="OB194" s="9"/>
      <c r="OC194" s="9"/>
      <c r="OD194" s="9"/>
      <c r="OE194" s="9"/>
      <c r="OF194" s="9"/>
      <c r="OG194" s="9"/>
      <c r="OH194" s="9"/>
      <c r="OI194" s="9"/>
      <c r="OJ194" s="9"/>
      <c r="OK194" s="9"/>
      <c r="OL194" s="9"/>
      <c r="OM194" s="9"/>
      <c r="ON194" s="9"/>
      <c r="OO194" s="9"/>
      <c r="OP194" s="9"/>
      <c r="OQ194" s="9"/>
      <c r="OR194" s="9"/>
      <c r="OS194" s="9"/>
      <c r="OT194" s="9"/>
      <c r="OU194" s="9"/>
      <c r="OV194" s="9"/>
      <c r="OW194" s="9"/>
      <c r="OX194" s="9"/>
      <c r="OY194" s="9"/>
      <c r="OZ194" s="9"/>
      <c r="PA194" s="9"/>
      <c r="PB194" s="9"/>
      <c r="PC194" s="9"/>
      <c r="PD194" s="9"/>
      <c r="PE194" s="9"/>
      <c r="PF194" s="9"/>
      <c r="PG194" s="9"/>
      <c r="PH194" s="9"/>
      <c r="PI194" s="9"/>
      <c r="PJ194" s="9"/>
      <c r="PK194" s="9"/>
      <c r="PL194" s="9"/>
      <c r="PM194" s="9"/>
      <c r="PN194" s="9"/>
      <c r="PO194" s="9"/>
      <c r="PP194" s="9"/>
      <c r="PQ194" s="9"/>
      <c r="PR194" s="9"/>
      <c r="PS194" s="9"/>
      <c r="PT194" s="9"/>
      <c r="PU194" s="9"/>
      <c r="PV194" s="9"/>
      <c r="PW194" s="9"/>
      <c r="PX194" s="9"/>
      <c r="PY194" s="9"/>
      <c r="PZ194" s="9"/>
      <c r="QA194" s="9"/>
      <c r="QB194" s="9"/>
      <c r="QC194" s="9"/>
      <c r="QD194" s="9"/>
      <c r="QE194" s="9"/>
      <c r="QF194" s="9"/>
      <c r="QG194" s="9"/>
      <c r="QH194" s="9"/>
      <c r="QI194" s="9"/>
      <c r="QJ194" s="9"/>
      <c r="QK194" s="9"/>
      <c r="QL194" s="9"/>
      <c r="QM194" s="9"/>
      <c r="QN194" s="9"/>
      <c r="QO194" s="9"/>
      <c r="QP194" s="9"/>
      <c r="QQ194" s="9"/>
      <c r="QR194" s="9"/>
      <c r="QS194" s="9"/>
      <c r="QT194" s="9"/>
      <c r="QU194" s="9"/>
      <c r="QV194" s="9"/>
      <c r="QW194" s="9"/>
      <c r="QX194" s="9"/>
      <c r="QY194" s="9"/>
      <c r="QZ194" s="9"/>
      <c r="RA194" s="9"/>
      <c r="RB194" s="9"/>
      <c r="RC194" s="9"/>
      <c r="RD194" s="9"/>
      <c r="RE194" s="9"/>
      <c r="RF194" s="9"/>
      <c r="RG194" s="9"/>
      <c r="RH194" s="9"/>
      <c r="RI194" s="9"/>
      <c r="RJ194" s="9"/>
      <c r="RK194" s="9"/>
      <c r="RL194" s="9"/>
      <c r="RM194" s="9"/>
      <c r="RN194" s="9"/>
      <c r="RO194" s="9"/>
      <c r="RP194" s="9"/>
      <c r="RQ194" s="9"/>
      <c r="RR194" s="9"/>
      <c r="RS194" s="9"/>
      <c r="RT194" s="9"/>
      <c r="RU194" s="9"/>
      <c r="RV194" s="9"/>
      <c r="RW194" s="9"/>
      <c r="RX194" s="9"/>
      <c r="RY194" s="9"/>
      <c r="RZ194" s="9"/>
      <c r="SA194" s="9"/>
    </row>
    <row r="195" spans="1:496" s="7" customFormat="1" ht="36" x14ac:dyDescent="0.2">
      <c r="A195" s="95"/>
      <c r="B195" s="96"/>
      <c r="C195" s="97"/>
      <c r="D195" s="97"/>
      <c r="E195" s="69" t="s">
        <v>614</v>
      </c>
      <c r="F195" s="69"/>
      <c r="G195" s="69"/>
      <c r="H195" s="70"/>
      <c r="I195" s="85" t="s">
        <v>615</v>
      </c>
      <c r="J195" s="85" t="s">
        <v>615</v>
      </c>
      <c r="K195" s="85" t="s">
        <v>449</v>
      </c>
      <c r="L195" s="85"/>
      <c r="M195" s="72" t="s">
        <v>54</v>
      </c>
      <c r="N195" s="72"/>
      <c r="O195" s="73"/>
      <c r="P195" s="99"/>
      <c r="Q195" s="99"/>
      <c r="R195" s="74">
        <v>44013</v>
      </c>
      <c r="S195" s="74">
        <v>44135</v>
      </c>
      <c r="T195" s="75" t="e">
        <f>AV195/AU195</f>
        <v>#DIV/0!</v>
      </c>
      <c r="U195" s="76" t="e">
        <f t="shared" ca="1" si="60"/>
        <v>#DIV/0!</v>
      </c>
      <c r="V195" s="91">
        <v>1</v>
      </c>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9">
        <f>+AA195+AC195+AE195+AG195+AI195+AK195+AM195+AO195+AQ195+AS195+Y195+W195</f>
        <v>0</v>
      </c>
      <c r="AV195" s="79">
        <f>+Z195+X195+AB195+AD195+AF195+AH195+AJ195+AL195+AN195+AP195+AR195+AT195</f>
        <v>0</v>
      </c>
      <c r="AW195" s="80"/>
      <c r="AX195" s="80"/>
      <c r="AY195" s="81"/>
      <c r="AZ195" s="82"/>
      <c r="BA195" s="83"/>
      <c r="BB195" s="80"/>
      <c r="BC195" s="84"/>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c r="HS195" s="9"/>
      <c r="HT195" s="9"/>
      <c r="HU195" s="9"/>
      <c r="HV195" s="9"/>
      <c r="HW195" s="9"/>
      <c r="HX195" s="9"/>
      <c r="HY195" s="9"/>
      <c r="HZ195" s="9"/>
      <c r="IA195" s="9"/>
      <c r="IB195" s="9"/>
      <c r="IC195" s="9"/>
      <c r="ID195" s="9"/>
      <c r="IE195" s="9"/>
      <c r="IF195" s="9"/>
      <c r="IG195" s="9"/>
      <c r="IH195" s="9"/>
      <c r="II195" s="9"/>
      <c r="IJ195" s="9"/>
      <c r="IK195" s="9"/>
      <c r="IL195" s="9"/>
      <c r="IM195" s="9"/>
      <c r="IN195" s="9"/>
      <c r="IO195" s="9"/>
      <c r="IP195" s="9"/>
      <c r="IQ195" s="9"/>
      <c r="IR195" s="9"/>
      <c r="IS195" s="9"/>
      <c r="IT195" s="9"/>
      <c r="IU195" s="9"/>
      <c r="IV195" s="9"/>
      <c r="IW195" s="9"/>
      <c r="IX195" s="9"/>
      <c r="IY195" s="9"/>
      <c r="IZ195" s="9"/>
      <c r="JA195" s="9"/>
      <c r="JB195" s="9"/>
      <c r="JC195" s="9"/>
      <c r="JD195" s="9"/>
      <c r="JE195" s="9"/>
      <c r="JF195" s="9"/>
      <c r="JG195" s="9"/>
      <c r="JH195" s="9"/>
      <c r="JI195" s="9"/>
      <c r="JJ195" s="9"/>
      <c r="JK195" s="9"/>
      <c r="JL195" s="9"/>
      <c r="JM195" s="9"/>
      <c r="JN195" s="9"/>
      <c r="JO195" s="9"/>
      <c r="JP195" s="9"/>
      <c r="JQ195" s="9"/>
      <c r="JR195" s="9"/>
      <c r="JS195" s="9"/>
      <c r="JT195" s="9"/>
      <c r="JU195" s="9"/>
      <c r="JV195" s="9"/>
      <c r="JW195" s="9"/>
      <c r="JX195" s="9"/>
      <c r="JY195" s="9"/>
      <c r="JZ195" s="9"/>
      <c r="KA195" s="9"/>
      <c r="KB195" s="9"/>
      <c r="KC195" s="9"/>
      <c r="KD195" s="9"/>
      <c r="KE195" s="9"/>
      <c r="KF195" s="9"/>
      <c r="KG195" s="9"/>
      <c r="KH195" s="9"/>
      <c r="KI195" s="9"/>
      <c r="KJ195" s="9"/>
      <c r="KK195" s="9"/>
      <c r="KL195" s="9"/>
      <c r="KM195" s="9"/>
      <c r="KN195" s="9"/>
      <c r="KO195" s="9"/>
      <c r="KP195" s="9"/>
      <c r="KQ195" s="9"/>
      <c r="KR195" s="9"/>
      <c r="KS195" s="9"/>
      <c r="KT195" s="9"/>
      <c r="KU195" s="9"/>
      <c r="KV195" s="9"/>
      <c r="KW195" s="9"/>
      <c r="KX195" s="9"/>
      <c r="KY195" s="9"/>
      <c r="KZ195" s="9"/>
      <c r="LA195" s="9"/>
      <c r="LB195" s="9"/>
      <c r="LC195" s="9"/>
      <c r="LD195" s="9"/>
      <c r="LE195" s="9"/>
      <c r="LF195" s="9"/>
      <c r="LG195" s="9"/>
      <c r="LH195" s="9"/>
      <c r="LI195" s="9"/>
      <c r="LJ195" s="9"/>
      <c r="LK195" s="9"/>
      <c r="LL195" s="9"/>
      <c r="LM195" s="9"/>
      <c r="LN195" s="9"/>
      <c r="LO195" s="9"/>
      <c r="LP195" s="9"/>
      <c r="LQ195" s="9"/>
      <c r="LR195" s="9"/>
      <c r="LS195" s="9"/>
      <c r="LT195" s="9"/>
      <c r="LU195" s="9"/>
      <c r="LV195" s="9"/>
      <c r="LW195" s="9"/>
      <c r="LX195" s="9"/>
      <c r="LY195" s="9"/>
      <c r="LZ195" s="9"/>
      <c r="MA195" s="9"/>
      <c r="MB195" s="9"/>
      <c r="MC195" s="9"/>
      <c r="MD195" s="9"/>
      <c r="ME195" s="9"/>
      <c r="MF195" s="9"/>
      <c r="MG195" s="9"/>
      <c r="MH195" s="9"/>
      <c r="MI195" s="9"/>
      <c r="MJ195" s="9"/>
      <c r="MK195" s="9"/>
      <c r="ML195" s="9"/>
      <c r="MM195" s="9"/>
      <c r="MN195" s="9"/>
      <c r="MO195" s="9"/>
      <c r="MP195" s="9"/>
      <c r="MQ195" s="9"/>
      <c r="MR195" s="9"/>
      <c r="MS195" s="9"/>
      <c r="MT195" s="9"/>
      <c r="MU195" s="9"/>
      <c r="MV195" s="9"/>
      <c r="MW195" s="9"/>
      <c r="MX195" s="9"/>
      <c r="MY195" s="9"/>
      <c r="MZ195" s="9"/>
      <c r="NA195" s="9"/>
      <c r="NB195" s="9"/>
      <c r="NC195" s="9"/>
      <c r="ND195" s="9"/>
      <c r="NE195" s="9"/>
      <c r="NF195" s="9"/>
      <c r="NG195" s="9"/>
      <c r="NH195" s="9"/>
      <c r="NI195" s="9"/>
      <c r="NJ195" s="9"/>
      <c r="NK195" s="9"/>
      <c r="NL195" s="9"/>
      <c r="NM195" s="9"/>
      <c r="NN195" s="9"/>
      <c r="NO195" s="9"/>
      <c r="NP195" s="9"/>
      <c r="NQ195" s="9"/>
      <c r="NR195" s="9"/>
      <c r="NS195" s="9"/>
      <c r="NT195" s="9"/>
      <c r="NU195" s="9"/>
      <c r="NV195" s="9"/>
      <c r="NW195" s="9"/>
      <c r="NX195" s="9"/>
      <c r="NY195" s="9"/>
      <c r="NZ195" s="9"/>
      <c r="OA195" s="9"/>
      <c r="OB195" s="9"/>
      <c r="OC195" s="9"/>
      <c r="OD195" s="9"/>
      <c r="OE195" s="9"/>
      <c r="OF195" s="9"/>
      <c r="OG195" s="9"/>
      <c r="OH195" s="9"/>
      <c r="OI195" s="9"/>
      <c r="OJ195" s="9"/>
      <c r="OK195" s="9"/>
      <c r="OL195" s="9"/>
      <c r="OM195" s="9"/>
      <c r="ON195" s="9"/>
      <c r="OO195" s="9"/>
      <c r="OP195" s="9"/>
      <c r="OQ195" s="9"/>
      <c r="OR195" s="9"/>
      <c r="OS195" s="9"/>
      <c r="OT195" s="9"/>
      <c r="OU195" s="9"/>
      <c r="OV195" s="9"/>
      <c r="OW195" s="9"/>
      <c r="OX195" s="9"/>
      <c r="OY195" s="9"/>
      <c r="OZ195" s="9"/>
      <c r="PA195" s="9"/>
      <c r="PB195" s="9"/>
      <c r="PC195" s="9"/>
      <c r="PD195" s="9"/>
      <c r="PE195" s="9"/>
      <c r="PF195" s="9"/>
      <c r="PG195" s="9"/>
      <c r="PH195" s="9"/>
      <c r="PI195" s="9"/>
      <c r="PJ195" s="9"/>
      <c r="PK195" s="9"/>
      <c r="PL195" s="9"/>
      <c r="PM195" s="9"/>
      <c r="PN195" s="9"/>
      <c r="PO195" s="9"/>
      <c r="PP195" s="9"/>
      <c r="PQ195" s="9"/>
      <c r="PR195" s="9"/>
      <c r="PS195" s="9"/>
      <c r="PT195" s="9"/>
      <c r="PU195" s="9"/>
      <c r="PV195" s="9"/>
      <c r="PW195" s="9"/>
      <c r="PX195" s="9"/>
      <c r="PY195" s="9"/>
      <c r="PZ195" s="9"/>
      <c r="QA195" s="9"/>
      <c r="QB195" s="9"/>
      <c r="QC195" s="9"/>
      <c r="QD195" s="9"/>
      <c r="QE195" s="9"/>
      <c r="QF195" s="9"/>
      <c r="QG195" s="9"/>
      <c r="QH195" s="9"/>
      <c r="QI195" s="9"/>
      <c r="QJ195" s="9"/>
      <c r="QK195" s="9"/>
      <c r="QL195" s="9"/>
      <c r="QM195" s="9"/>
      <c r="QN195" s="9"/>
      <c r="QO195" s="9"/>
      <c r="QP195" s="9"/>
      <c r="QQ195" s="9"/>
      <c r="QR195" s="9"/>
      <c r="QS195" s="9"/>
      <c r="QT195" s="9"/>
      <c r="QU195" s="9"/>
      <c r="QV195" s="9"/>
      <c r="QW195" s="9"/>
      <c r="QX195" s="9"/>
      <c r="QY195" s="9"/>
      <c r="QZ195" s="9"/>
      <c r="RA195" s="9"/>
      <c r="RB195" s="9"/>
      <c r="RC195" s="9"/>
      <c r="RD195" s="9"/>
      <c r="RE195" s="9"/>
      <c r="RF195" s="9"/>
      <c r="RG195" s="9"/>
      <c r="RH195" s="9"/>
      <c r="RI195" s="9"/>
      <c r="RJ195" s="9"/>
      <c r="RK195" s="9"/>
      <c r="RL195" s="9"/>
      <c r="RM195" s="9"/>
      <c r="RN195" s="9"/>
      <c r="RO195" s="9"/>
      <c r="RP195" s="9"/>
      <c r="RQ195" s="9"/>
      <c r="RR195" s="9"/>
      <c r="RS195" s="9"/>
      <c r="RT195" s="9"/>
      <c r="RU195" s="9"/>
      <c r="RV195" s="9"/>
      <c r="RW195" s="9"/>
      <c r="RX195" s="9"/>
      <c r="RY195" s="9"/>
      <c r="RZ195" s="9"/>
      <c r="SA195" s="9"/>
    </row>
    <row r="196" spans="1:496" s="7" customFormat="1" ht="36" x14ac:dyDescent="0.2">
      <c r="A196" s="104"/>
      <c r="B196" s="105"/>
      <c r="C196" s="227" t="s">
        <v>616</v>
      </c>
      <c r="D196" s="227"/>
      <c r="E196" s="50" t="s">
        <v>617</v>
      </c>
      <c r="F196" s="50" t="s">
        <v>617</v>
      </c>
      <c r="G196" s="50"/>
      <c r="H196" s="51"/>
      <c r="I196" s="52"/>
      <c r="J196" s="52"/>
      <c r="K196" s="53"/>
      <c r="L196" s="87"/>
      <c r="M196" s="53" t="s">
        <v>74</v>
      </c>
      <c r="N196" s="53"/>
      <c r="O196" s="54"/>
      <c r="P196" s="55"/>
      <c r="Q196" s="55"/>
      <c r="R196" s="56">
        <v>43831</v>
      </c>
      <c r="S196" s="57">
        <v>44196</v>
      </c>
      <c r="T196" s="58">
        <f>AX196/AW196</f>
        <v>0.18518518518518517</v>
      </c>
      <c r="U196" s="76">
        <f t="shared" ca="1" si="60"/>
        <v>335</v>
      </c>
      <c r="V196" s="59">
        <v>0</v>
      </c>
      <c r="W196" s="62">
        <f t="shared" ref="W196:AT196" si="66">SUM(W197:W208)</f>
        <v>1</v>
      </c>
      <c r="X196" s="62">
        <f t="shared" si="66"/>
        <v>1</v>
      </c>
      <c r="Y196" s="62">
        <f t="shared" si="66"/>
        <v>1</v>
      </c>
      <c r="Z196" s="62">
        <f t="shared" si="66"/>
        <v>1</v>
      </c>
      <c r="AA196" s="62">
        <f t="shared" si="66"/>
        <v>4</v>
      </c>
      <c r="AB196" s="62">
        <f t="shared" si="66"/>
        <v>3</v>
      </c>
      <c r="AC196" s="62">
        <f t="shared" si="66"/>
        <v>2</v>
      </c>
      <c r="AD196" s="62">
        <f t="shared" si="66"/>
        <v>1</v>
      </c>
      <c r="AE196" s="62">
        <f t="shared" si="66"/>
        <v>4</v>
      </c>
      <c r="AF196" s="62">
        <f t="shared" si="66"/>
        <v>1</v>
      </c>
      <c r="AG196" s="62">
        <f t="shared" si="66"/>
        <v>4</v>
      </c>
      <c r="AH196" s="62">
        <f t="shared" si="66"/>
        <v>1</v>
      </c>
      <c r="AI196" s="62">
        <f t="shared" si="66"/>
        <v>2</v>
      </c>
      <c r="AJ196" s="62">
        <f t="shared" si="66"/>
        <v>1</v>
      </c>
      <c r="AK196" s="62">
        <f t="shared" si="66"/>
        <v>7</v>
      </c>
      <c r="AL196" s="62">
        <f t="shared" si="66"/>
        <v>1</v>
      </c>
      <c r="AM196" s="62">
        <f t="shared" si="66"/>
        <v>8</v>
      </c>
      <c r="AN196" s="62">
        <f t="shared" si="66"/>
        <v>0</v>
      </c>
      <c r="AO196" s="62">
        <f t="shared" si="66"/>
        <v>7</v>
      </c>
      <c r="AP196" s="62">
        <f t="shared" si="66"/>
        <v>0</v>
      </c>
      <c r="AQ196" s="62">
        <f t="shared" si="66"/>
        <v>10</v>
      </c>
      <c r="AR196" s="62">
        <f t="shared" si="66"/>
        <v>0</v>
      </c>
      <c r="AS196" s="62">
        <f t="shared" si="66"/>
        <v>4</v>
      </c>
      <c r="AT196" s="62">
        <f t="shared" si="66"/>
        <v>0</v>
      </c>
      <c r="AU196" s="88"/>
      <c r="AV196" s="88"/>
      <c r="AW196" s="63">
        <f>+AA196+AC196+AE196+AG196+AI196+AK196+AM196+AO196+AQ196+AS196+Y196+W196</f>
        <v>54</v>
      </c>
      <c r="AX196" s="63">
        <f>+AB196+AD196+AF196+AH196+AJ196+AL196+AN196+AP196+AR196+AT196+Z196+X196</f>
        <v>10</v>
      </c>
      <c r="AY196" s="64">
        <f>SUM(V197:V203)</f>
        <v>7</v>
      </c>
      <c r="AZ196" s="44">
        <f>SUM(AV197:AV203)/SUM(AU197:AU203)</f>
        <v>0.22727272727272727</v>
      </c>
      <c r="BA196" s="65"/>
      <c r="BB196" s="66"/>
      <c r="BC196" s="67"/>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c r="HS196" s="9"/>
      <c r="HT196" s="9"/>
      <c r="HU196" s="9"/>
      <c r="HV196" s="9"/>
      <c r="HW196" s="9"/>
      <c r="HX196" s="9"/>
      <c r="HY196" s="9"/>
      <c r="HZ196" s="9"/>
      <c r="IA196" s="9"/>
      <c r="IB196" s="9"/>
      <c r="IC196" s="9"/>
      <c r="ID196" s="9"/>
      <c r="IE196" s="9"/>
      <c r="IF196" s="9"/>
      <c r="IG196" s="9"/>
      <c r="IH196" s="9"/>
      <c r="II196" s="9"/>
      <c r="IJ196" s="9"/>
      <c r="IK196" s="9"/>
      <c r="IL196" s="9"/>
      <c r="IM196" s="9"/>
      <c r="IN196" s="9"/>
      <c r="IO196" s="9"/>
      <c r="IP196" s="9"/>
      <c r="IQ196" s="9"/>
      <c r="IR196" s="9"/>
      <c r="IS196" s="9"/>
      <c r="IT196" s="9"/>
      <c r="IU196" s="9"/>
      <c r="IV196" s="9"/>
      <c r="IW196" s="9"/>
      <c r="IX196" s="9"/>
      <c r="IY196" s="9"/>
      <c r="IZ196" s="9"/>
      <c r="JA196" s="9"/>
      <c r="JB196" s="9"/>
      <c r="JC196" s="9"/>
      <c r="JD196" s="9"/>
      <c r="JE196" s="9"/>
      <c r="JF196" s="9"/>
      <c r="JG196" s="9"/>
      <c r="JH196" s="9"/>
      <c r="JI196" s="9"/>
      <c r="JJ196" s="9"/>
      <c r="JK196" s="9"/>
      <c r="JL196" s="9"/>
      <c r="JM196" s="9"/>
      <c r="JN196" s="9"/>
      <c r="JO196" s="9"/>
      <c r="JP196" s="9"/>
      <c r="JQ196" s="9"/>
      <c r="JR196" s="9"/>
      <c r="JS196" s="9"/>
      <c r="JT196" s="9"/>
      <c r="JU196" s="9"/>
      <c r="JV196" s="9"/>
      <c r="JW196" s="9"/>
      <c r="JX196" s="9"/>
      <c r="JY196" s="9"/>
      <c r="JZ196" s="9"/>
      <c r="KA196" s="9"/>
      <c r="KB196" s="9"/>
      <c r="KC196" s="9"/>
      <c r="KD196" s="9"/>
      <c r="KE196" s="9"/>
      <c r="KF196" s="9"/>
      <c r="KG196" s="9"/>
      <c r="KH196" s="9"/>
      <c r="KI196" s="9"/>
      <c r="KJ196" s="9"/>
      <c r="KK196" s="9"/>
      <c r="KL196" s="9"/>
      <c r="KM196" s="9"/>
      <c r="KN196" s="9"/>
      <c r="KO196" s="9"/>
      <c r="KP196" s="9"/>
      <c r="KQ196" s="9"/>
      <c r="KR196" s="9"/>
      <c r="KS196" s="9"/>
      <c r="KT196" s="9"/>
      <c r="KU196" s="9"/>
      <c r="KV196" s="9"/>
      <c r="KW196" s="9"/>
      <c r="KX196" s="9"/>
      <c r="KY196" s="9"/>
      <c r="KZ196" s="9"/>
      <c r="LA196" s="9"/>
      <c r="LB196" s="9"/>
      <c r="LC196" s="9"/>
      <c r="LD196" s="9"/>
      <c r="LE196" s="9"/>
      <c r="LF196" s="9"/>
      <c r="LG196" s="9"/>
      <c r="LH196" s="9"/>
      <c r="LI196" s="9"/>
      <c r="LJ196" s="9"/>
      <c r="LK196" s="9"/>
      <c r="LL196" s="9"/>
      <c r="LM196" s="9"/>
      <c r="LN196" s="9"/>
      <c r="LO196" s="9"/>
      <c r="LP196" s="9"/>
      <c r="LQ196" s="9"/>
      <c r="LR196" s="9"/>
      <c r="LS196" s="9"/>
      <c r="LT196" s="9"/>
      <c r="LU196" s="9"/>
      <c r="LV196" s="9"/>
      <c r="LW196" s="9"/>
      <c r="LX196" s="9"/>
      <c r="LY196" s="9"/>
      <c r="LZ196" s="9"/>
      <c r="MA196" s="9"/>
      <c r="MB196" s="9"/>
      <c r="MC196" s="9"/>
      <c r="MD196" s="9"/>
      <c r="ME196" s="9"/>
      <c r="MF196" s="9"/>
      <c r="MG196" s="9"/>
      <c r="MH196" s="9"/>
      <c r="MI196" s="9"/>
      <c r="MJ196" s="9"/>
      <c r="MK196" s="9"/>
      <c r="ML196" s="9"/>
      <c r="MM196" s="9"/>
      <c r="MN196" s="9"/>
      <c r="MO196" s="9"/>
      <c r="MP196" s="9"/>
      <c r="MQ196" s="9"/>
      <c r="MR196" s="9"/>
      <c r="MS196" s="9"/>
      <c r="MT196" s="9"/>
      <c r="MU196" s="9"/>
      <c r="MV196" s="9"/>
      <c r="MW196" s="9"/>
      <c r="MX196" s="9"/>
      <c r="MY196" s="9"/>
      <c r="MZ196" s="9"/>
      <c r="NA196" s="9"/>
      <c r="NB196" s="9"/>
      <c r="NC196" s="9"/>
      <c r="ND196" s="9"/>
      <c r="NE196" s="9"/>
      <c r="NF196" s="9"/>
      <c r="NG196" s="9"/>
      <c r="NH196" s="9"/>
      <c r="NI196" s="9"/>
      <c r="NJ196" s="9"/>
      <c r="NK196" s="9"/>
      <c r="NL196" s="9"/>
      <c r="NM196" s="9"/>
      <c r="NN196" s="9"/>
      <c r="NO196" s="9"/>
      <c r="NP196" s="9"/>
      <c r="NQ196" s="9"/>
      <c r="NR196" s="9"/>
      <c r="NS196" s="9"/>
      <c r="NT196" s="9"/>
      <c r="NU196" s="9"/>
      <c r="NV196" s="9"/>
      <c r="NW196" s="9"/>
      <c r="NX196" s="9"/>
      <c r="NY196" s="9"/>
      <c r="NZ196" s="9"/>
      <c r="OA196" s="9"/>
      <c r="OB196" s="9"/>
      <c r="OC196" s="9"/>
      <c r="OD196" s="9"/>
      <c r="OE196" s="9"/>
      <c r="OF196" s="9"/>
      <c r="OG196" s="9"/>
      <c r="OH196" s="9"/>
      <c r="OI196" s="9"/>
      <c r="OJ196" s="9"/>
      <c r="OK196" s="9"/>
      <c r="OL196" s="9"/>
      <c r="OM196" s="9"/>
      <c r="ON196" s="9"/>
      <c r="OO196" s="9"/>
      <c r="OP196" s="9"/>
      <c r="OQ196" s="9"/>
      <c r="OR196" s="9"/>
      <c r="OS196" s="9"/>
      <c r="OT196" s="9"/>
      <c r="OU196" s="9"/>
      <c r="OV196" s="9"/>
      <c r="OW196" s="9"/>
      <c r="OX196" s="9"/>
      <c r="OY196" s="9"/>
      <c r="OZ196" s="9"/>
      <c r="PA196" s="9"/>
      <c r="PB196" s="9"/>
      <c r="PC196" s="9"/>
      <c r="PD196" s="9"/>
      <c r="PE196" s="9"/>
      <c r="PF196" s="9"/>
      <c r="PG196" s="9"/>
      <c r="PH196" s="9"/>
      <c r="PI196" s="9"/>
      <c r="PJ196" s="9"/>
      <c r="PK196" s="9"/>
      <c r="PL196" s="9"/>
      <c r="PM196" s="9"/>
      <c r="PN196" s="9"/>
      <c r="PO196" s="9"/>
      <c r="PP196" s="9"/>
      <c r="PQ196" s="9"/>
      <c r="PR196" s="9"/>
      <c r="PS196" s="9"/>
      <c r="PT196" s="9"/>
      <c r="PU196" s="9"/>
      <c r="PV196" s="9"/>
      <c r="PW196" s="9"/>
      <c r="PX196" s="9"/>
      <c r="PY196" s="9"/>
      <c r="PZ196" s="9"/>
      <c r="QA196" s="9"/>
      <c r="QB196" s="9"/>
      <c r="QC196" s="9"/>
      <c r="QD196" s="9"/>
      <c r="QE196" s="9"/>
      <c r="QF196" s="9"/>
      <c r="QG196" s="9"/>
      <c r="QH196" s="9"/>
      <c r="QI196" s="9"/>
      <c r="QJ196" s="9"/>
      <c r="QK196" s="9"/>
      <c r="QL196" s="9"/>
      <c r="QM196" s="9"/>
      <c r="QN196" s="9"/>
      <c r="QO196" s="9"/>
      <c r="QP196" s="9"/>
      <c r="QQ196" s="9"/>
      <c r="QR196" s="9"/>
      <c r="QS196" s="9"/>
      <c r="QT196" s="9"/>
      <c r="QU196" s="9"/>
      <c r="QV196" s="9"/>
      <c r="QW196" s="9"/>
      <c r="QX196" s="9"/>
      <c r="QY196" s="9"/>
      <c r="QZ196" s="9"/>
      <c r="RA196" s="9"/>
      <c r="RB196" s="9"/>
      <c r="RC196" s="9"/>
      <c r="RD196" s="9"/>
      <c r="RE196" s="9"/>
      <c r="RF196" s="9"/>
      <c r="RG196" s="9"/>
      <c r="RH196" s="9"/>
      <c r="RI196" s="9"/>
      <c r="RJ196" s="9"/>
      <c r="RK196" s="9"/>
      <c r="RL196" s="9"/>
      <c r="RM196" s="9"/>
      <c r="RN196" s="9"/>
      <c r="RO196" s="9"/>
      <c r="RP196" s="9"/>
      <c r="RQ196" s="9"/>
      <c r="RR196" s="9"/>
      <c r="RS196" s="9"/>
      <c r="RT196" s="9"/>
      <c r="RU196" s="9"/>
      <c r="RV196" s="9"/>
      <c r="RW196" s="9"/>
      <c r="RX196" s="9"/>
      <c r="RY196" s="9"/>
      <c r="RZ196" s="9"/>
      <c r="SA196" s="9"/>
    </row>
    <row r="197" spans="1:496" s="7" customFormat="1" ht="20.25" customHeight="1" x14ac:dyDescent="0.2">
      <c r="A197" s="218"/>
      <c r="B197" s="219"/>
      <c r="C197" s="220"/>
      <c r="D197" s="220"/>
      <c r="E197" s="221" t="s">
        <v>618</v>
      </c>
      <c r="F197" s="221"/>
      <c r="G197" s="221"/>
      <c r="H197" s="70"/>
      <c r="I197" s="71" t="s">
        <v>619</v>
      </c>
      <c r="J197" s="71" t="s">
        <v>620</v>
      </c>
      <c r="K197" s="71" t="s">
        <v>621</v>
      </c>
      <c r="L197" s="71"/>
      <c r="M197" s="72" t="s">
        <v>54</v>
      </c>
      <c r="N197" s="72"/>
      <c r="O197" s="73"/>
      <c r="P197" s="99"/>
      <c r="Q197" s="99"/>
      <c r="R197" s="74">
        <v>43845</v>
      </c>
      <c r="S197" s="74">
        <v>44180</v>
      </c>
      <c r="T197" s="75">
        <f t="shared" ref="T197:T208" si="67">AV197/AU197</f>
        <v>0.66666666666666663</v>
      </c>
      <c r="U197" s="76">
        <f t="shared" ca="1" si="60"/>
        <v>319</v>
      </c>
      <c r="V197" s="91">
        <v>1</v>
      </c>
      <c r="W197" s="78">
        <v>1</v>
      </c>
      <c r="X197" s="78">
        <v>1</v>
      </c>
      <c r="Y197" s="78">
        <v>1</v>
      </c>
      <c r="Z197" s="78">
        <v>1</v>
      </c>
      <c r="AA197" s="78">
        <v>1</v>
      </c>
      <c r="AB197" s="78">
        <v>1</v>
      </c>
      <c r="AC197" s="78">
        <v>1</v>
      </c>
      <c r="AD197" s="78">
        <v>1</v>
      </c>
      <c r="AE197" s="78">
        <v>1</v>
      </c>
      <c r="AF197" s="78">
        <v>1</v>
      </c>
      <c r="AG197" s="78">
        <v>1</v>
      </c>
      <c r="AH197" s="78">
        <v>1</v>
      </c>
      <c r="AI197" s="78">
        <v>1</v>
      </c>
      <c r="AJ197" s="78">
        <v>1</v>
      </c>
      <c r="AK197" s="78">
        <v>1</v>
      </c>
      <c r="AL197" s="78">
        <v>1</v>
      </c>
      <c r="AM197" s="78">
        <v>1</v>
      </c>
      <c r="AN197" s="78"/>
      <c r="AO197" s="78">
        <v>1</v>
      </c>
      <c r="AP197" s="78"/>
      <c r="AQ197" s="78">
        <v>1</v>
      </c>
      <c r="AR197" s="78"/>
      <c r="AS197" s="78">
        <v>1</v>
      </c>
      <c r="AT197" s="78"/>
      <c r="AU197" s="79">
        <f t="shared" ref="AU197:AU208" si="68">+AA197+AC197+AE197+AG197+AI197+AK197+AM197+AO197+AQ197+AS197+Y197+W197</f>
        <v>12</v>
      </c>
      <c r="AV197" s="79">
        <f t="shared" ref="AV197:AV208" si="69">+Z197+X197+AB197+AD197+AF197+AH197+AJ197+AL197+AN197+AP197+AR197+AT197</f>
        <v>8</v>
      </c>
      <c r="AW197" s="80"/>
      <c r="AX197" s="80"/>
      <c r="AY197" s="81"/>
      <c r="AZ197" s="82"/>
      <c r="BA197" s="83"/>
      <c r="BB197" s="80"/>
      <c r="BC197" s="84"/>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c r="HS197" s="9"/>
      <c r="HT197" s="9"/>
      <c r="HU197" s="9"/>
      <c r="HV197" s="9"/>
      <c r="HW197" s="9"/>
      <c r="HX197" s="9"/>
      <c r="HY197" s="9"/>
      <c r="HZ197" s="9"/>
      <c r="IA197" s="9"/>
      <c r="IB197" s="9"/>
      <c r="IC197" s="9"/>
      <c r="ID197" s="9"/>
      <c r="IE197" s="9"/>
      <c r="IF197" s="9"/>
      <c r="IG197" s="9"/>
      <c r="IH197" s="9"/>
      <c r="II197" s="9"/>
      <c r="IJ197" s="9"/>
      <c r="IK197" s="9"/>
      <c r="IL197" s="9"/>
      <c r="IM197" s="9"/>
      <c r="IN197" s="9"/>
      <c r="IO197" s="9"/>
      <c r="IP197" s="9"/>
      <c r="IQ197" s="9"/>
      <c r="IR197" s="9"/>
      <c r="IS197" s="9"/>
      <c r="IT197" s="9"/>
      <c r="IU197" s="9"/>
      <c r="IV197" s="9"/>
      <c r="IW197" s="9"/>
      <c r="IX197" s="9"/>
      <c r="IY197" s="9"/>
      <c r="IZ197" s="9"/>
      <c r="JA197" s="9"/>
      <c r="JB197" s="9"/>
      <c r="JC197" s="9"/>
      <c r="JD197" s="9"/>
      <c r="JE197" s="9"/>
      <c r="JF197" s="9"/>
      <c r="JG197" s="9"/>
      <c r="JH197" s="9"/>
      <c r="JI197" s="9"/>
      <c r="JJ197" s="9"/>
      <c r="JK197" s="9"/>
      <c r="JL197" s="9"/>
      <c r="JM197" s="9"/>
      <c r="JN197" s="9"/>
      <c r="JO197" s="9"/>
      <c r="JP197" s="9"/>
      <c r="JQ197" s="9"/>
      <c r="JR197" s="9"/>
      <c r="JS197" s="9"/>
      <c r="JT197" s="9"/>
      <c r="JU197" s="9"/>
      <c r="JV197" s="9"/>
      <c r="JW197" s="9"/>
      <c r="JX197" s="9"/>
      <c r="JY197" s="9"/>
      <c r="JZ197" s="9"/>
      <c r="KA197" s="9"/>
      <c r="KB197" s="9"/>
      <c r="KC197" s="9"/>
      <c r="KD197" s="9"/>
      <c r="KE197" s="9"/>
      <c r="KF197" s="9"/>
      <c r="KG197" s="9"/>
      <c r="KH197" s="9"/>
      <c r="KI197" s="9"/>
      <c r="KJ197" s="9"/>
      <c r="KK197" s="9"/>
      <c r="KL197" s="9"/>
      <c r="KM197" s="9"/>
      <c r="KN197" s="9"/>
      <c r="KO197" s="9"/>
      <c r="KP197" s="9"/>
      <c r="KQ197" s="9"/>
      <c r="KR197" s="9"/>
      <c r="KS197" s="9"/>
      <c r="KT197" s="9"/>
      <c r="KU197" s="9"/>
      <c r="KV197" s="9"/>
      <c r="KW197" s="9"/>
      <c r="KX197" s="9"/>
      <c r="KY197" s="9"/>
      <c r="KZ197" s="9"/>
      <c r="LA197" s="9"/>
      <c r="LB197" s="9"/>
      <c r="LC197" s="9"/>
      <c r="LD197" s="9"/>
      <c r="LE197" s="9"/>
      <c r="LF197" s="9"/>
      <c r="LG197" s="9"/>
      <c r="LH197" s="9"/>
      <c r="LI197" s="9"/>
      <c r="LJ197" s="9"/>
      <c r="LK197" s="9"/>
      <c r="LL197" s="9"/>
      <c r="LM197" s="9"/>
      <c r="LN197" s="9"/>
      <c r="LO197" s="9"/>
      <c r="LP197" s="9"/>
      <c r="LQ197" s="9"/>
      <c r="LR197" s="9"/>
      <c r="LS197" s="9"/>
      <c r="LT197" s="9"/>
      <c r="LU197" s="9"/>
      <c r="LV197" s="9"/>
      <c r="LW197" s="9"/>
      <c r="LX197" s="9"/>
      <c r="LY197" s="9"/>
      <c r="LZ197" s="9"/>
      <c r="MA197" s="9"/>
      <c r="MB197" s="9"/>
      <c r="MC197" s="9"/>
      <c r="MD197" s="9"/>
      <c r="ME197" s="9"/>
      <c r="MF197" s="9"/>
      <c r="MG197" s="9"/>
      <c r="MH197" s="9"/>
      <c r="MI197" s="9"/>
      <c r="MJ197" s="9"/>
      <c r="MK197" s="9"/>
      <c r="ML197" s="9"/>
      <c r="MM197" s="9"/>
      <c r="MN197" s="9"/>
      <c r="MO197" s="9"/>
      <c r="MP197" s="9"/>
      <c r="MQ197" s="9"/>
      <c r="MR197" s="9"/>
      <c r="MS197" s="9"/>
      <c r="MT197" s="9"/>
      <c r="MU197" s="9"/>
      <c r="MV197" s="9"/>
      <c r="MW197" s="9"/>
      <c r="MX197" s="9"/>
      <c r="MY197" s="9"/>
      <c r="MZ197" s="9"/>
      <c r="NA197" s="9"/>
      <c r="NB197" s="9"/>
      <c r="NC197" s="9"/>
      <c r="ND197" s="9"/>
      <c r="NE197" s="9"/>
      <c r="NF197" s="9"/>
      <c r="NG197" s="9"/>
      <c r="NH197" s="9"/>
      <c r="NI197" s="9"/>
      <c r="NJ197" s="9"/>
      <c r="NK197" s="9"/>
      <c r="NL197" s="9"/>
      <c r="NM197" s="9"/>
      <c r="NN197" s="9"/>
      <c r="NO197" s="9"/>
      <c r="NP197" s="9"/>
      <c r="NQ197" s="9"/>
      <c r="NR197" s="9"/>
      <c r="NS197" s="9"/>
      <c r="NT197" s="9"/>
      <c r="NU197" s="9"/>
      <c r="NV197" s="9"/>
      <c r="NW197" s="9"/>
      <c r="NX197" s="9"/>
      <c r="NY197" s="9"/>
      <c r="NZ197" s="9"/>
      <c r="OA197" s="9"/>
      <c r="OB197" s="9"/>
      <c r="OC197" s="9"/>
      <c r="OD197" s="9"/>
      <c r="OE197" s="9"/>
      <c r="OF197" s="9"/>
      <c r="OG197" s="9"/>
      <c r="OH197" s="9"/>
      <c r="OI197" s="9"/>
      <c r="OJ197" s="9"/>
      <c r="OK197" s="9"/>
      <c r="OL197" s="9"/>
      <c r="OM197" s="9"/>
      <c r="ON197" s="9"/>
      <c r="OO197" s="9"/>
      <c r="OP197" s="9"/>
      <c r="OQ197" s="9"/>
      <c r="OR197" s="9"/>
      <c r="OS197" s="9"/>
      <c r="OT197" s="9"/>
      <c r="OU197" s="9"/>
      <c r="OV197" s="9"/>
      <c r="OW197" s="9"/>
      <c r="OX197" s="9"/>
      <c r="OY197" s="9"/>
      <c r="OZ197" s="9"/>
      <c r="PA197" s="9"/>
      <c r="PB197" s="9"/>
      <c r="PC197" s="9"/>
      <c r="PD197" s="9"/>
      <c r="PE197" s="9"/>
      <c r="PF197" s="9"/>
      <c r="PG197" s="9"/>
      <c r="PH197" s="9"/>
      <c r="PI197" s="9"/>
      <c r="PJ197" s="9"/>
      <c r="PK197" s="9"/>
      <c r="PL197" s="9"/>
      <c r="PM197" s="9"/>
      <c r="PN197" s="9"/>
      <c r="PO197" s="9"/>
      <c r="PP197" s="9"/>
      <c r="PQ197" s="9"/>
      <c r="PR197" s="9"/>
      <c r="PS197" s="9"/>
      <c r="PT197" s="9"/>
      <c r="PU197" s="9"/>
      <c r="PV197" s="9"/>
      <c r="PW197" s="9"/>
      <c r="PX197" s="9"/>
      <c r="PY197" s="9"/>
      <c r="PZ197" s="9"/>
      <c r="QA197" s="9"/>
      <c r="QB197" s="9"/>
      <c r="QC197" s="9"/>
      <c r="QD197" s="9"/>
      <c r="QE197" s="9"/>
      <c r="QF197" s="9"/>
      <c r="QG197" s="9"/>
      <c r="QH197" s="9"/>
      <c r="QI197" s="9"/>
      <c r="QJ197" s="9"/>
      <c r="QK197" s="9"/>
      <c r="QL197" s="9"/>
      <c r="QM197" s="9"/>
      <c r="QN197" s="9"/>
      <c r="QO197" s="9"/>
      <c r="QP197" s="9"/>
      <c r="QQ197" s="9"/>
      <c r="QR197" s="9"/>
      <c r="QS197" s="9"/>
      <c r="QT197" s="9"/>
      <c r="QU197" s="9"/>
      <c r="QV197" s="9"/>
      <c r="QW197" s="9"/>
      <c r="QX197" s="9"/>
      <c r="QY197" s="9"/>
      <c r="QZ197" s="9"/>
      <c r="RA197" s="9"/>
      <c r="RB197" s="9"/>
      <c r="RC197" s="9"/>
      <c r="RD197" s="9"/>
      <c r="RE197" s="9"/>
      <c r="RF197" s="9"/>
      <c r="RG197" s="9"/>
      <c r="RH197" s="9"/>
      <c r="RI197" s="9"/>
      <c r="RJ197" s="9"/>
      <c r="RK197" s="9"/>
      <c r="RL197" s="9"/>
      <c r="RM197" s="9"/>
      <c r="RN197" s="9"/>
      <c r="RO197" s="9"/>
      <c r="RP197" s="9"/>
      <c r="RQ197" s="9"/>
      <c r="RR197" s="9"/>
      <c r="RS197" s="9"/>
      <c r="RT197" s="9"/>
      <c r="RU197" s="9"/>
      <c r="RV197" s="9"/>
      <c r="RW197" s="9"/>
      <c r="RX197" s="9"/>
      <c r="RY197" s="9"/>
      <c r="RZ197" s="9"/>
      <c r="SA197" s="9"/>
    </row>
    <row r="198" spans="1:496" s="7" customFormat="1" ht="28.5" customHeight="1" x14ac:dyDescent="0.2">
      <c r="A198" s="218"/>
      <c r="B198" s="219"/>
      <c r="C198" s="220"/>
      <c r="D198" s="92" t="s">
        <v>622</v>
      </c>
      <c r="E198" s="221" t="s">
        <v>623</v>
      </c>
      <c r="F198" s="221"/>
      <c r="G198" s="221"/>
      <c r="H198" s="70">
        <v>1</v>
      </c>
      <c r="I198" s="71" t="s">
        <v>624</v>
      </c>
      <c r="J198" s="71" t="s">
        <v>625</v>
      </c>
      <c r="K198" s="71" t="s">
        <v>626</v>
      </c>
      <c r="L198" s="71"/>
      <c r="M198" s="72" t="s">
        <v>100</v>
      </c>
      <c r="N198" s="72"/>
      <c r="O198" s="73"/>
      <c r="P198" s="99"/>
      <c r="Q198" s="99"/>
      <c r="R198" s="74">
        <v>43891</v>
      </c>
      <c r="S198" s="74">
        <v>43966</v>
      </c>
      <c r="T198" s="75">
        <f t="shared" si="67"/>
        <v>0</v>
      </c>
      <c r="U198" s="76">
        <f t="shared" ca="1" si="60"/>
        <v>105</v>
      </c>
      <c r="V198" s="91">
        <v>1</v>
      </c>
      <c r="W198" s="78"/>
      <c r="X198" s="78"/>
      <c r="Y198" s="78"/>
      <c r="Z198" s="78"/>
      <c r="AA198" s="78">
        <v>1</v>
      </c>
      <c r="AB198" s="78"/>
      <c r="AC198" s="78">
        <v>1</v>
      </c>
      <c r="AD198" s="78"/>
      <c r="AE198" s="78"/>
      <c r="AF198" s="78"/>
      <c r="AG198" s="78"/>
      <c r="AH198" s="78"/>
      <c r="AI198" s="78"/>
      <c r="AJ198" s="78"/>
      <c r="AK198" s="78"/>
      <c r="AL198" s="78"/>
      <c r="AM198" s="78"/>
      <c r="AN198" s="78"/>
      <c r="AO198" s="78"/>
      <c r="AP198" s="78"/>
      <c r="AQ198" s="78"/>
      <c r="AR198" s="78"/>
      <c r="AS198" s="78"/>
      <c r="AT198" s="78"/>
      <c r="AU198" s="79">
        <f t="shared" si="68"/>
        <v>2</v>
      </c>
      <c r="AV198" s="79">
        <f t="shared" si="69"/>
        <v>0</v>
      </c>
      <c r="AW198" s="80"/>
      <c r="AX198" s="80"/>
      <c r="AY198" s="81"/>
      <c r="AZ198" s="82"/>
      <c r="BA198" s="83"/>
      <c r="BB198" s="80"/>
      <c r="BC198" s="84"/>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c r="HS198" s="9"/>
      <c r="HT198" s="9"/>
      <c r="HU198" s="9"/>
      <c r="HV198" s="9"/>
      <c r="HW198" s="9"/>
      <c r="HX198" s="9"/>
      <c r="HY198" s="9"/>
      <c r="HZ198" s="9"/>
      <c r="IA198" s="9"/>
      <c r="IB198" s="9"/>
      <c r="IC198" s="9"/>
      <c r="ID198" s="9"/>
      <c r="IE198" s="9"/>
      <c r="IF198" s="9"/>
      <c r="IG198" s="9"/>
      <c r="IH198" s="9"/>
      <c r="II198" s="9"/>
      <c r="IJ198" s="9"/>
      <c r="IK198" s="9"/>
      <c r="IL198" s="9"/>
      <c r="IM198" s="9"/>
      <c r="IN198" s="9"/>
      <c r="IO198" s="9"/>
      <c r="IP198" s="9"/>
      <c r="IQ198" s="9"/>
      <c r="IR198" s="9"/>
      <c r="IS198" s="9"/>
      <c r="IT198" s="9"/>
      <c r="IU198" s="9"/>
      <c r="IV198" s="9"/>
      <c r="IW198" s="9"/>
      <c r="IX198" s="9"/>
      <c r="IY198" s="9"/>
      <c r="IZ198" s="9"/>
      <c r="JA198" s="9"/>
      <c r="JB198" s="9"/>
      <c r="JC198" s="9"/>
      <c r="JD198" s="9"/>
      <c r="JE198" s="9"/>
      <c r="JF198" s="9"/>
      <c r="JG198" s="9"/>
      <c r="JH198" s="9"/>
      <c r="JI198" s="9"/>
      <c r="JJ198" s="9"/>
      <c r="JK198" s="9"/>
      <c r="JL198" s="9"/>
      <c r="JM198" s="9"/>
      <c r="JN198" s="9"/>
      <c r="JO198" s="9"/>
      <c r="JP198" s="9"/>
      <c r="JQ198" s="9"/>
      <c r="JR198" s="9"/>
      <c r="JS198" s="9"/>
      <c r="JT198" s="9"/>
      <c r="JU198" s="9"/>
      <c r="JV198" s="9"/>
      <c r="JW198" s="9"/>
      <c r="JX198" s="9"/>
      <c r="JY198" s="9"/>
      <c r="JZ198" s="9"/>
      <c r="KA198" s="9"/>
      <c r="KB198" s="9"/>
      <c r="KC198" s="9"/>
      <c r="KD198" s="9"/>
      <c r="KE198" s="9"/>
      <c r="KF198" s="9"/>
      <c r="KG198" s="9"/>
      <c r="KH198" s="9"/>
      <c r="KI198" s="9"/>
      <c r="KJ198" s="9"/>
      <c r="KK198" s="9"/>
      <c r="KL198" s="9"/>
      <c r="KM198" s="9"/>
      <c r="KN198" s="9"/>
      <c r="KO198" s="9"/>
      <c r="KP198" s="9"/>
      <c r="KQ198" s="9"/>
      <c r="KR198" s="9"/>
      <c r="KS198" s="9"/>
      <c r="KT198" s="9"/>
      <c r="KU198" s="9"/>
      <c r="KV198" s="9"/>
      <c r="KW198" s="9"/>
      <c r="KX198" s="9"/>
      <c r="KY198" s="9"/>
      <c r="KZ198" s="9"/>
      <c r="LA198" s="9"/>
      <c r="LB198" s="9"/>
      <c r="LC198" s="9"/>
      <c r="LD198" s="9"/>
      <c r="LE198" s="9"/>
      <c r="LF198" s="9"/>
      <c r="LG198" s="9"/>
      <c r="LH198" s="9"/>
      <c r="LI198" s="9"/>
      <c r="LJ198" s="9"/>
      <c r="LK198" s="9"/>
      <c r="LL198" s="9"/>
      <c r="LM198" s="9"/>
      <c r="LN198" s="9"/>
      <c r="LO198" s="9"/>
      <c r="LP198" s="9"/>
      <c r="LQ198" s="9"/>
      <c r="LR198" s="9"/>
      <c r="LS198" s="9"/>
      <c r="LT198" s="9"/>
      <c r="LU198" s="9"/>
      <c r="LV198" s="9"/>
      <c r="LW198" s="9"/>
      <c r="LX198" s="9"/>
      <c r="LY198" s="9"/>
      <c r="LZ198" s="9"/>
      <c r="MA198" s="9"/>
      <c r="MB198" s="9"/>
      <c r="MC198" s="9"/>
      <c r="MD198" s="9"/>
      <c r="ME198" s="9"/>
      <c r="MF198" s="9"/>
      <c r="MG198" s="9"/>
      <c r="MH198" s="9"/>
      <c r="MI198" s="9"/>
      <c r="MJ198" s="9"/>
      <c r="MK198" s="9"/>
      <c r="ML198" s="9"/>
      <c r="MM198" s="9"/>
      <c r="MN198" s="9"/>
      <c r="MO198" s="9"/>
      <c r="MP198" s="9"/>
      <c r="MQ198" s="9"/>
      <c r="MR198" s="9"/>
      <c r="MS198" s="9"/>
      <c r="MT198" s="9"/>
      <c r="MU198" s="9"/>
      <c r="MV198" s="9"/>
      <c r="MW198" s="9"/>
      <c r="MX198" s="9"/>
      <c r="MY198" s="9"/>
      <c r="MZ198" s="9"/>
      <c r="NA198" s="9"/>
      <c r="NB198" s="9"/>
      <c r="NC198" s="9"/>
      <c r="ND198" s="9"/>
      <c r="NE198" s="9"/>
      <c r="NF198" s="9"/>
      <c r="NG198" s="9"/>
      <c r="NH198" s="9"/>
      <c r="NI198" s="9"/>
      <c r="NJ198" s="9"/>
      <c r="NK198" s="9"/>
      <c r="NL198" s="9"/>
      <c r="NM198" s="9"/>
      <c r="NN198" s="9"/>
      <c r="NO198" s="9"/>
      <c r="NP198" s="9"/>
      <c r="NQ198" s="9"/>
      <c r="NR198" s="9"/>
      <c r="NS198" s="9"/>
      <c r="NT198" s="9"/>
      <c r="NU198" s="9"/>
      <c r="NV198" s="9"/>
      <c r="NW198" s="9"/>
      <c r="NX198" s="9"/>
      <c r="NY198" s="9"/>
      <c r="NZ198" s="9"/>
      <c r="OA198" s="9"/>
      <c r="OB198" s="9"/>
      <c r="OC198" s="9"/>
      <c r="OD198" s="9"/>
      <c r="OE198" s="9"/>
      <c r="OF198" s="9"/>
      <c r="OG198" s="9"/>
      <c r="OH198" s="9"/>
      <c r="OI198" s="9"/>
      <c r="OJ198" s="9"/>
      <c r="OK198" s="9"/>
      <c r="OL198" s="9"/>
      <c r="OM198" s="9"/>
      <c r="ON198" s="9"/>
      <c r="OO198" s="9"/>
      <c r="OP198" s="9"/>
      <c r="OQ198" s="9"/>
      <c r="OR198" s="9"/>
      <c r="OS198" s="9"/>
      <c r="OT198" s="9"/>
      <c r="OU198" s="9"/>
      <c r="OV198" s="9"/>
      <c r="OW198" s="9"/>
      <c r="OX198" s="9"/>
      <c r="OY198" s="9"/>
      <c r="OZ198" s="9"/>
      <c r="PA198" s="9"/>
      <c r="PB198" s="9"/>
      <c r="PC198" s="9"/>
      <c r="PD198" s="9"/>
      <c r="PE198" s="9"/>
      <c r="PF198" s="9"/>
      <c r="PG198" s="9"/>
      <c r="PH198" s="9"/>
      <c r="PI198" s="9"/>
      <c r="PJ198" s="9"/>
      <c r="PK198" s="9"/>
      <c r="PL198" s="9"/>
      <c r="PM198" s="9"/>
      <c r="PN198" s="9"/>
      <c r="PO198" s="9"/>
      <c r="PP198" s="9"/>
      <c r="PQ198" s="9"/>
      <c r="PR198" s="9"/>
      <c r="PS198" s="9"/>
      <c r="PT198" s="9"/>
      <c r="PU198" s="9"/>
      <c r="PV198" s="9"/>
      <c r="PW198" s="9"/>
      <c r="PX198" s="9"/>
      <c r="PY198" s="9"/>
      <c r="PZ198" s="9"/>
      <c r="QA198" s="9"/>
      <c r="QB198" s="9"/>
      <c r="QC198" s="9"/>
      <c r="QD198" s="9"/>
      <c r="QE198" s="9"/>
      <c r="QF198" s="9"/>
      <c r="QG198" s="9"/>
      <c r="QH198" s="9"/>
      <c r="QI198" s="9"/>
      <c r="QJ198" s="9"/>
      <c r="QK198" s="9"/>
      <c r="QL198" s="9"/>
      <c r="QM198" s="9"/>
      <c r="QN198" s="9"/>
      <c r="QO198" s="9"/>
      <c r="QP198" s="9"/>
      <c r="QQ198" s="9"/>
      <c r="QR198" s="9"/>
      <c r="QS198" s="9"/>
      <c r="QT198" s="9"/>
      <c r="QU198" s="9"/>
      <c r="QV198" s="9"/>
      <c r="QW198" s="9"/>
      <c r="QX198" s="9"/>
      <c r="QY198" s="9"/>
      <c r="QZ198" s="9"/>
      <c r="RA198" s="9"/>
      <c r="RB198" s="9"/>
      <c r="RC198" s="9"/>
      <c r="RD198" s="9"/>
      <c r="RE198" s="9"/>
      <c r="RF198" s="9"/>
      <c r="RG198" s="9"/>
      <c r="RH198" s="9"/>
      <c r="RI198" s="9"/>
      <c r="RJ198" s="9"/>
      <c r="RK198" s="9"/>
      <c r="RL198" s="9"/>
      <c r="RM198" s="9"/>
      <c r="RN198" s="9"/>
      <c r="RO198" s="9"/>
      <c r="RP198" s="9"/>
      <c r="RQ198" s="9"/>
      <c r="RR198" s="9"/>
      <c r="RS198" s="9"/>
      <c r="RT198" s="9"/>
      <c r="RU198" s="9"/>
      <c r="RV198" s="9"/>
      <c r="RW198" s="9"/>
      <c r="RX198" s="9"/>
      <c r="RY198" s="9"/>
      <c r="RZ198" s="9"/>
      <c r="SA198" s="9"/>
    </row>
    <row r="199" spans="1:496" s="7" customFormat="1" ht="28.5" customHeight="1" x14ac:dyDescent="0.2">
      <c r="A199" s="218"/>
      <c r="B199" s="219"/>
      <c r="C199" s="220"/>
      <c r="D199" s="92" t="s">
        <v>627</v>
      </c>
      <c r="E199" s="221" t="s">
        <v>628</v>
      </c>
      <c r="F199" s="221"/>
      <c r="G199" s="221"/>
      <c r="H199" s="70">
        <v>1</v>
      </c>
      <c r="I199" s="71" t="s">
        <v>624</v>
      </c>
      <c r="J199" s="71" t="s">
        <v>629</v>
      </c>
      <c r="K199" s="71" t="s">
        <v>626</v>
      </c>
      <c r="L199" s="71"/>
      <c r="M199" s="72" t="s">
        <v>100</v>
      </c>
      <c r="N199" s="72"/>
      <c r="O199" s="73"/>
      <c r="P199" s="99"/>
      <c r="Q199" s="99"/>
      <c r="R199" s="74">
        <v>43983</v>
      </c>
      <c r="S199" s="74">
        <v>44074</v>
      </c>
      <c r="T199" s="75">
        <f>AV199/AU199</f>
        <v>0</v>
      </c>
      <c r="U199" s="76">
        <f ca="1">IF(T199=100%,"DONE",(S199-TODAY()))</f>
        <v>213</v>
      </c>
      <c r="V199" s="91">
        <v>1</v>
      </c>
      <c r="W199" s="78"/>
      <c r="X199" s="78"/>
      <c r="Y199" s="78"/>
      <c r="Z199" s="78"/>
      <c r="AA199" s="78"/>
      <c r="AB199" s="78"/>
      <c r="AC199" s="78"/>
      <c r="AD199" s="78"/>
      <c r="AE199" s="78"/>
      <c r="AF199" s="78"/>
      <c r="AG199" s="78">
        <v>1</v>
      </c>
      <c r="AH199" s="78"/>
      <c r="AI199" s="78">
        <v>1</v>
      </c>
      <c r="AJ199" s="78"/>
      <c r="AK199" s="78"/>
      <c r="AL199" s="78"/>
      <c r="AM199" s="78"/>
      <c r="AN199" s="78"/>
      <c r="AO199" s="78"/>
      <c r="AP199" s="78"/>
      <c r="AQ199" s="78"/>
      <c r="AR199" s="78"/>
      <c r="AS199" s="78"/>
      <c r="AT199" s="78"/>
      <c r="AU199" s="79">
        <f>+AA199+AC199+AE199+AG199+AI199+AK199+AM199+AO199+AQ199+AS199+Y199+W199</f>
        <v>2</v>
      </c>
      <c r="AV199" s="79">
        <f>+Z199+X199+AB199+AD199+AF199+AH199+AJ199+AL199+AN199+AP199+AR199+AT199</f>
        <v>0</v>
      </c>
      <c r="AW199" s="80"/>
      <c r="AX199" s="80"/>
      <c r="AY199" s="81"/>
      <c r="AZ199" s="82"/>
      <c r="BA199" s="83"/>
      <c r="BB199" s="80"/>
      <c r="BC199" s="84"/>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c r="HS199" s="9"/>
      <c r="HT199" s="9"/>
      <c r="HU199" s="9"/>
      <c r="HV199" s="9"/>
      <c r="HW199" s="9"/>
      <c r="HX199" s="9"/>
      <c r="HY199" s="9"/>
      <c r="HZ199" s="9"/>
      <c r="IA199" s="9"/>
      <c r="IB199" s="9"/>
      <c r="IC199" s="9"/>
      <c r="ID199" s="9"/>
      <c r="IE199" s="9"/>
      <c r="IF199" s="9"/>
      <c r="IG199" s="9"/>
      <c r="IH199" s="9"/>
      <c r="II199" s="9"/>
      <c r="IJ199" s="9"/>
      <c r="IK199" s="9"/>
      <c r="IL199" s="9"/>
      <c r="IM199" s="9"/>
      <c r="IN199" s="9"/>
      <c r="IO199" s="9"/>
      <c r="IP199" s="9"/>
      <c r="IQ199" s="9"/>
      <c r="IR199" s="9"/>
      <c r="IS199" s="9"/>
      <c r="IT199" s="9"/>
      <c r="IU199" s="9"/>
      <c r="IV199" s="9"/>
      <c r="IW199" s="9"/>
      <c r="IX199" s="9"/>
      <c r="IY199" s="9"/>
      <c r="IZ199" s="9"/>
      <c r="JA199" s="9"/>
      <c r="JB199" s="9"/>
      <c r="JC199" s="9"/>
      <c r="JD199" s="9"/>
      <c r="JE199" s="9"/>
      <c r="JF199" s="9"/>
      <c r="JG199" s="9"/>
      <c r="JH199" s="9"/>
      <c r="JI199" s="9"/>
      <c r="JJ199" s="9"/>
      <c r="JK199" s="9"/>
      <c r="JL199" s="9"/>
      <c r="JM199" s="9"/>
      <c r="JN199" s="9"/>
      <c r="JO199" s="9"/>
      <c r="JP199" s="9"/>
      <c r="JQ199" s="9"/>
      <c r="JR199" s="9"/>
      <c r="JS199" s="9"/>
      <c r="JT199" s="9"/>
      <c r="JU199" s="9"/>
      <c r="JV199" s="9"/>
      <c r="JW199" s="9"/>
      <c r="JX199" s="9"/>
      <c r="JY199" s="9"/>
      <c r="JZ199" s="9"/>
      <c r="KA199" s="9"/>
      <c r="KB199" s="9"/>
      <c r="KC199" s="9"/>
      <c r="KD199" s="9"/>
      <c r="KE199" s="9"/>
      <c r="KF199" s="9"/>
      <c r="KG199" s="9"/>
      <c r="KH199" s="9"/>
      <c r="KI199" s="9"/>
      <c r="KJ199" s="9"/>
      <c r="KK199" s="9"/>
      <c r="KL199" s="9"/>
      <c r="KM199" s="9"/>
      <c r="KN199" s="9"/>
      <c r="KO199" s="9"/>
      <c r="KP199" s="9"/>
      <c r="KQ199" s="9"/>
      <c r="KR199" s="9"/>
      <c r="KS199" s="9"/>
      <c r="KT199" s="9"/>
      <c r="KU199" s="9"/>
      <c r="KV199" s="9"/>
      <c r="KW199" s="9"/>
      <c r="KX199" s="9"/>
      <c r="KY199" s="9"/>
      <c r="KZ199" s="9"/>
      <c r="LA199" s="9"/>
      <c r="LB199" s="9"/>
      <c r="LC199" s="9"/>
      <c r="LD199" s="9"/>
      <c r="LE199" s="9"/>
      <c r="LF199" s="9"/>
      <c r="LG199" s="9"/>
      <c r="LH199" s="9"/>
      <c r="LI199" s="9"/>
      <c r="LJ199" s="9"/>
      <c r="LK199" s="9"/>
      <c r="LL199" s="9"/>
      <c r="LM199" s="9"/>
      <c r="LN199" s="9"/>
      <c r="LO199" s="9"/>
      <c r="LP199" s="9"/>
      <c r="LQ199" s="9"/>
      <c r="LR199" s="9"/>
      <c r="LS199" s="9"/>
      <c r="LT199" s="9"/>
      <c r="LU199" s="9"/>
      <c r="LV199" s="9"/>
      <c r="LW199" s="9"/>
      <c r="LX199" s="9"/>
      <c r="LY199" s="9"/>
      <c r="LZ199" s="9"/>
      <c r="MA199" s="9"/>
      <c r="MB199" s="9"/>
      <c r="MC199" s="9"/>
      <c r="MD199" s="9"/>
      <c r="ME199" s="9"/>
      <c r="MF199" s="9"/>
      <c r="MG199" s="9"/>
      <c r="MH199" s="9"/>
      <c r="MI199" s="9"/>
      <c r="MJ199" s="9"/>
      <c r="MK199" s="9"/>
      <c r="ML199" s="9"/>
      <c r="MM199" s="9"/>
      <c r="MN199" s="9"/>
      <c r="MO199" s="9"/>
      <c r="MP199" s="9"/>
      <c r="MQ199" s="9"/>
      <c r="MR199" s="9"/>
      <c r="MS199" s="9"/>
      <c r="MT199" s="9"/>
      <c r="MU199" s="9"/>
      <c r="MV199" s="9"/>
      <c r="MW199" s="9"/>
      <c r="MX199" s="9"/>
      <c r="MY199" s="9"/>
      <c r="MZ199" s="9"/>
      <c r="NA199" s="9"/>
      <c r="NB199" s="9"/>
      <c r="NC199" s="9"/>
      <c r="ND199" s="9"/>
      <c r="NE199" s="9"/>
      <c r="NF199" s="9"/>
      <c r="NG199" s="9"/>
      <c r="NH199" s="9"/>
      <c r="NI199" s="9"/>
      <c r="NJ199" s="9"/>
      <c r="NK199" s="9"/>
      <c r="NL199" s="9"/>
      <c r="NM199" s="9"/>
      <c r="NN199" s="9"/>
      <c r="NO199" s="9"/>
      <c r="NP199" s="9"/>
      <c r="NQ199" s="9"/>
      <c r="NR199" s="9"/>
      <c r="NS199" s="9"/>
      <c r="NT199" s="9"/>
      <c r="NU199" s="9"/>
      <c r="NV199" s="9"/>
      <c r="NW199" s="9"/>
      <c r="NX199" s="9"/>
      <c r="NY199" s="9"/>
      <c r="NZ199" s="9"/>
      <c r="OA199" s="9"/>
      <c r="OB199" s="9"/>
      <c r="OC199" s="9"/>
      <c r="OD199" s="9"/>
      <c r="OE199" s="9"/>
      <c r="OF199" s="9"/>
      <c r="OG199" s="9"/>
      <c r="OH199" s="9"/>
      <c r="OI199" s="9"/>
      <c r="OJ199" s="9"/>
      <c r="OK199" s="9"/>
      <c r="OL199" s="9"/>
      <c r="OM199" s="9"/>
      <c r="ON199" s="9"/>
      <c r="OO199" s="9"/>
      <c r="OP199" s="9"/>
      <c r="OQ199" s="9"/>
      <c r="OR199" s="9"/>
      <c r="OS199" s="9"/>
      <c r="OT199" s="9"/>
      <c r="OU199" s="9"/>
      <c r="OV199" s="9"/>
      <c r="OW199" s="9"/>
      <c r="OX199" s="9"/>
      <c r="OY199" s="9"/>
      <c r="OZ199" s="9"/>
      <c r="PA199" s="9"/>
      <c r="PB199" s="9"/>
      <c r="PC199" s="9"/>
      <c r="PD199" s="9"/>
      <c r="PE199" s="9"/>
      <c r="PF199" s="9"/>
      <c r="PG199" s="9"/>
      <c r="PH199" s="9"/>
      <c r="PI199" s="9"/>
      <c r="PJ199" s="9"/>
      <c r="PK199" s="9"/>
      <c r="PL199" s="9"/>
      <c r="PM199" s="9"/>
      <c r="PN199" s="9"/>
      <c r="PO199" s="9"/>
      <c r="PP199" s="9"/>
      <c r="PQ199" s="9"/>
      <c r="PR199" s="9"/>
      <c r="PS199" s="9"/>
      <c r="PT199" s="9"/>
      <c r="PU199" s="9"/>
      <c r="PV199" s="9"/>
      <c r="PW199" s="9"/>
      <c r="PX199" s="9"/>
      <c r="PY199" s="9"/>
      <c r="PZ199" s="9"/>
      <c r="QA199" s="9"/>
      <c r="QB199" s="9"/>
      <c r="QC199" s="9"/>
      <c r="QD199" s="9"/>
      <c r="QE199" s="9"/>
      <c r="QF199" s="9"/>
      <c r="QG199" s="9"/>
      <c r="QH199" s="9"/>
      <c r="QI199" s="9"/>
      <c r="QJ199" s="9"/>
      <c r="QK199" s="9"/>
      <c r="QL199" s="9"/>
      <c r="QM199" s="9"/>
      <c r="QN199" s="9"/>
      <c r="QO199" s="9"/>
      <c r="QP199" s="9"/>
      <c r="QQ199" s="9"/>
      <c r="QR199" s="9"/>
      <c r="QS199" s="9"/>
      <c r="QT199" s="9"/>
      <c r="QU199" s="9"/>
      <c r="QV199" s="9"/>
      <c r="QW199" s="9"/>
      <c r="QX199" s="9"/>
      <c r="QY199" s="9"/>
      <c r="QZ199" s="9"/>
      <c r="RA199" s="9"/>
      <c r="RB199" s="9"/>
      <c r="RC199" s="9"/>
      <c r="RD199" s="9"/>
      <c r="RE199" s="9"/>
      <c r="RF199" s="9"/>
      <c r="RG199" s="9"/>
      <c r="RH199" s="9"/>
      <c r="RI199" s="9"/>
      <c r="RJ199" s="9"/>
      <c r="RK199" s="9"/>
      <c r="RL199" s="9"/>
      <c r="RM199" s="9"/>
      <c r="RN199" s="9"/>
      <c r="RO199" s="9"/>
      <c r="RP199" s="9"/>
      <c r="RQ199" s="9"/>
      <c r="RR199" s="9"/>
      <c r="RS199" s="9"/>
      <c r="RT199" s="9"/>
      <c r="RU199" s="9"/>
      <c r="RV199" s="9"/>
      <c r="RW199" s="9"/>
      <c r="RX199" s="9"/>
      <c r="RY199" s="9"/>
      <c r="RZ199" s="9"/>
      <c r="SA199" s="9"/>
    </row>
    <row r="200" spans="1:496" s="7" customFormat="1" ht="28.5" customHeight="1" x14ac:dyDescent="0.2">
      <c r="A200" s="218"/>
      <c r="B200" s="219"/>
      <c r="C200" s="220"/>
      <c r="D200" s="92" t="s">
        <v>630</v>
      </c>
      <c r="E200" s="221" t="s">
        <v>631</v>
      </c>
      <c r="F200" s="221"/>
      <c r="G200" s="221"/>
      <c r="H200" s="70">
        <v>1</v>
      </c>
      <c r="I200" s="71" t="s">
        <v>624</v>
      </c>
      <c r="J200" s="71" t="s">
        <v>625</v>
      </c>
      <c r="K200" s="71" t="s">
        <v>626</v>
      </c>
      <c r="L200" s="71"/>
      <c r="M200" s="72" t="s">
        <v>100</v>
      </c>
      <c r="N200" s="72"/>
      <c r="O200" s="73"/>
      <c r="P200" s="99"/>
      <c r="Q200" s="99"/>
      <c r="R200" s="74">
        <v>43891</v>
      </c>
      <c r="S200" s="74">
        <v>44135</v>
      </c>
      <c r="T200" s="75">
        <f>AV200/AU200</f>
        <v>0.25</v>
      </c>
      <c r="U200" s="76">
        <f ca="1">IF(T200=100%,"DONE",(S200-TODAY()))</f>
        <v>274</v>
      </c>
      <c r="V200" s="91">
        <v>1</v>
      </c>
      <c r="W200" s="78"/>
      <c r="X200" s="78"/>
      <c r="Y200" s="78"/>
      <c r="Z200" s="78"/>
      <c r="AA200" s="78">
        <v>1</v>
      </c>
      <c r="AB200" s="78">
        <v>1</v>
      </c>
      <c r="AC200" s="78"/>
      <c r="AD200" s="78"/>
      <c r="AE200" s="78"/>
      <c r="AF200" s="78"/>
      <c r="AG200" s="78">
        <v>1</v>
      </c>
      <c r="AH200" s="78"/>
      <c r="AI200" s="78"/>
      <c r="AJ200" s="78"/>
      <c r="AK200" s="78"/>
      <c r="AL200" s="78"/>
      <c r="AM200" s="78">
        <v>1</v>
      </c>
      <c r="AN200" s="78"/>
      <c r="AO200" s="78"/>
      <c r="AP200" s="78"/>
      <c r="AQ200" s="78">
        <v>1</v>
      </c>
      <c r="AR200" s="78"/>
      <c r="AS200" s="78"/>
      <c r="AT200" s="78"/>
      <c r="AU200" s="79">
        <f>+AA200+AC200+AE200+AG200+AI200+AK200+AM200+AO200+AQ200+AS200+Y200+W200</f>
        <v>4</v>
      </c>
      <c r="AV200" s="79">
        <f>+Z200+X200+AB200+AD200+AF200+AH200+AJ200+AL200+AN200+AP200+AR200+AT200</f>
        <v>1</v>
      </c>
      <c r="AW200" s="80"/>
      <c r="AX200" s="80"/>
      <c r="AY200" s="81"/>
      <c r="AZ200" s="82"/>
      <c r="BA200" s="83"/>
      <c r="BB200" s="80"/>
      <c r="BC200" s="84"/>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c r="HS200" s="9"/>
      <c r="HT200" s="9"/>
      <c r="HU200" s="9"/>
      <c r="HV200" s="9"/>
      <c r="HW200" s="9"/>
      <c r="HX200" s="9"/>
      <c r="HY200" s="9"/>
      <c r="HZ200" s="9"/>
      <c r="IA200" s="9"/>
      <c r="IB200" s="9"/>
      <c r="IC200" s="9"/>
      <c r="ID200" s="9"/>
      <c r="IE200" s="9"/>
      <c r="IF200" s="9"/>
      <c r="IG200" s="9"/>
      <c r="IH200" s="9"/>
      <c r="II200" s="9"/>
      <c r="IJ200" s="9"/>
      <c r="IK200" s="9"/>
      <c r="IL200" s="9"/>
      <c r="IM200" s="9"/>
      <c r="IN200" s="9"/>
      <c r="IO200" s="9"/>
      <c r="IP200" s="9"/>
      <c r="IQ200" s="9"/>
      <c r="IR200" s="9"/>
      <c r="IS200" s="9"/>
      <c r="IT200" s="9"/>
      <c r="IU200" s="9"/>
      <c r="IV200" s="9"/>
      <c r="IW200" s="9"/>
      <c r="IX200" s="9"/>
      <c r="IY200" s="9"/>
      <c r="IZ200" s="9"/>
      <c r="JA200" s="9"/>
      <c r="JB200" s="9"/>
      <c r="JC200" s="9"/>
      <c r="JD200" s="9"/>
      <c r="JE200" s="9"/>
      <c r="JF200" s="9"/>
      <c r="JG200" s="9"/>
      <c r="JH200" s="9"/>
      <c r="JI200" s="9"/>
      <c r="JJ200" s="9"/>
      <c r="JK200" s="9"/>
      <c r="JL200" s="9"/>
      <c r="JM200" s="9"/>
      <c r="JN200" s="9"/>
      <c r="JO200" s="9"/>
      <c r="JP200" s="9"/>
      <c r="JQ200" s="9"/>
      <c r="JR200" s="9"/>
      <c r="JS200" s="9"/>
      <c r="JT200" s="9"/>
      <c r="JU200" s="9"/>
      <c r="JV200" s="9"/>
      <c r="JW200" s="9"/>
      <c r="JX200" s="9"/>
      <c r="JY200" s="9"/>
      <c r="JZ200" s="9"/>
      <c r="KA200" s="9"/>
      <c r="KB200" s="9"/>
      <c r="KC200" s="9"/>
      <c r="KD200" s="9"/>
      <c r="KE200" s="9"/>
      <c r="KF200" s="9"/>
      <c r="KG200" s="9"/>
      <c r="KH200" s="9"/>
      <c r="KI200" s="9"/>
      <c r="KJ200" s="9"/>
      <c r="KK200" s="9"/>
      <c r="KL200" s="9"/>
      <c r="KM200" s="9"/>
      <c r="KN200" s="9"/>
      <c r="KO200" s="9"/>
      <c r="KP200" s="9"/>
      <c r="KQ200" s="9"/>
      <c r="KR200" s="9"/>
      <c r="KS200" s="9"/>
      <c r="KT200" s="9"/>
      <c r="KU200" s="9"/>
      <c r="KV200" s="9"/>
      <c r="KW200" s="9"/>
      <c r="KX200" s="9"/>
      <c r="KY200" s="9"/>
      <c r="KZ200" s="9"/>
      <c r="LA200" s="9"/>
      <c r="LB200" s="9"/>
      <c r="LC200" s="9"/>
      <c r="LD200" s="9"/>
      <c r="LE200" s="9"/>
      <c r="LF200" s="9"/>
      <c r="LG200" s="9"/>
      <c r="LH200" s="9"/>
      <c r="LI200" s="9"/>
      <c r="LJ200" s="9"/>
      <c r="LK200" s="9"/>
      <c r="LL200" s="9"/>
      <c r="LM200" s="9"/>
      <c r="LN200" s="9"/>
      <c r="LO200" s="9"/>
      <c r="LP200" s="9"/>
      <c r="LQ200" s="9"/>
      <c r="LR200" s="9"/>
      <c r="LS200" s="9"/>
      <c r="LT200" s="9"/>
      <c r="LU200" s="9"/>
      <c r="LV200" s="9"/>
      <c r="LW200" s="9"/>
      <c r="LX200" s="9"/>
      <c r="LY200" s="9"/>
      <c r="LZ200" s="9"/>
      <c r="MA200" s="9"/>
      <c r="MB200" s="9"/>
      <c r="MC200" s="9"/>
      <c r="MD200" s="9"/>
      <c r="ME200" s="9"/>
      <c r="MF200" s="9"/>
      <c r="MG200" s="9"/>
      <c r="MH200" s="9"/>
      <c r="MI200" s="9"/>
      <c r="MJ200" s="9"/>
      <c r="MK200" s="9"/>
      <c r="ML200" s="9"/>
      <c r="MM200" s="9"/>
      <c r="MN200" s="9"/>
      <c r="MO200" s="9"/>
      <c r="MP200" s="9"/>
      <c r="MQ200" s="9"/>
      <c r="MR200" s="9"/>
      <c r="MS200" s="9"/>
      <c r="MT200" s="9"/>
      <c r="MU200" s="9"/>
      <c r="MV200" s="9"/>
      <c r="MW200" s="9"/>
      <c r="MX200" s="9"/>
      <c r="MY200" s="9"/>
      <c r="MZ200" s="9"/>
      <c r="NA200" s="9"/>
      <c r="NB200" s="9"/>
      <c r="NC200" s="9"/>
      <c r="ND200" s="9"/>
      <c r="NE200" s="9"/>
      <c r="NF200" s="9"/>
      <c r="NG200" s="9"/>
      <c r="NH200" s="9"/>
      <c r="NI200" s="9"/>
      <c r="NJ200" s="9"/>
      <c r="NK200" s="9"/>
      <c r="NL200" s="9"/>
      <c r="NM200" s="9"/>
      <c r="NN200" s="9"/>
      <c r="NO200" s="9"/>
      <c r="NP200" s="9"/>
      <c r="NQ200" s="9"/>
      <c r="NR200" s="9"/>
      <c r="NS200" s="9"/>
      <c r="NT200" s="9"/>
      <c r="NU200" s="9"/>
      <c r="NV200" s="9"/>
      <c r="NW200" s="9"/>
      <c r="NX200" s="9"/>
      <c r="NY200" s="9"/>
      <c r="NZ200" s="9"/>
      <c r="OA200" s="9"/>
      <c r="OB200" s="9"/>
      <c r="OC200" s="9"/>
      <c r="OD200" s="9"/>
      <c r="OE200" s="9"/>
      <c r="OF200" s="9"/>
      <c r="OG200" s="9"/>
      <c r="OH200" s="9"/>
      <c r="OI200" s="9"/>
      <c r="OJ200" s="9"/>
      <c r="OK200" s="9"/>
      <c r="OL200" s="9"/>
      <c r="OM200" s="9"/>
      <c r="ON200" s="9"/>
      <c r="OO200" s="9"/>
      <c r="OP200" s="9"/>
      <c r="OQ200" s="9"/>
      <c r="OR200" s="9"/>
      <c r="OS200" s="9"/>
      <c r="OT200" s="9"/>
      <c r="OU200" s="9"/>
      <c r="OV200" s="9"/>
      <c r="OW200" s="9"/>
      <c r="OX200" s="9"/>
      <c r="OY200" s="9"/>
      <c r="OZ200" s="9"/>
      <c r="PA200" s="9"/>
      <c r="PB200" s="9"/>
      <c r="PC200" s="9"/>
      <c r="PD200" s="9"/>
      <c r="PE200" s="9"/>
      <c r="PF200" s="9"/>
      <c r="PG200" s="9"/>
      <c r="PH200" s="9"/>
      <c r="PI200" s="9"/>
      <c r="PJ200" s="9"/>
      <c r="PK200" s="9"/>
      <c r="PL200" s="9"/>
      <c r="PM200" s="9"/>
      <c r="PN200" s="9"/>
      <c r="PO200" s="9"/>
      <c r="PP200" s="9"/>
      <c r="PQ200" s="9"/>
      <c r="PR200" s="9"/>
      <c r="PS200" s="9"/>
      <c r="PT200" s="9"/>
      <c r="PU200" s="9"/>
      <c r="PV200" s="9"/>
      <c r="PW200" s="9"/>
      <c r="PX200" s="9"/>
      <c r="PY200" s="9"/>
      <c r="PZ200" s="9"/>
      <c r="QA200" s="9"/>
      <c r="QB200" s="9"/>
      <c r="QC200" s="9"/>
      <c r="QD200" s="9"/>
      <c r="QE200" s="9"/>
      <c r="QF200" s="9"/>
      <c r="QG200" s="9"/>
      <c r="QH200" s="9"/>
      <c r="QI200" s="9"/>
      <c r="QJ200" s="9"/>
      <c r="QK200" s="9"/>
      <c r="QL200" s="9"/>
      <c r="QM200" s="9"/>
      <c r="QN200" s="9"/>
      <c r="QO200" s="9"/>
      <c r="QP200" s="9"/>
      <c r="QQ200" s="9"/>
      <c r="QR200" s="9"/>
      <c r="QS200" s="9"/>
      <c r="QT200" s="9"/>
      <c r="QU200" s="9"/>
      <c r="QV200" s="9"/>
      <c r="QW200" s="9"/>
      <c r="QX200" s="9"/>
      <c r="QY200" s="9"/>
      <c r="QZ200" s="9"/>
      <c r="RA200" s="9"/>
      <c r="RB200" s="9"/>
      <c r="RC200" s="9"/>
      <c r="RD200" s="9"/>
      <c r="RE200" s="9"/>
      <c r="RF200" s="9"/>
      <c r="RG200" s="9"/>
      <c r="RH200" s="9"/>
      <c r="RI200" s="9"/>
      <c r="RJ200" s="9"/>
      <c r="RK200" s="9"/>
      <c r="RL200" s="9"/>
      <c r="RM200" s="9"/>
      <c r="RN200" s="9"/>
      <c r="RO200" s="9"/>
      <c r="RP200" s="9"/>
      <c r="RQ200" s="9"/>
      <c r="RR200" s="9"/>
      <c r="RS200" s="9"/>
      <c r="RT200" s="9"/>
      <c r="RU200" s="9"/>
      <c r="RV200" s="9"/>
      <c r="RW200" s="9"/>
      <c r="RX200" s="9"/>
      <c r="RY200" s="9"/>
      <c r="RZ200" s="9"/>
      <c r="SA200" s="9"/>
    </row>
    <row r="201" spans="1:496" s="7" customFormat="1" ht="22.5" customHeight="1" x14ac:dyDescent="0.2">
      <c r="A201" s="218"/>
      <c r="B201" s="219"/>
      <c r="C201" s="220"/>
      <c r="D201" s="220"/>
      <c r="E201" s="221" t="s">
        <v>632</v>
      </c>
      <c r="F201" s="221"/>
      <c r="G201" s="221"/>
      <c r="H201" s="70"/>
      <c r="I201" s="71" t="s">
        <v>633</v>
      </c>
      <c r="J201" s="71" t="s">
        <v>634</v>
      </c>
      <c r="K201" s="71" t="s">
        <v>635</v>
      </c>
      <c r="L201" s="71"/>
      <c r="M201" s="72" t="s">
        <v>54</v>
      </c>
      <c r="N201" s="72"/>
      <c r="O201" s="73"/>
      <c r="P201" s="99"/>
      <c r="Q201" s="99"/>
      <c r="R201" s="74">
        <v>43891</v>
      </c>
      <c r="S201" s="74">
        <v>44196</v>
      </c>
      <c r="T201" s="75">
        <f t="shared" si="67"/>
        <v>0.2</v>
      </c>
      <c r="U201" s="76">
        <f t="shared" ca="1" si="60"/>
        <v>335</v>
      </c>
      <c r="V201" s="91">
        <v>1</v>
      </c>
      <c r="W201" s="78"/>
      <c r="X201" s="78"/>
      <c r="Y201" s="78"/>
      <c r="Z201" s="78"/>
      <c r="AA201" s="78">
        <v>1</v>
      </c>
      <c r="AB201" s="78">
        <v>1</v>
      </c>
      <c r="AC201" s="78"/>
      <c r="AD201" s="78"/>
      <c r="AE201" s="78"/>
      <c r="AF201" s="78"/>
      <c r="AG201" s="78">
        <v>1</v>
      </c>
      <c r="AH201" s="78"/>
      <c r="AI201" s="78"/>
      <c r="AJ201" s="78"/>
      <c r="AK201" s="78"/>
      <c r="AL201" s="78"/>
      <c r="AM201" s="78">
        <v>1</v>
      </c>
      <c r="AN201" s="78"/>
      <c r="AO201" s="78"/>
      <c r="AP201" s="78"/>
      <c r="AQ201" s="78">
        <v>1</v>
      </c>
      <c r="AR201" s="78"/>
      <c r="AS201" s="78">
        <v>1</v>
      </c>
      <c r="AT201" s="78"/>
      <c r="AU201" s="79">
        <f t="shared" si="68"/>
        <v>5</v>
      </c>
      <c r="AV201" s="79">
        <f t="shared" si="69"/>
        <v>1</v>
      </c>
      <c r="AW201" s="80"/>
      <c r="AX201" s="80"/>
      <c r="AY201" s="81"/>
      <c r="AZ201" s="82"/>
      <c r="BA201" s="83"/>
      <c r="BB201" s="80"/>
      <c r="BC201" s="84"/>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c r="HS201" s="9"/>
      <c r="HT201" s="9"/>
      <c r="HU201" s="9"/>
      <c r="HV201" s="9"/>
      <c r="HW201" s="9"/>
      <c r="HX201" s="9"/>
      <c r="HY201" s="9"/>
      <c r="HZ201" s="9"/>
      <c r="IA201" s="9"/>
      <c r="IB201" s="9"/>
      <c r="IC201" s="9"/>
      <c r="ID201" s="9"/>
      <c r="IE201" s="9"/>
      <c r="IF201" s="9"/>
      <c r="IG201" s="9"/>
      <c r="IH201" s="9"/>
      <c r="II201" s="9"/>
      <c r="IJ201" s="9"/>
      <c r="IK201" s="9"/>
      <c r="IL201" s="9"/>
      <c r="IM201" s="9"/>
      <c r="IN201" s="9"/>
      <c r="IO201" s="9"/>
      <c r="IP201" s="9"/>
      <c r="IQ201" s="9"/>
      <c r="IR201" s="9"/>
      <c r="IS201" s="9"/>
      <c r="IT201" s="9"/>
      <c r="IU201" s="9"/>
      <c r="IV201" s="9"/>
      <c r="IW201" s="9"/>
      <c r="IX201" s="9"/>
      <c r="IY201" s="9"/>
      <c r="IZ201" s="9"/>
      <c r="JA201" s="9"/>
      <c r="JB201" s="9"/>
      <c r="JC201" s="9"/>
      <c r="JD201" s="9"/>
      <c r="JE201" s="9"/>
      <c r="JF201" s="9"/>
      <c r="JG201" s="9"/>
      <c r="JH201" s="9"/>
      <c r="JI201" s="9"/>
      <c r="JJ201" s="9"/>
      <c r="JK201" s="9"/>
      <c r="JL201" s="9"/>
      <c r="JM201" s="9"/>
      <c r="JN201" s="9"/>
      <c r="JO201" s="9"/>
      <c r="JP201" s="9"/>
      <c r="JQ201" s="9"/>
      <c r="JR201" s="9"/>
      <c r="JS201" s="9"/>
      <c r="JT201" s="9"/>
      <c r="JU201" s="9"/>
      <c r="JV201" s="9"/>
      <c r="JW201" s="9"/>
      <c r="JX201" s="9"/>
      <c r="JY201" s="9"/>
      <c r="JZ201" s="9"/>
      <c r="KA201" s="9"/>
      <c r="KB201" s="9"/>
      <c r="KC201" s="9"/>
      <c r="KD201" s="9"/>
      <c r="KE201" s="9"/>
      <c r="KF201" s="9"/>
      <c r="KG201" s="9"/>
      <c r="KH201" s="9"/>
      <c r="KI201" s="9"/>
      <c r="KJ201" s="9"/>
      <c r="KK201" s="9"/>
      <c r="KL201" s="9"/>
      <c r="KM201" s="9"/>
      <c r="KN201" s="9"/>
      <c r="KO201" s="9"/>
      <c r="KP201" s="9"/>
      <c r="KQ201" s="9"/>
      <c r="KR201" s="9"/>
      <c r="KS201" s="9"/>
      <c r="KT201" s="9"/>
      <c r="KU201" s="9"/>
      <c r="KV201" s="9"/>
      <c r="KW201" s="9"/>
      <c r="KX201" s="9"/>
      <c r="KY201" s="9"/>
      <c r="KZ201" s="9"/>
      <c r="LA201" s="9"/>
      <c r="LB201" s="9"/>
      <c r="LC201" s="9"/>
      <c r="LD201" s="9"/>
      <c r="LE201" s="9"/>
      <c r="LF201" s="9"/>
      <c r="LG201" s="9"/>
      <c r="LH201" s="9"/>
      <c r="LI201" s="9"/>
      <c r="LJ201" s="9"/>
      <c r="LK201" s="9"/>
      <c r="LL201" s="9"/>
      <c r="LM201" s="9"/>
      <c r="LN201" s="9"/>
      <c r="LO201" s="9"/>
      <c r="LP201" s="9"/>
      <c r="LQ201" s="9"/>
      <c r="LR201" s="9"/>
      <c r="LS201" s="9"/>
      <c r="LT201" s="9"/>
      <c r="LU201" s="9"/>
      <c r="LV201" s="9"/>
      <c r="LW201" s="9"/>
      <c r="LX201" s="9"/>
      <c r="LY201" s="9"/>
      <c r="LZ201" s="9"/>
      <c r="MA201" s="9"/>
      <c r="MB201" s="9"/>
      <c r="MC201" s="9"/>
      <c r="MD201" s="9"/>
      <c r="ME201" s="9"/>
      <c r="MF201" s="9"/>
      <c r="MG201" s="9"/>
      <c r="MH201" s="9"/>
      <c r="MI201" s="9"/>
      <c r="MJ201" s="9"/>
      <c r="MK201" s="9"/>
      <c r="ML201" s="9"/>
      <c r="MM201" s="9"/>
      <c r="MN201" s="9"/>
      <c r="MO201" s="9"/>
      <c r="MP201" s="9"/>
      <c r="MQ201" s="9"/>
      <c r="MR201" s="9"/>
      <c r="MS201" s="9"/>
      <c r="MT201" s="9"/>
      <c r="MU201" s="9"/>
      <c r="MV201" s="9"/>
      <c r="MW201" s="9"/>
      <c r="MX201" s="9"/>
      <c r="MY201" s="9"/>
      <c r="MZ201" s="9"/>
      <c r="NA201" s="9"/>
      <c r="NB201" s="9"/>
      <c r="NC201" s="9"/>
      <c r="ND201" s="9"/>
      <c r="NE201" s="9"/>
      <c r="NF201" s="9"/>
      <c r="NG201" s="9"/>
      <c r="NH201" s="9"/>
      <c r="NI201" s="9"/>
      <c r="NJ201" s="9"/>
      <c r="NK201" s="9"/>
      <c r="NL201" s="9"/>
      <c r="NM201" s="9"/>
      <c r="NN201" s="9"/>
      <c r="NO201" s="9"/>
      <c r="NP201" s="9"/>
      <c r="NQ201" s="9"/>
      <c r="NR201" s="9"/>
      <c r="NS201" s="9"/>
      <c r="NT201" s="9"/>
      <c r="NU201" s="9"/>
      <c r="NV201" s="9"/>
      <c r="NW201" s="9"/>
      <c r="NX201" s="9"/>
      <c r="NY201" s="9"/>
      <c r="NZ201" s="9"/>
      <c r="OA201" s="9"/>
      <c r="OB201" s="9"/>
      <c r="OC201" s="9"/>
      <c r="OD201" s="9"/>
      <c r="OE201" s="9"/>
      <c r="OF201" s="9"/>
      <c r="OG201" s="9"/>
      <c r="OH201" s="9"/>
      <c r="OI201" s="9"/>
      <c r="OJ201" s="9"/>
      <c r="OK201" s="9"/>
      <c r="OL201" s="9"/>
      <c r="OM201" s="9"/>
      <c r="ON201" s="9"/>
      <c r="OO201" s="9"/>
      <c r="OP201" s="9"/>
      <c r="OQ201" s="9"/>
      <c r="OR201" s="9"/>
      <c r="OS201" s="9"/>
      <c r="OT201" s="9"/>
      <c r="OU201" s="9"/>
      <c r="OV201" s="9"/>
      <c r="OW201" s="9"/>
      <c r="OX201" s="9"/>
      <c r="OY201" s="9"/>
      <c r="OZ201" s="9"/>
      <c r="PA201" s="9"/>
      <c r="PB201" s="9"/>
      <c r="PC201" s="9"/>
      <c r="PD201" s="9"/>
      <c r="PE201" s="9"/>
      <c r="PF201" s="9"/>
      <c r="PG201" s="9"/>
      <c r="PH201" s="9"/>
      <c r="PI201" s="9"/>
      <c r="PJ201" s="9"/>
      <c r="PK201" s="9"/>
      <c r="PL201" s="9"/>
      <c r="PM201" s="9"/>
      <c r="PN201" s="9"/>
      <c r="PO201" s="9"/>
      <c r="PP201" s="9"/>
      <c r="PQ201" s="9"/>
      <c r="PR201" s="9"/>
      <c r="PS201" s="9"/>
      <c r="PT201" s="9"/>
      <c r="PU201" s="9"/>
      <c r="PV201" s="9"/>
      <c r="PW201" s="9"/>
      <c r="PX201" s="9"/>
      <c r="PY201" s="9"/>
      <c r="PZ201" s="9"/>
      <c r="QA201" s="9"/>
      <c r="QB201" s="9"/>
      <c r="QC201" s="9"/>
      <c r="QD201" s="9"/>
      <c r="QE201" s="9"/>
      <c r="QF201" s="9"/>
      <c r="QG201" s="9"/>
      <c r="QH201" s="9"/>
      <c r="QI201" s="9"/>
      <c r="QJ201" s="9"/>
      <c r="QK201" s="9"/>
      <c r="QL201" s="9"/>
      <c r="QM201" s="9"/>
      <c r="QN201" s="9"/>
      <c r="QO201" s="9"/>
      <c r="QP201" s="9"/>
      <c r="QQ201" s="9"/>
      <c r="QR201" s="9"/>
      <c r="QS201" s="9"/>
      <c r="QT201" s="9"/>
      <c r="QU201" s="9"/>
      <c r="QV201" s="9"/>
      <c r="QW201" s="9"/>
      <c r="QX201" s="9"/>
      <c r="QY201" s="9"/>
      <c r="QZ201" s="9"/>
      <c r="RA201" s="9"/>
      <c r="RB201" s="9"/>
      <c r="RC201" s="9"/>
      <c r="RD201" s="9"/>
      <c r="RE201" s="9"/>
      <c r="RF201" s="9"/>
      <c r="RG201" s="9"/>
      <c r="RH201" s="9"/>
      <c r="RI201" s="9"/>
      <c r="RJ201" s="9"/>
      <c r="RK201" s="9"/>
      <c r="RL201" s="9"/>
      <c r="RM201" s="9"/>
      <c r="RN201" s="9"/>
      <c r="RO201" s="9"/>
      <c r="RP201" s="9"/>
      <c r="RQ201" s="9"/>
      <c r="RR201" s="9"/>
      <c r="RS201" s="9"/>
      <c r="RT201" s="9"/>
      <c r="RU201" s="9"/>
      <c r="RV201" s="9"/>
      <c r="RW201" s="9"/>
      <c r="RX201" s="9"/>
      <c r="RY201" s="9"/>
      <c r="RZ201" s="9"/>
      <c r="SA201" s="9"/>
    </row>
    <row r="202" spans="1:496" s="7" customFormat="1" ht="24.75" customHeight="1" x14ac:dyDescent="0.2">
      <c r="A202" s="218"/>
      <c r="B202" s="219"/>
      <c r="C202" s="220"/>
      <c r="D202" s="220"/>
      <c r="E202" s="221" t="s">
        <v>636</v>
      </c>
      <c r="F202" s="221"/>
      <c r="G202" s="221"/>
      <c r="H202" s="70"/>
      <c r="I202" s="71" t="s">
        <v>637</v>
      </c>
      <c r="J202" s="71" t="s">
        <v>638</v>
      </c>
      <c r="K202" s="71" t="s">
        <v>639</v>
      </c>
      <c r="L202" s="71"/>
      <c r="M202" s="72" t="s">
        <v>54</v>
      </c>
      <c r="N202" s="72"/>
      <c r="O202" s="73"/>
      <c r="P202" s="99"/>
      <c r="Q202" s="99"/>
      <c r="R202" s="74">
        <v>44044</v>
      </c>
      <c r="S202" s="74">
        <v>44196</v>
      </c>
      <c r="T202" s="75">
        <f t="shared" si="67"/>
        <v>0</v>
      </c>
      <c r="U202" s="76">
        <f t="shared" ca="1" si="60"/>
        <v>335</v>
      </c>
      <c r="V202" s="91">
        <v>1</v>
      </c>
      <c r="W202" s="78"/>
      <c r="X202" s="78"/>
      <c r="Y202" s="78"/>
      <c r="Z202" s="78"/>
      <c r="AA202" s="78"/>
      <c r="AB202" s="78"/>
      <c r="AC202" s="78"/>
      <c r="AD202" s="78"/>
      <c r="AE202" s="78"/>
      <c r="AF202" s="78"/>
      <c r="AG202" s="78"/>
      <c r="AH202" s="78"/>
      <c r="AI202" s="78"/>
      <c r="AJ202" s="78"/>
      <c r="AK202" s="78">
        <v>5</v>
      </c>
      <c r="AL202" s="78"/>
      <c r="AM202" s="78">
        <v>5</v>
      </c>
      <c r="AN202" s="78"/>
      <c r="AO202" s="78">
        <v>4</v>
      </c>
      <c r="AP202" s="78"/>
      <c r="AQ202" s="78">
        <v>4</v>
      </c>
      <c r="AR202" s="78"/>
      <c r="AS202" s="78"/>
      <c r="AT202" s="78"/>
      <c r="AU202" s="79">
        <f t="shared" si="68"/>
        <v>18</v>
      </c>
      <c r="AV202" s="79">
        <f t="shared" si="69"/>
        <v>0</v>
      </c>
      <c r="AW202" s="80"/>
      <c r="AX202" s="80"/>
      <c r="AY202" s="81"/>
      <c r="AZ202" s="82"/>
      <c r="BA202" s="83"/>
      <c r="BB202" s="80"/>
      <c r="BC202" s="84"/>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c r="HS202" s="9"/>
      <c r="HT202" s="9"/>
      <c r="HU202" s="9"/>
      <c r="HV202" s="9"/>
      <c r="HW202" s="9"/>
      <c r="HX202" s="9"/>
      <c r="HY202" s="9"/>
      <c r="HZ202" s="9"/>
      <c r="IA202" s="9"/>
      <c r="IB202" s="9"/>
      <c r="IC202" s="9"/>
      <c r="ID202" s="9"/>
      <c r="IE202" s="9"/>
      <c r="IF202" s="9"/>
      <c r="IG202" s="9"/>
      <c r="IH202" s="9"/>
      <c r="II202" s="9"/>
      <c r="IJ202" s="9"/>
      <c r="IK202" s="9"/>
      <c r="IL202" s="9"/>
      <c r="IM202" s="9"/>
      <c r="IN202" s="9"/>
      <c r="IO202" s="9"/>
      <c r="IP202" s="9"/>
      <c r="IQ202" s="9"/>
      <c r="IR202" s="9"/>
      <c r="IS202" s="9"/>
      <c r="IT202" s="9"/>
      <c r="IU202" s="9"/>
      <c r="IV202" s="9"/>
      <c r="IW202" s="9"/>
      <c r="IX202" s="9"/>
      <c r="IY202" s="9"/>
      <c r="IZ202" s="9"/>
      <c r="JA202" s="9"/>
      <c r="JB202" s="9"/>
      <c r="JC202" s="9"/>
      <c r="JD202" s="9"/>
      <c r="JE202" s="9"/>
      <c r="JF202" s="9"/>
      <c r="JG202" s="9"/>
      <c r="JH202" s="9"/>
      <c r="JI202" s="9"/>
      <c r="JJ202" s="9"/>
      <c r="JK202" s="9"/>
      <c r="JL202" s="9"/>
      <c r="JM202" s="9"/>
      <c r="JN202" s="9"/>
      <c r="JO202" s="9"/>
      <c r="JP202" s="9"/>
      <c r="JQ202" s="9"/>
      <c r="JR202" s="9"/>
      <c r="JS202" s="9"/>
      <c r="JT202" s="9"/>
      <c r="JU202" s="9"/>
      <c r="JV202" s="9"/>
      <c r="JW202" s="9"/>
      <c r="JX202" s="9"/>
      <c r="JY202" s="9"/>
      <c r="JZ202" s="9"/>
      <c r="KA202" s="9"/>
      <c r="KB202" s="9"/>
      <c r="KC202" s="9"/>
      <c r="KD202" s="9"/>
      <c r="KE202" s="9"/>
      <c r="KF202" s="9"/>
      <c r="KG202" s="9"/>
      <c r="KH202" s="9"/>
      <c r="KI202" s="9"/>
      <c r="KJ202" s="9"/>
      <c r="KK202" s="9"/>
      <c r="KL202" s="9"/>
      <c r="KM202" s="9"/>
      <c r="KN202" s="9"/>
      <c r="KO202" s="9"/>
      <c r="KP202" s="9"/>
      <c r="KQ202" s="9"/>
      <c r="KR202" s="9"/>
      <c r="KS202" s="9"/>
      <c r="KT202" s="9"/>
      <c r="KU202" s="9"/>
      <c r="KV202" s="9"/>
      <c r="KW202" s="9"/>
      <c r="KX202" s="9"/>
      <c r="KY202" s="9"/>
      <c r="KZ202" s="9"/>
      <c r="LA202" s="9"/>
      <c r="LB202" s="9"/>
      <c r="LC202" s="9"/>
      <c r="LD202" s="9"/>
      <c r="LE202" s="9"/>
      <c r="LF202" s="9"/>
      <c r="LG202" s="9"/>
      <c r="LH202" s="9"/>
      <c r="LI202" s="9"/>
      <c r="LJ202" s="9"/>
      <c r="LK202" s="9"/>
      <c r="LL202" s="9"/>
      <c r="LM202" s="9"/>
      <c r="LN202" s="9"/>
      <c r="LO202" s="9"/>
      <c r="LP202" s="9"/>
      <c r="LQ202" s="9"/>
      <c r="LR202" s="9"/>
      <c r="LS202" s="9"/>
      <c r="LT202" s="9"/>
      <c r="LU202" s="9"/>
      <c r="LV202" s="9"/>
      <c r="LW202" s="9"/>
      <c r="LX202" s="9"/>
      <c r="LY202" s="9"/>
      <c r="LZ202" s="9"/>
      <c r="MA202" s="9"/>
      <c r="MB202" s="9"/>
      <c r="MC202" s="9"/>
      <c r="MD202" s="9"/>
      <c r="ME202" s="9"/>
      <c r="MF202" s="9"/>
      <c r="MG202" s="9"/>
      <c r="MH202" s="9"/>
      <c r="MI202" s="9"/>
      <c r="MJ202" s="9"/>
      <c r="MK202" s="9"/>
      <c r="ML202" s="9"/>
      <c r="MM202" s="9"/>
      <c r="MN202" s="9"/>
      <c r="MO202" s="9"/>
      <c r="MP202" s="9"/>
      <c r="MQ202" s="9"/>
      <c r="MR202" s="9"/>
      <c r="MS202" s="9"/>
      <c r="MT202" s="9"/>
      <c r="MU202" s="9"/>
      <c r="MV202" s="9"/>
      <c r="MW202" s="9"/>
      <c r="MX202" s="9"/>
      <c r="MY202" s="9"/>
      <c r="MZ202" s="9"/>
      <c r="NA202" s="9"/>
      <c r="NB202" s="9"/>
      <c r="NC202" s="9"/>
      <c r="ND202" s="9"/>
      <c r="NE202" s="9"/>
      <c r="NF202" s="9"/>
      <c r="NG202" s="9"/>
      <c r="NH202" s="9"/>
      <c r="NI202" s="9"/>
      <c r="NJ202" s="9"/>
      <c r="NK202" s="9"/>
      <c r="NL202" s="9"/>
      <c r="NM202" s="9"/>
      <c r="NN202" s="9"/>
      <c r="NO202" s="9"/>
      <c r="NP202" s="9"/>
      <c r="NQ202" s="9"/>
      <c r="NR202" s="9"/>
      <c r="NS202" s="9"/>
      <c r="NT202" s="9"/>
      <c r="NU202" s="9"/>
      <c r="NV202" s="9"/>
      <c r="NW202" s="9"/>
      <c r="NX202" s="9"/>
      <c r="NY202" s="9"/>
      <c r="NZ202" s="9"/>
      <c r="OA202" s="9"/>
      <c r="OB202" s="9"/>
      <c r="OC202" s="9"/>
      <c r="OD202" s="9"/>
      <c r="OE202" s="9"/>
      <c r="OF202" s="9"/>
      <c r="OG202" s="9"/>
      <c r="OH202" s="9"/>
      <c r="OI202" s="9"/>
      <c r="OJ202" s="9"/>
      <c r="OK202" s="9"/>
      <c r="OL202" s="9"/>
      <c r="OM202" s="9"/>
      <c r="ON202" s="9"/>
      <c r="OO202" s="9"/>
      <c r="OP202" s="9"/>
      <c r="OQ202" s="9"/>
      <c r="OR202" s="9"/>
      <c r="OS202" s="9"/>
      <c r="OT202" s="9"/>
      <c r="OU202" s="9"/>
      <c r="OV202" s="9"/>
      <c r="OW202" s="9"/>
      <c r="OX202" s="9"/>
      <c r="OY202" s="9"/>
      <c r="OZ202" s="9"/>
      <c r="PA202" s="9"/>
      <c r="PB202" s="9"/>
      <c r="PC202" s="9"/>
      <c r="PD202" s="9"/>
      <c r="PE202" s="9"/>
      <c r="PF202" s="9"/>
      <c r="PG202" s="9"/>
      <c r="PH202" s="9"/>
      <c r="PI202" s="9"/>
      <c r="PJ202" s="9"/>
      <c r="PK202" s="9"/>
      <c r="PL202" s="9"/>
      <c r="PM202" s="9"/>
      <c r="PN202" s="9"/>
      <c r="PO202" s="9"/>
      <c r="PP202" s="9"/>
      <c r="PQ202" s="9"/>
      <c r="PR202" s="9"/>
      <c r="PS202" s="9"/>
      <c r="PT202" s="9"/>
      <c r="PU202" s="9"/>
      <c r="PV202" s="9"/>
      <c r="PW202" s="9"/>
      <c r="PX202" s="9"/>
      <c r="PY202" s="9"/>
      <c r="PZ202" s="9"/>
      <c r="QA202" s="9"/>
      <c r="QB202" s="9"/>
      <c r="QC202" s="9"/>
      <c r="QD202" s="9"/>
      <c r="QE202" s="9"/>
      <c r="QF202" s="9"/>
      <c r="QG202" s="9"/>
      <c r="QH202" s="9"/>
      <c r="QI202" s="9"/>
      <c r="QJ202" s="9"/>
      <c r="QK202" s="9"/>
      <c r="QL202" s="9"/>
      <c r="QM202" s="9"/>
      <c r="QN202" s="9"/>
      <c r="QO202" s="9"/>
      <c r="QP202" s="9"/>
      <c r="QQ202" s="9"/>
      <c r="QR202" s="9"/>
      <c r="QS202" s="9"/>
      <c r="QT202" s="9"/>
      <c r="QU202" s="9"/>
      <c r="QV202" s="9"/>
      <c r="QW202" s="9"/>
      <c r="QX202" s="9"/>
      <c r="QY202" s="9"/>
      <c r="QZ202" s="9"/>
      <c r="RA202" s="9"/>
      <c r="RB202" s="9"/>
      <c r="RC202" s="9"/>
      <c r="RD202" s="9"/>
      <c r="RE202" s="9"/>
      <c r="RF202" s="9"/>
      <c r="RG202" s="9"/>
      <c r="RH202" s="9"/>
      <c r="RI202" s="9"/>
      <c r="RJ202" s="9"/>
      <c r="RK202" s="9"/>
      <c r="RL202" s="9"/>
      <c r="RM202" s="9"/>
      <c r="RN202" s="9"/>
      <c r="RO202" s="9"/>
      <c r="RP202" s="9"/>
      <c r="RQ202" s="9"/>
      <c r="RR202" s="9"/>
      <c r="RS202" s="9"/>
      <c r="RT202" s="9"/>
      <c r="RU202" s="9"/>
      <c r="RV202" s="9"/>
      <c r="RW202" s="9"/>
      <c r="RX202" s="9"/>
      <c r="RY202" s="9"/>
      <c r="RZ202" s="9"/>
      <c r="SA202" s="9"/>
    </row>
    <row r="203" spans="1:496" s="7" customFormat="1" ht="23.25" customHeight="1" x14ac:dyDescent="0.2">
      <c r="A203" s="218"/>
      <c r="B203" s="219"/>
      <c r="C203" s="220"/>
      <c r="D203" s="220"/>
      <c r="E203" s="221" t="s">
        <v>640</v>
      </c>
      <c r="F203" s="221"/>
      <c r="G203" s="221"/>
      <c r="H203" s="70"/>
      <c r="I203" s="71" t="s">
        <v>641</v>
      </c>
      <c r="J203" s="71" t="s">
        <v>641</v>
      </c>
      <c r="K203" s="71" t="s">
        <v>642</v>
      </c>
      <c r="L203" s="71"/>
      <c r="M203" s="72" t="s">
        <v>54</v>
      </c>
      <c r="N203" s="72"/>
      <c r="O203" s="73"/>
      <c r="P203" s="99"/>
      <c r="Q203" s="99"/>
      <c r="R203" s="74">
        <v>43862</v>
      </c>
      <c r="S203" s="74">
        <v>43920</v>
      </c>
      <c r="T203" s="75">
        <f t="shared" si="67"/>
        <v>0</v>
      </c>
      <c r="U203" s="76">
        <f t="shared" ca="1" si="60"/>
        <v>59</v>
      </c>
      <c r="V203" s="91">
        <v>1</v>
      </c>
      <c r="W203" s="78"/>
      <c r="X203" s="78"/>
      <c r="Y203" s="78"/>
      <c r="Z203" s="78"/>
      <c r="AA203" s="78"/>
      <c r="AB203" s="78"/>
      <c r="AC203" s="78"/>
      <c r="AD203" s="78"/>
      <c r="AE203" s="78">
        <v>1</v>
      </c>
      <c r="AF203" s="78"/>
      <c r="AG203" s="78"/>
      <c r="AH203" s="78"/>
      <c r="AI203" s="78"/>
      <c r="AJ203" s="78"/>
      <c r="AK203" s="78"/>
      <c r="AL203" s="78"/>
      <c r="AM203" s="78"/>
      <c r="AN203" s="78"/>
      <c r="AO203" s="78"/>
      <c r="AP203" s="78"/>
      <c r="AQ203" s="78"/>
      <c r="AR203" s="78"/>
      <c r="AS203" s="78"/>
      <c r="AT203" s="78"/>
      <c r="AU203" s="79">
        <f t="shared" si="68"/>
        <v>1</v>
      </c>
      <c r="AV203" s="79">
        <f t="shared" si="69"/>
        <v>0</v>
      </c>
      <c r="AW203" s="80"/>
      <c r="AX203" s="80"/>
      <c r="AY203" s="81"/>
      <c r="AZ203" s="82"/>
      <c r="BA203" s="83"/>
      <c r="BB203" s="80"/>
      <c r="BC203" s="84"/>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c r="HS203" s="9"/>
      <c r="HT203" s="9"/>
      <c r="HU203" s="9"/>
      <c r="HV203" s="9"/>
      <c r="HW203" s="9"/>
      <c r="HX203" s="9"/>
      <c r="HY203" s="9"/>
      <c r="HZ203" s="9"/>
      <c r="IA203" s="9"/>
      <c r="IB203" s="9"/>
      <c r="IC203" s="9"/>
      <c r="ID203" s="9"/>
      <c r="IE203" s="9"/>
      <c r="IF203" s="9"/>
      <c r="IG203" s="9"/>
      <c r="IH203" s="9"/>
      <c r="II203" s="9"/>
      <c r="IJ203" s="9"/>
      <c r="IK203" s="9"/>
      <c r="IL203" s="9"/>
      <c r="IM203" s="9"/>
      <c r="IN203" s="9"/>
      <c r="IO203" s="9"/>
      <c r="IP203" s="9"/>
      <c r="IQ203" s="9"/>
      <c r="IR203" s="9"/>
      <c r="IS203" s="9"/>
      <c r="IT203" s="9"/>
      <c r="IU203" s="9"/>
      <c r="IV203" s="9"/>
      <c r="IW203" s="9"/>
      <c r="IX203" s="9"/>
      <c r="IY203" s="9"/>
      <c r="IZ203" s="9"/>
      <c r="JA203" s="9"/>
      <c r="JB203" s="9"/>
      <c r="JC203" s="9"/>
      <c r="JD203" s="9"/>
      <c r="JE203" s="9"/>
      <c r="JF203" s="9"/>
      <c r="JG203" s="9"/>
      <c r="JH203" s="9"/>
      <c r="JI203" s="9"/>
      <c r="JJ203" s="9"/>
      <c r="JK203" s="9"/>
      <c r="JL203" s="9"/>
      <c r="JM203" s="9"/>
      <c r="JN203" s="9"/>
      <c r="JO203" s="9"/>
      <c r="JP203" s="9"/>
      <c r="JQ203" s="9"/>
      <c r="JR203" s="9"/>
      <c r="JS203" s="9"/>
      <c r="JT203" s="9"/>
      <c r="JU203" s="9"/>
      <c r="JV203" s="9"/>
      <c r="JW203" s="9"/>
      <c r="JX203" s="9"/>
      <c r="JY203" s="9"/>
      <c r="JZ203" s="9"/>
      <c r="KA203" s="9"/>
      <c r="KB203" s="9"/>
      <c r="KC203" s="9"/>
      <c r="KD203" s="9"/>
      <c r="KE203" s="9"/>
      <c r="KF203" s="9"/>
      <c r="KG203" s="9"/>
      <c r="KH203" s="9"/>
      <c r="KI203" s="9"/>
      <c r="KJ203" s="9"/>
      <c r="KK203" s="9"/>
      <c r="KL203" s="9"/>
      <c r="KM203" s="9"/>
      <c r="KN203" s="9"/>
      <c r="KO203" s="9"/>
      <c r="KP203" s="9"/>
      <c r="KQ203" s="9"/>
      <c r="KR203" s="9"/>
      <c r="KS203" s="9"/>
      <c r="KT203" s="9"/>
      <c r="KU203" s="9"/>
      <c r="KV203" s="9"/>
      <c r="KW203" s="9"/>
      <c r="KX203" s="9"/>
      <c r="KY203" s="9"/>
      <c r="KZ203" s="9"/>
      <c r="LA203" s="9"/>
      <c r="LB203" s="9"/>
      <c r="LC203" s="9"/>
      <c r="LD203" s="9"/>
      <c r="LE203" s="9"/>
      <c r="LF203" s="9"/>
      <c r="LG203" s="9"/>
      <c r="LH203" s="9"/>
      <c r="LI203" s="9"/>
      <c r="LJ203" s="9"/>
      <c r="LK203" s="9"/>
      <c r="LL203" s="9"/>
      <c r="LM203" s="9"/>
      <c r="LN203" s="9"/>
      <c r="LO203" s="9"/>
      <c r="LP203" s="9"/>
      <c r="LQ203" s="9"/>
      <c r="LR203" s="9"/>
      <c r="LS203" s="9"/>
      <c r="LT203" s="9"/>
      <c r="LU203" s="9"/>
      <c r="LV203" s="9"/>
      <c r="LW203" s="9"/>
      <c r="LX203" s="9"/>
      <c r="LY203" s="9"/>
      <c r="LZ203" s="9"/>
      <c r="MA203" s="9"/>
      <c r="MB203" s="9"/>
      <c r="MC203" s="9"/>
      <c r="MD203" s="9"/>
      <c r="ME203" s="9"/>
      <c r="MF203" s="9"/>
      <c r="MG203" s="9"/>
      <c r="MH203" s="9"/>
      <c r="MI203" s="9"/>
      <c r="MJ203" s="9"/>
      <c r="MK203" s="9"/>
      <c r="ML203" s="9"/>
      <c r="MM203" s="9"/>
      <c r="MN203" s="9"/>
      <c r="MO203" s="9"/>
      <c r="MP203" s="9"/>
      <c r="MQ203" s="9"/>
      <c r="MR203" s="9"/>
      <c r="MS203" s="9"/>
      <c r="MT203" s="9"/>
      <c r="MU203" s="9"/>
      <c r="MV203" s="9"/>
      <c r="MW203" s="9"/>
      <c r="MX203" s="9"/>
      <c r="MY203" s="9"/>
      <c r="MZ203" s="9"/>
      <c r="NA203" s="9"/>
      <c r="NB203" s="9"/>
      <c r="NC203" s="9"/>
      <c r="ND203" s="9"/>
      <c r="NE203" s="9"/>
      <c r="NF203" s="9"/>
      <c r="NG203" s="9"/>
      <c r="NH203" s="9"/>
      <c r="NI203" s="9"/>
      <c r="NJ203" s="9"/>
      <c r="NK203" s="9"/>
      <c r="NL203" s="9"/>
      <c r="NM203" s="9"/>
      <c r="NN203" s="9"/>
      <c r="NO203" s="9"/>
      <c r="NP203" s="9"/>
      <c r="NQ203" s="9"/>
      <c r="NR203" s="9"/>
      <c r="NS203" s="9"/>
      <c r="NT203" s="9"/>
      <c r="NU203" s="9"/>
      <c r="NV203" s="9"/>
      <c r="NW203" s="9"/>
      <c r="NX203" s="9"/>
      <c r="NY203" s="9"/>
      <c r="NZ203" s="9"/>
      <c r="OA203" s="9"/>
      <c r="OB203" s="9"/>
      <c r="OC203" s="9"/>
      <c r="OD203" s="9"/>
      <c r="OE203" s="9"/>
      <c r="OF203" s="9"/>
      <c r="OG203" s="9"/>
      <c r="OH203" s="9"/>
      <c r="OI203" s="9"/>
      <c r="OJ203" s="9"/>
      <c r="OK203" s="9"/>
      <c r="OL203" s="9"/>
      <c r="OM203" s="9"/>
      <c r="ON203" s="9"/>
      <c r="OO203" s="9"/>
      <c r="OP203" s="9"/>
      <c r="OQ203" s="9"/>
      <c r="OR203" s="9"/>
      <c r="OS203" s="9"/>
      <c r="OT203" s="9"/>
      <c r="OU203" s="9"/>
      <c r="OV203" s="9"/>
      <c r="OW203" s="9"/>
      <c r="OX203" s="9"/>
      <c r="OY203" s="9"/>
      <c r="OZ203" s="9"/>
      <c r="PA203" s="9"/>
      <c r="PB203" s="9"/>
      <c r="PC203" s="9"/>
      <c r="PD203" s="9"/>
      <c r="PE203" s="9"/>
      <c r="PF203" s="9"/>
      <c r="PG203" s="9"/>
      <c r="PH203" s="9"/>
      <c r="PI203" s="9"/>
      <c r="PJ203" s="9"/>
      <c r="PK203" s="9"/>
      <c r="PL203" s="9"/>
      <c r="PM203" s="9"/>
      <c r="PN203" s="9"/>
      <c r="PO203" s="9"/>
      <c r="PP203" s="9"/>
      <c r="PQ203" s="9"/>
      <c r="PR203" s="9"/>
      <c r="PS203" s="9"/>
      <c r="PT203" s="9"/>
      <c r="PU203" s="9"/>
      <c r="PV203" s="9"/>
      <c r="PW203" s="9"/>
      <c r="PX203" s="9"/>
      <c r="PY203" s="9"/>
      <c r="PZ203" s="9"/>
      <c r="QA203" s="9"/>
      <c r="QB203" s="9"/>
      <c r="QC203" s="9"/>
      <c r="QD203" s="9"/>
      <c r="QE203" s="9"/>
      <c r="QF203" s="9"/>
      <c r="QG203" s="9"/>
      <c r="QH203" s="9"/>
      <c r="QI203" s="9"/>
      <c r="QJ203" s="9"/>
      <c r="QK203" s="9"/>
      <c r="QL203" s="9"/>
      <c r="QM203" s="9"/>
      <c r="QN203" s="9"/>
      <c r="QO203" s="9"/>
      <c r="QP203" s="9"/>
      <c r="QQ203" s="9"/>
      <c r="QR203" s="9"/>
      <c r="QS203" s="9"/>
      <c r="QT203" s="9"/>
      <c r="QU203" s="9"/>
      <c r="QV203" s="9"/>
      <c r="QW203" s="9"/>
      <c r="QX203" s="9"/>
      <c r="QY203" s="9"/>
      <c r="QZ203" s="9"/>
      <c r="RA203" s="9"/>
      <c r="RB203" s="9"/>
      <c r="RC203" s="9"/>
      <c r="RD203" s="9"/>
      <c r="RE203" s="9"/>
      <c r="RF203" s="9"/>
      <c r="RG203" s="9"/>
      <c r="RH203" s="9"/>
      <c r="RI203" s="9"/>
      <c r="RJ203" s="9"/>
      <c r="RK203" s="9"/>
      <c r="RL203" s="9"/>
      <c r="RM203" s="9"/>
      <c r="RN203" s="9"/>
      <c r="RO203" s="9"/>
      <c r="RP203" s="9"/>
      <c r="RQ203" s="9"/>
      <c r="RR203" s="9"/>
      <c r="RS203" s="9"/>
      <c r="RT203" s="9"/>
      <c r="RU203" s="9"/>
      <c r="RV203" s="9"/>
      <c r="RW203" s="9"/>
      <c r="RX203" s="9"/>
      <c r="RY203" s="9"/>
      <c r="RZ203" s="9"/>
      <c r="SA203" s="9"/>
    </row>
    <row r="204" spans="1:496" s="7" customFormat="1" ht="26.25" customHeight="1" x14ac:dyDescent="0.2">
      <c r="A204" s="218"/>
      <c r="B204" s="219"/>
      <c r="C204" s="220"/>
      <c r="D204" s="220"/>
      <c r="E204" s="221" t="s">
        <v>643</v>
      </c>
      <c r="F204" s="221"/>
      <c r="G204" s="221"/>
      <c r="H204" s="70"/>
      <c r="I204" s="71" t="s">
        <v>644</v>
      </c>
      <c r="J204" s="71" t="s">
        <v>644</v>
      </c>
      <c r="K204" s="71" t="s">
        <v>645</v>
      </c>
      <c r="L204" s="71"/>
      <c r="M204" s="72" t="s">
        <v>54</v>
      </c>
      <c r="N204" s="72"/>
      <c r="O204" s="73"/>
      <c r="P204" s="99"/>
      <c r="Q204" s="99"/>
      <c r="R204" s="74">
        <v>43952</v>
      </c>
      <c r="S204" s="74">
        <v>44012</v>
      </c>
      <c r="T204" s="75">
        <f t="shared" si="67"/>
        <v>0</v>
      </c>
      <c r="U204" s="76">
        <f t="shared" ca="1" si="60"/>
        <v>151</v>
      </c>
      <c r="V204" s="91">
        <v>1</v>
      </c>
      <c r="W204" s="78"/>
      <c r="X204" s="78"/>
      <c r="Y204" s="78"/>
      <c r="Z204" s="78"/>
      <c r="AA204" s="78"/>
      <c r="AB204" s="78"/>
      <c r="AC204" s="78"/>
      <c r="AD204" s="78"/>
      <c r="AE204" s="78">
        <v>1</v>
      </c>
      <c r="AF204" s="78"/>
      <c r="AG204" s="78"/>
      <c r="AH204" s="78"/>
      <c r="AI204" s="78"/>
      <c r="AJ204" s="78"/>
      <c r="AK204" s="78">
        <v>1</v>
      </c>
      <c r="AL204" s="78"/>
      <c r="AM204" s="78"/>
      <c r="AN204" s="78"/>
      <c r="AO204" s="78"/>
      <c r="AP204" s="78"/>
      <c r="AQ204" s="78"/>
      <c r="AR204" s="78"/>
      <c r="AS204" s="78"/>
      <c r="AT204" s="78"/>
      <c r="AU204" s="79">
        <f t="shared" si="68"/>
        <v>2</v>
      </c>
      <c r="AV204" s="79">
        <f t="shared" si="69"/>
        <v>0</v>
      </c>
      <c r="AW204" s="80"/>
      <c r="AX204" s="80"/>
      <c r="AY204" s="81"/>
      <c r="AZ204" s="82"/>
      <c r="BA204" s="83"/>
      <c r="BB204" s="80"/>
      <c r="BC204" s="84"/>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c r="HS204" s="9"/>
      <c r="HT204" s="9"/>
      <c r="HU204" s="9"/>
      <c r="HV204" s="9"/>
      <c r="HW204" s="9"/>
      <c r="HX204" s="9"/>
      <c r="HY204" s="9"/>
      <c r="HZ204" s="9"/>
      <c r="IA204" s="9"/>
      <c r="IB204" s="9"/>
      <c r="IC204" s="9"/>
      <c r="ID204" s="9"/>
      <c r="IE204" s="9"/>
      <c r="IF204" s="9"/>
      <c r="IG204" s="9"/>
      <c r="IH204" s="9"/>
      <c r="II204" s="9"/>
      <c r="IJ204" s="9"/>
      <c r="IK204" s="9"/>
      <c r="IL204" s="9"/>
      <c r="IM204" s="9"/>
      <c r="IN204" s="9"/>
      <c r="IO204" s="9"/>
      <c r="IP204" s="9"/>
      <c r="IQ204" s="9"/>
      <c r="IR204" s="9"/>
      <c r="IS204" s="9"/>
      <c r="IT204" s="9"/>
      <c r="IU204" s="9"/>
      <c r="IV204" s="9"/>
      <c r="IW204" s="9"/>
      <c r="IX204" s="9"/>
      <c r="IY204" s="9"/>
      <c r="IZ204" s="9"/>
      <c r="JA204" s="9"/>
      <c r="JB204" s="9"/>
      <c r="JC204" s="9"/>
      <c r="JD204" s="9"/>
      <c r="JE204" s="9"/>
      <c r="JF204" s="9"/>
      <c r="JG204" s="9"/>
      <c r="JH204" s="9"/>
      <c r="JI204" s="9"/>
      <c r="JJ204" s="9"/>
      <c r="JK204" s="9"/>
      <c r="JL204" s="9"/>
      <c r="JM204" s="9"/>
      <c r="JN204" s="9"/>
      <c r="JO204" s="9"/>
      <c r="JP204" s="9"/>
      <c r="JQ204" s="9"/>
      <c r="JR204" s="9"/>
      <c r="JS204" s="9"/>
      <c r="JT204" s="9"/>
      <c r="JU204" s="9"/>
      <c r="JV204" s="9"/>
      <c r="JW204" s="9"/>
      <c r="JX204" s="9"/>
      <c r="JY204" s="9"/>
      <c r="JZ204" s="9"/>
      <c r="KA204" s="9"/>
      <c r="KB204" s="9"/>
      <c r="KC204" s="9"/>
      <c r="KD204" s="9"/>
      <c r="KE204" s="9"/>
      <c r="KF204" s="9"/>
      <c r="KG204" s="9"/>
      <c r="KH204" s="9"/>
      <c r="KI204" s="9"/>
      <c r="KJ204" s="9"/>
      <c r="KK204" s="9"/>
      <c r="KL204" s="9"/>
      <c r="KM204" s="9"/>
      <c r="KN204" s="9"/>
      <c r="KO204" s="9"/>
      <c r="KP204" s="9"/>
      <c r="KQ204" s="9"/>
      <c r="KR204" s="9"/>
      <c r="KS204" s="9"/>
      <c r="KT204" s="9"/>
      <c r="KU204" s="9"/>
      <c r="KV204" s="9"/>
      <c r="KW204" s="9"/>
      <c r="KX204" s="9"/>
      <c r="KY204" s="9"/>
      <c r="KZ204" s="9"/>
      <c r="LA204" s="9"/>
      <c r="LB204" s="9"/>
      <c r="LC204" s="9"/>
      <c r="LD204" s="9"/>
      <c r="LE204" s="9"/>
      <c r="LF204" s="9"/>
      <c r="LG204" s="9"/>
      <c r="LH204" s="9"/>
      <c r="LI204" s="9"/>
      <c r="LJ204" s="9"/>
      <c r="LK204" s="9"/>
      <c r="LL204" s="9"/>
      <c r="LM204" s="9"/>
      <c r="LN204" s="9"/>
      <c r="LO204" s="9"/>
      <c r="LP204" s="9"/>
      <c r="LQ204" s="9"/>
      <c r="LR204" s="9"/>
      <c r="LS204" s="9"/>
      <c r="LT204" s="9"/>
      <c r="LU204" s="9"/>
      <c r="LV204" s="9"/>
      <c r="LW204" s="9"/>
      <c r="LX204" s="9"/>
      <c r="LY204" s="9"/>
      <c r="LZ204" s="9"/>
      <c r="MA204" s="9"/>
      <c r="MB204" s="9"/>
      <c r="MC204" s="9"/>
      <c r="MD204" s="9"/>
      <c r="ME204" s="9"/>
      <c r="MF204" s="9"/>
      <c r="MG204" s="9"/>
      <c r="MH204" s="9"/>
      <c r="MI204" s="9"/>
      <c r="MJ204" s="9"/>
      <c r="MK204" s="9"/>
      <c r="ML204" s="9"/>
      <c r="MM204" s="9"/>
      <c r="MN204" s="9"/>
      <c r="MO204" s="9"/>
      <c r="MP204" s="9"/>
      <c r="MQ204" s="9"/>
      <c r="MR204" s="9"/>
      <c r="MS204" s="9"/>
      <c r="MT204" s="9"/>
      <c r="MU204" s="9"/>
      <c r="MV204" s="9"/>
      <c r="MW204" s="9"/>
      <c r="MX204" s="9"/>
      <c r="MY204" s="9"/>
      <c r="MZ204" s="9"/>
      <c r="NA204" s="9"/>
      <c r="NB204" s="9"/>
      <c r="NC204" s="9"/>
      <c r="ND204" s="9"/>
      <c r="NE204" s="9"/>
      <c r="NF204" s="9"/>
      <c r="NG204" s="9"/>
      <c r="NH204" s="9"/>
      <c r="NI204" s="9"/>
      <c r="NJ204" s="9"/>
      <c r="NK204" s="9"/>
      <c r="NL204" s="9"/>
      <c r="NM204" s="9"/>
      <c r="NN204" s="9"/>
      <c r="NO204" s="9"/>
      <c r="NP204" s="9"/>
      <c r="NQ204" s="9"/>
      <c r="NR204" s="9"/>
      <c r="NS204" s="9"/>
      <c r="NT204" s="9"/>
      <c r="NU204" s="9"/>
      <c r="NV204" s="9"/>
      <c r="NW204" s="9"/>
      <c r="NX204" s="9"/>
      <c r="NY204" s="9"/>
      <c r="NZ204" s="9"/>
      <c r="OA204" s="9"/>
      <c r="OB204" s="9"/>
      <c r="OC204" s="9"/>
      <c r="OD204" s="9"/>
      <c r="OE204" s="9"/>
      <c r="OF204" s="9"/>
      <c r="OG204" s="9"/>
      <c r="OH204" s="9"/>
      <c r="OI204" s="9"/>
      <c r="OJ204" s="9"/>
      <c r="OK204" s="9"/>
      <c r="OL204" s="9"/>
      <c r="OM204" s="9"/>
      <c r="ON204" s="9"/>
      <c r="OO204" s="9"/>
      <c r="OP204" s="9"/>
      <c r="OQ204" s="9"/>
      <c r="OR204" s="9"/>
      <c r="OS204" s="9"/>
      <c r="OT204" s="9"/>
      <c r="OU204" s="9"/>
      <c r="OV204" s="9"/>
      <c r="OW204" s="9"/>
      <c r="OX204" s="9"/>
      <c r="OY204" s="9"/>
      <c r="OZ204" s="9"/>
      <c r="PA204" s="9"/>
      <c r="PB204" s="9"/>
      <c r="PC204" s="9"/>
      <c r="PD204" s="9"/>
      <c r="PE204" s="9"/>
      <c r="PF204" s="9"/>
      <c r="PG204" s="9"/>
      <c r="PH204" s="9"/>
      <c r="PI204" s="9"/>
      <c r="PJ204" s="9"/>
      <c r="PK204" s="9"/>
      <c r="PL204" s="9"/>
      <c r="PM204" s="9"/>
      <c r="PN204" s="9"/>
      <c r="PO204" s="9"/>
      <c r="PP204" s="9"/>
      <c r="PQ204" s="9"/>
      <c r="PR204" s="9"/>
      <c r="PS204" s="9"/>
      <c r="PT204" s="9"/>
      <c r="PU204" s="9"/>
      <c r="PV204" s="9"/>
      <c r="PW204" s="9"/>
      <c r="PX204" s="9"/>
      <c r="PY204" s="9"/>
      <c r="PZ204" s="9"/>
      <c r="QA204" s="9"/>
      <c r="QB204" s="9"/>
      <c r="QC204" s="9"/>
      <c r="QD204" s="9"/>
      <c r="QE204" s="9"/>
      <c r="QF204" s="9"/>
      <c r="QG204" s="9"/>
      <c r="QH204" s="9"/>
      <c r="QI204" s="9"/>
      <c r="QJ204" s="9"/>
      <c r="QK204" s="9"/>
      <c r="QL204" s="9"/>
      <c r="QM204" s="9"/>
      <c r="QN204" s="9"/>
      <c r="QO204" s="9"/>
      <c r="QP204" s="9"/>
      <c r="QQ204" s="9"/>
      <c r="QR204" s="9"/>
      <c r="QS204" s="9"/>
      <c r="QT204" s="9"/>
      <c r="QU204" s="9"/>
      <c r="QV204" s="9"/>
      <c r="QW204" s="9"/>
      <c r="QX204" s="9"/>
      <c r="QY204" s="9"/>
      <c r="QZ204" s="9"/>
      <c r="RA204" s="9"/>
      <c r="RB204" s="9"/>
      <c r="RC204" s="9"/>
      <c r="RD204" s="9"/>
      <c r="RE204" s="9"/>
      <c r="RF204" s="9"/>
      <c r="RG204" s="9"/>
      <c r="RH204" s="9"/>
      <c r="RI204" s="9"/>
      <c r="RJ204" s="9"/>
      <c r="RK204" s="9"/>
      <c r="RL204" s="9"/>
      <c r="RM204" s="9"/>
      <c r="RN204" s="9"/>
      <c r="RO204" s="9"/>
      <c r="RP204" s="9"/>
      <c r="RQ204" s="9"/>
      <c r="RR204" s="9"/>
      <c r="RS204" s="9"/>
      <c r="RT204" s="9"/>
      <c r="RU204" s="9"/>
      <c r="RV204" s="9"/>
      <c r="RW204" s="9"/>
      <c r="RX204" s="9"/>
      <c r="RY204" s="9"/>
      <c r="RZ204" s="9"/>
      <c r="SA204" s="9"/>
    </row>
    <row r="205" spans="1:496" s="7" customFormat="1" ht="26.25" customHeight="1" x14ac:dyDescent="0.2">
      <c r="A205" s="218"/>
      <c r="B205" s="219"/>
      <c r="C205" s="220"/>
      <c r="D205" s="220"/>
      <c r="E205" s="221" t="s">
        <v>646</v>
      </c>
      <c r="F205" s="221"/>
      <c r="G205" s="221"/>
      <c r="H205" s="70"/>
      <c r="I205" s="71" t="s">
        <v>647</v>
      </c>
      <c r="J205" s="71" t="s">
        <v>648</v>
      </c>
      <c r="K205" s="71"/>
      <c r="L205" s="71"/>
      <c r="M205" s="72" t="s">
        <v>54</v>
      </c>
      <c r="N205" s="72"/>
      <c r="O205" s="73"/>
      <c r="P205" s="99"/>
      <c r="Q205" s="99"/>
      <c r="R205" s="74">
        <v>43952</v>
      </c>
      <c r="S205" s="74">
        <v>44136</v>
      </c>
      <c r="T205" s="75">
        <f t="shared" si="67"/>
        <v>0</v>
      </c>
      <c r="U205" s="76">
        <f t="shared" ca="1" si="60"/>
        <v>275</v>
      </c>
      <c r="V205" s="91">
        <v>1</v>
      </c>
      <c r="W205" s="78"/>
      <c r="X205" s="78"/>
      <c r="Y205" s="78"/>
      <c r="Z205" s="78"/>
      <c r="AA205" s="78"/>
      <c r="AB205" s="78"/>
      <c r="AC205" s="78"/>
      <c r="AD205" s="78"/>
      <c r="AE205" s="78">
        <v>1</v>
      </c>
      <c r="AF205" s="78"/>
      <c r="AG205" s="78"/>
      <c r="AH205" s="78"/>
      <c r="AI205" s="78"/>
      <c r="AJ205" s="78"/>
      <c r="AK205" s="78"/>
      <c r="AL205" s="78"/>
      <c r="AM205" s="78"/>
      <c r="AN205" s="78"/>
      <c r="AO205" s="78">
        <v>1</v>
      </c>
      <c r="AP205" s="78"/>
      <c r="AQ205" s="78"/>
      <c r="AR205" s="78"/>
      <c r="AS205" s="78"/>
      <c r="AT205" s="78"/>
      <c r="AU205" s="79">
        <f t="shared" si="68"/>
        <v>2</v>
      </c>
      <c r="AV205" s="79">
        <f t="shared" si="69"/>
        <v>0</v>
      </c>
      <c r="AW205" s="80"/>
      <c r="AX205" s="80"/>
      <c r="AY205" s="81"/>
      <c r="AZ205" s="82"/>
      <c r="BA205" s="83"/>
      <c r="BB205" s="80"/>
      <c r="BC205" s="84"/>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c r="HS205" s="9"/>
      <c r="HT205" s="9"/>
      <c r="HU205" s="9"/>
      <c r="HV205" s="9"/>
      <c r="HW205" s="9"/>
      <c r="HX205" s="9"/>
      <c r="HY205" s="9"/>
      <c r="HZ205" s="9"/>
      <c r="IA205" s="9"/>
      <c r="IB205" s="9"/>
      <c r="IC205" s="9"/>
      <c r="ID205" s="9"/>
      <c r="IE205" s="9"/>
      <c r="IF205" s="9"/>
      <c r="IG205" s="9"/>
      <c r="IH205" s="9"/>
      <c r="II205" s="9"/>
      <c r="IJ205" s="9"/>
      <c r="IK205" s="9"/>
      <c r="IL205" s="9"/>
      <c r="IM205" s="9"/>
      <c r="IN205" s="9"/>
      <c r="IO205" s="9"/>
      <c r="IP205" s="9"/>
      <c r="IQ205" s="9"/>
      <c r="IR205" s="9"/>
      <c r="IS205" s="9"/>
      <c r="IT205" s="9"/>
      <c r="IU205" s="9"/>
      <c r="IV205" s="9"/>
      <c r="IW205" s="9"/>
      <c r="IX205" s="9"/>
      <c r="IY205" s="9"/>
      <c r="IZ205" s="9"/>
      <c r="JA205" s="9"/>
      <c r="JB205" s="9"/>
      <c r="JC205" s="9"/>
      <c r="JD205" s="9"/>
      <c r="JE205" s="9"/>
      <c r="JF205" s="9"/>
      <c r="JG205" s="9"/>
      <c r="JH205" s="9"/>
      <c r="JI205" s="9"/>
      <c r="JJ205" s="9"/>
      <c r="JK205" s="9"/>
      <c r="JL205" s="9"/>
      <c r="JM205" s="9"/>
      <c r="JN205" s="9"/>
      <c r="JO205" s="9"/>
      <c r="JP205" s="9"/>
      <c r="JQ205" s="9"/>
      <c r="JR205" s="9"/>
      <c r="JS205" s="9"/>
      <c r="JT205" s="9"/>
      <c r="JU205" s="9"/>
      <c r="JV205" s="9"/>
      <c r="JW205" s="9"/>
      <c r="JX205" s="9"/>
      <c r="JY205" s="9"/>
      <c r="JZ205" s="9"/>
      <c r="KA205" s="9"/>
      <c r="KB205" s="9"/>
      <c r="KC205" s="9"/>
      <c r="KD205" s="9"/>
      <c r="KE205" s="9"/>
      <c r="KF205" s="9"/>
      <c r="KG205" s="9"/>
      <c r="KH205" s="9"/>
      <c r="KI205" s="9"/>
      <c r="KJ205" s="9"/>
      <c r="KK205" s="9"/>
      <c r="KL205" s="9"/>
      <c r="KM205" s="9"/>
      <c r="KN205" s="9"/>
      <c r="KO205" s="9"/>
      <c r="KP205" s="9"/>
      <c r="KQ205" s="9"/>
      <c r="KR205" s="9"/>
      <c r="KS205" s="9"/>
      <c r="KT205" s="9"/>
      <c r="KU205" s="9"/>
      <c r="KV205" s="9"/>
      <c r="KW205" s="9"/>
      <c r="KX205" s="9"/>
      <c r="KY205" s="9"/>
      <c r="KZ205" s="9"/>
      <c r="LA205" s="9"/>
      <c r="LB205" s="9"/>
      <c r="LC205" s="9"/>
      <c r="LD205" s="9"/>
      <c r="LE205" s="9"/>
      <c r="LF205" s="9"/>
      <c r="LG205" s="9"/>
      <c r="LH205" s="9"/>
      <c r="LI205" s="9"/>
      <c r="LJ205" s="9"/>
      <c r="LK205" s="9"/>
      <c r="LL205" s="9"/>
      <c r="LM205" s="9"/>
      <c r="LN205" s="9"/>
      <c r="LO205" s="9"/>
      <c r="LP205" s="9"/>
      <c r="LQ205" s="9"/>
      <c r="LR205" s="9"/>
      <c r="LS205" s="9"/>
      <c r="LT205" s="9"/>
      <c r="LU205" s="9"/>
      <c r="LV205" s="9"/>
      <c r="LW205" s="9"/>
      <c r="LX205" s="9"/>
      <c r="LY205" s="9"/>
      <c r="LZ205" s="9"/>
      <c r="MA205" s="9"/>
      <c r="MB205" s="9"/>
      <c r="MC205" s="9"/>
      <c r="MD205" s="9"/>
      <c r="ME205" s="9"/>
      <c r="MF205" s="9"/>
      <c r="MG205" s="9"/>
      <c r="MH205" s="9"/>
      <c r="MI205" s="9"/>
      <c r="MJ205" s="9"/>
      <c r="MK205" s="9"/>
      <c r="ML205" s="9"/>
      <c r="MM205" s="9"/>
      <c r="MN205" s="9"/>
      <c r="MO205" s="9"/>
      <c r="MP205" s="9"/>
      <c r="MQ205" s="9"/>
      <c r="MR205" s="9"/>
      <c r="MS205" s="9"/>
      <c r="MT205" s="9"/>
      <c r="MU205" s="9"/>
      <c r="MV205" s="9"/>
      <c r="MW205" s="9"/>
      <c r="MX205" s="9"/>
      <c r="MY205" s="9"/>
      <c r="MZ205" s="9"/>
      <c r="NA205" s="9"/>
      <c r="NB205" s="9"/>
      <c r="NC205" s="9"/>
      <c r="ND205" s="9"/>
      <c r="NE205" s="9"/>
      <c r="NF205" s="9"/>
      <c r="NG205" s="9"/>
      <c r="NH205" s="9"/>
      <c r="NI205" s="9"/>
      <c r="NJ205" s="9"/>
      <c r="NK205" s="9"/>
      <c r="NL205" s="9"/>
      <c r="NM205" s="9"/>
      <c r="NN205" s="9"/>
      <c r="NO205" s="9"/>
      <c r="NP205" s="9"/>
      <c r="NQ205" s="9"/>
      <c r="NR205" s="9"/>
      <c r="NS205" s="9"/>
      <c r="NT205" s="9"/>
      <c r="NU205" s="9"/>
      <c r="NV205" s="9"/>
      <c r="NW205" s="9"/>
      <c r="NX205" s="9"/>
      <c r="NY205" s="9"/>
      <c r="NZ205" s="9"/>
      <c r="OA205" s="9"/>
      <c r="OB205" s="9"/>
      <c r="OC205" s="9"/>
      <c r="OD205" s="9"/>
      <c r="OE205" s="9"/>
      <c r="OF205" s="9"/>
      <c r="OG205" s="9"/>
      <c r="OH205" s="9"/>
      <c r="OI205" s="9"/>
      <c r="OJ205" s="9"/>
      <c r="OK205" s="9"/>
      <c r="OL205" s="9"/>
      <c r="OM205" s="9"/>
      <c r="ON205" s="9"/>
      <c r="OO205" s="9"/>
      <c r="OP205" s="9"/>
      <c r="OQ205" s="9"/>
      <c r="OR205" s="9"/>
      <c r="OS205" s="9"/>
      <c r="OT205" s="9"/>
      <c r="OU205" s="9"/>
      <c r="OV205" s="9"/>
      <c r="OW205" s="9"/>
      <c r="OX205" s="9"/>
      <c r="OY205" s="9"/>
      <c r="OZ205" s="9"/>
      <c r="PA205" s="9"/>
      <c r="PB205" s="9"/>
      <c r="PC205" s="9"/>
      <c r="PD205" s="9"/>
      <c r="PE205" s="9"/>
      <c r="PF205" s="9"/>
      <c r="PG205" s="9"/>
      <c r="PH205" s="9"/>
      <c r="PI205" s="9"/>
      <c r="PJ205" s="9"/>
      <c r="PK205" s="9"/>
      <c r="PL205" s="9"/>
      <c r="PM205" s="9"/>
      <c r="PN205" s="9"/>
      <c r="PO205" s="9"/>
      <c r="PP205" s="9"/>
      <c r="PQ205" s="9"/>
      <c r="PR205" s="9"/>
      <c r="PS205" s="9"/>
      <c r="PT205" s="9"/>
      <c r="PU205" s="9"/>
      <c r="PV205" s="9"/>
      <c r="PW205" s="9"/>
      <c r="PX205" s="9"/>
      <c r="PY205" s="9"/>
      <c r="PZ205" s="9"/>
      <c r="QA205" s="9"/>
      <c r="QB205" s="9"/>
      <c r="QC205" s="9"/>
      <c r="QD205" s="9"/>
      <c r="QE205" s="9"/>
      <c r="QF205" s="9"/>
      <c r="QG205" s="9"/>
      <c r="QH205" s="9"/>
      <c r="QI205" s="9"/>
      <c r="QJ205" s="9"/>
      <c r="QK205" s="9"/>
      <c r="QL205" s="9"/>
      <c r="QM205" s="9"/>
      <c r="QN205" s="9"/>
      <c r="QO205" s="9"/>
      <c r="QP205" s="9"/>
      <c r="QQ205" s="9"/>
      <c r="QR205" s="9"/>
      <c r="QS205" s="9"/>
      <c r="QT205" s="9"/>
      <c r="QU205" s="9"/>
      <c r="QV205" s="9"/>
      <c r="QW205" s="9"/>
      <c r="QX205" s="9"/>
      <c r="QY205" s="9"/>
      <c r="QZ205" s="9"/>
      <c r="RA205" s="9"/>
      <c r="RB205" s="9"/>
      <c r="RC205" s="9"/>
      <c r="RD205" s="9"/>
      <c r="RE205" s="9"/>
      <c r="RF205" s="9"/>
      <c r="RG205" s="9"/>
      <c r="RH205" s="9"/>
      <c r="RI205" s="9"/>
      <c r="RJ205" s="9"/>
      <c r="RK205" s="9"/>
      <c r="RL205" s="9"/>
      <c r="RM205" s="9"/>
      <c r="RN205" s="9"/>
      <c r="RO205" s="9"/>
      <c r="RP205" s="9"/>
      <c r="RQ205" s="9"/>
      <c r="RR205" s="9"/>
      <c r="RS205" s="9"/>
      <c r="RT205" s="9"/>
      <c r="RU205" s="9"/>
      <c r="RV205" s="9"/>
      <c r="RW205" s="9"/>
      <c r="RX205" s="9"/>
      <c r="RY205" s="9"/>
      <c r="RZ205" s="9"/>
      <c r="SA205" s="9"/>
    </row>
    <row r="206" spans="1:496" s="7" customFormat="1" ht="26.25" customHeight="1" x14ac:dyDescent="0.2">
      <c r="A206" s="218"/>
      <c r="B206" s="219"/>
      <c r="C206" s="220"/>
      <c r="D206" s="220"/>
      <c r="E206" s="221" t="s">
        <v>649</v>
      </c>
      <c r="F206" s="221"/>
      <c r="G206" s="221"/>
      <c r="H206" s="70"/>
      <c r="I206" s="71" t="s">
        <v>650</v>
      </c>
      <c r="J206" s="71" t="s">
        <v>650</v>
      </c>
      <c r="K206" s="71"/>
      <c r="L206" s="71"/>
      <c r="M206" s="72" t="s">
        <v>54</v>
      </c>
      <c r="N206" s="72"/>
      <c r="O206" s="73"/>
      <c r="P206" s="99"/>
      <c r="Q206" s="99"/>
      <c r="R206" s="74">
        <v>44075</v>
      </c>
      <c r="S206" s="74">
        <v>44196</v>
      </c>
      <c r="T206" s="75">
        <f t="shared" si="67"/>
        <v>0</v>
      </c>
      <c r="U206" s="76">
        <f t="shared" ca="1" si="60"/>
        <v>335</v>
      </c>
      <c r="V206" s="91">
        <v>1</v>
      </c>
      <c r="W206" s="78"/>
      <c r="X206" s="78"/>
      <c r="Y206" s="78"/>
      <c r="Z206" s="78"/>
      <c r="AA206" s="78"/>
      <c r="AB206" s="78"/>
      <c r="AC206" s="78"/>
      <c r="AD206" s="78"/>
      <c r="AE206" s="78"/>
      <c r="AF206" s="78"/>
      <c r="AG206" s="78"/>
      <c r="AH206" s="78"/>
      <c r="AI206" s="78"/>
      <c r="AJ206" s="78"/>
      <c r="AK206" s="78"/>
      <c r="AL206" s="78"/>
      <c r="AM206" s="78"/>
      <c r="AN206" s="78"/>
      <c r="AO206" s="78"/>
      <c r="AP206" s="78"/>
      <c r="AQ206" s="78">
        <v>1</v>
      </c>
      <c r="AR206" s="78"/>
      <c r="AS206" s="78">
        <v>1</v>
      </c>
      <c r="AT206" s="78"/>
      <c r="AU206" s="79">
        <f t="shared" si="68"/>
        <v>2</v>
      </c>
      <c r="AV206" s="79">
        <f t="shared" si="69"/>
        <v>0</v>
      </c>
      <c r="AW206" s="80"/>
      <c r="AX206" s="80"/>
      <c r="AY206" s="81"/>
      <c r="AZ206" s="82"/>
      <c r="BA206" s="83"/>
      <c r="BB206" s="80"/>
      <c r="BC206" s="84"/>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c r="HS206" s="9"/>
      <c r="HT206" s="9"/>
      <c r="HU206" s="9"/>
      <c r="HV206" s="9"/>
      <c r="HW206" s="9"/>
      <c r="HX206" s="9"/>
      <c r="HY206" s="9"/>
      <c r="HZ206" s="9"/>
      <c r="IA206" s="9"/>
      <c r="IB206" s="9"/>
      <c r="IC206" s="9"/>
      <c r="ID206" s="9"/>
      <c r="IE206" s="9"/>
      <c r="IF206" s="9"/>
      <c r="IG206" s="9"/>
      <c r="IH206" s="9"/>
      <c r="II206" s="9"/>
      <c r="IJ206" s="9"/>
      <c r="IK206" s="9"/>
      <c r="IL206" s="9"/>
      <c r="IM206" s="9"/>
      <c r="IN206" s="9"/>
      <c r="IO206" s="9"/>
      <c r="IP206" s="9"/>
      <c r="IQ206" s="9"/>
      <c r="IR206" s="9"/>
      <c r="IS206" s="9"/>
      <c r="IT206" s="9"/>
      <c r="IU206" s="9"/>
      <c r="IV206" s="9"/>
      <c r="IW206" s="9"/>
      <c r="IX206" s="9"/>
      <c r="IY206" s="9"/>
      <c r="IZ206" s="9"/>
      <c r="JA206" s="9"/>
      <c r="JB206" s="9"/>
      <c r="JC206" s="9"/>
      <c r="JD206" s="9"/>
      <c r="JE206" s="9"/>
      <c r="JF206" s="9"/>
      <c r="JG206" s="9"/>
      <c r="JH206" s="9"/>
      <c r="JI206" s="9"/>
      <c r="JJ206" s="9"/>
      <c r="JK206" s="9"/>
      <c r="JL206" s="9"/>
      <c r="JM206" s="9"/>
      <c r="JN206" s="9"/>
      <c r="JO206" s="9"/>
      <c r="JP206" s="9"/>
      <c r="JQ206" s="9"/>
      <c r="JR206" s="9"/>
      <c r="JS206" s="9"/>
      <c r="JT206" s="9"/>
      <c r="JU206" s="9"/>
      <c r="JV206" s="9"/>
      <c r="JW206" s="9"/>
      <c r="JX206" s="9"/>
      <c r="JY206" s="9"/>
      <c r="JZ206" s="9"/>
      <c r="KA206" s="9"/>
      <c r="KB206" s="9"/>
      <c r="KC206" s="9"/>
      <c r="KD206" s="9"/>
      <c r="KE206" s="9"/>
      <c r="KF206" s="9"/>
      <c r="KG206" s="9"/>
      <c r="KH206" s="9"/>
      <c r="KI206" s="9"/>
      <c r="KJ206" s="9"/>
      <c r="KK206" s="9"/>
      <c r="KL206" s="9"/>
      <c r="KM206" s="9"/>
      <c r="KN206" s="9"/>
      <c r="KO206" s="9"/>
      <c r="KP206" s="9"/>
      <c r="KQ206" s="9"/>
      <c r="KR206" s="9"/>
      <c r="KS206" s="9"/>
      <c r="KT206" s="9"/>
      <c r="KU206" s="9"/>
      <c r="KV206" s="9"/>
      <c r="KW206" s="9"/>
      <c r="KX206" s="9"/>
      <c r="KY206" s="9"/>
      <c r="KZ206" s="9"/>
      <c r="LA206" s="9"/>
      <c r="LB206" s="9"/>
      <c r="LC206" s="9"/>
      <c r="LD206" s="9"/>
      <c r="LE206" s="9"/>
      <c r="LF206" s="9"/>
      <c r="LG206" s="9"/>
      <c r="LH206" s="9"/>
      <c r="LI206" s="9"/>
      <c r="LJ206" s="9"/>
      <c r="LK206" s="9"/>
      <c r="LL206" s="9"/>
      <c r="LM206" s="9"/>
      <c r="LN206" s="9"/>
      <c r="LO206" s="9"/>
      <c r="LP206" s="9"/>
      <c r="LQ206" s="9"/>
      <c r="LR206" s="9"/>
      <c r="LS206" s="9"/>
      <c r="LT206" s="9"/>
      <c r="LU206" s="9"/>
      <c r="LV206" s="9"/>
      <c r="LW206" s="9"/>
      <c r="LX206" s="9"/>
      <c r="LY206" s="9"/>
      <c r="LZ206" s="9"/>
      <c r="MA206" s="9"/>
      <c r="MB206" s="9"/>
      <c r="MC206" s="9"/>
      <c r="MD206" s="9"/>
      <c r="ME206" s="9"/>
      <c r="MF206" s="9"/>
      <c r="MG206" s="9"/>
      <c r="MH206" s="9"/>
      <c r="MI206" s="9"/>
      <c r="MJ206" s="9"/>
      <c r="MK206" s="9"/>
      <c r="ML206" s="9"/>
      <c r="MM206" s="9"/>
      <c r="MN206" s="9"/>
      <c r="MO206" s="9"/>
      <c r="MP206" s="9"/>
      <c r="MQ206" s="9"/>
      <c r="MR206" s="9"/>
      <c r="MS206" s="9"/>
      <c r="MT206" s="9"/>
      <c r="MU206" s="9"/>
      <c r="MV206" s="9"/>
      <c r="MW206" s="9"/>
      <c r="MX206" s="9"/>
      <c r="MY206" s="9"/>
      <c r="MZ206" s="9"/>
      <c r="NA206" s="9"/>
      <c r="NB206" s="9"/>
      <c r="NC206" s="9"/>
      <c r="ND206" s="9"/>
      <c r="NE206" s="9"/>
      <c r="NF206" s="9"/>
      <c r="NG206" s="9"/>
      <c r="NH206" s="9"/>
      <c r="NI206" s="9"/>
      <c r="NJ206" s="9"/>
      <c r="NK206" s="9"/>
      <c r="NL206" s="9"/>
      <c r="NM206" s="9"/>
      <c r="NN206" s="9"/>
      <c r="NO206" s="9"/>
      <c r="NP206" s="9"/>
      <c r="NQ206" s="9"/>
      <c r="NR206" s="9"/>
      <c r="NS206" s="9"/>
      <c r="NT206" s="9"/>
      <c r="NU206" s="9"/>
      <c r="NV206" s="9"/>
      <c r="NW206" s="9"/>
      <c r="NX206" s="9"/>
      <c r="NY206" s="9"/>
      <c r="NZ206" s="9"/>
      <c r="OA206" s="9"/>
      <c r="OB206" s="9"/>
      <c r="OC206" s="9"/>
      <c r="OD206" s="9"/>
      <c r="OE206" s="9"/>
      <c r="OF206" s="9"/>
      <c r="OG206" s="9"/>
      <c r="OH206" s="9"/>
      <c r="OI206" s="9"/>
      <c r="OJ206" s="9"/>
      <c r="OK206" s="9"/>
      <c r="OL206" s="9"/>
      <c r="OM206" s="9"/>
      <c r="ON206" s="9"/>
      <c r="OO206" s="9"/>
      <c r="OP206" s="9"/>
      <c r="OQ206" s="9"/>
      <c r="OR206" s="9"/>
      <c r="OS206" s="9"/>
      <c r="OT206" s="9"/>
      <c r="OU206" s="9"/>
      <c r="OV206" s="9"/>
      <c r="OW206" s="9"/>
      <c r="OX206" s="9"/>
      <c r="OY206" s="9"/>
      <c r="OZ206" s="9"/>
      <c r="PA206" s="9"/>
      <c r="PB206" s="9"/>
      <c r="PC206" s="9"/>
      <c r="PD206" s="9"/>
      <c r="PE206" s="9"/>
      <c r="PF206" s="9"/>
      <c r="PG206" s="9"/>
      <c r="PH206" s="9"/>
      <c r="PI206" s="9"/>
      <c r="PJ206" s="9"/>
      <c r="PK206" s="9"/>
      <c r="PL206" s="9"/>
      <c r="PM206" s="9"/>
      <c r="PN206" s="9"/>
      <c r="PO206" s="9"/>
      <c r="PP206" s="9"/>
      <c r="PQ206" s="9"/>
      <c r="PR206" s="9"/>
      <c r="PS206" s="9"/>
      <c r="PT206" s="9"/>
      <c r="PU206" s="9"/>
      <c r="PV206" s="9"/>
      <c r="PW206" s="9"/>
      <c r="PX206" s="9"/>
      <c r="PY206" s="9"/>
      <c r="PZ206" s="9"/>
      <c r="QA206" s="9"/>
      <c r="QB206" s="9"/>
      <c r="QC206" s="9"/>
      <c r="QD206" s="9"/>
      <c r="QE206" s="9"/>
      <c r="QF206" s="9"/>
      <c r="QG206" s="9"/>
      <c r="QH206" s="9"/>
      <c r="QI206" s="9"/>
      <c r="QJ206" s="9"/>
      <c r="QK206" s="9"/>
      <c r="QL206" s="9"/>
      <c r="QM206" s="9"/>
      <c r="QN206" s="9"/>
      <c r="QO206" s="9"/>
      <c r="QP206" s="9"/>
      <c r="QQ206" s="9"/>
      <c r="QR206" s="9"/>
      <c r="QS206" s="9"/>
      <c r="QT206" s="9"/>
      <c r="QU206" s="9"/>
      <c r="QV206" s="9"/>
      <c r="QW206" s="9"/>
      <c r="QX206" s="9"/>
      <c r="QY206" s="9"/>
      <c r="QZ206" s="9"/>
      <c r="RA206" s="9"/>
      <c r="RB206" s="9"/>
      <c r="RC206" s="9"/>
      <c r="RD206" s="9"/>
      <c r="RE206" s="9"/>
      <c r="RF206" s="9"/>
      <c r="RG206" s="9"/>
      <c r="RH206" s="9"/>
      <c r="RI206" s="9"/>
      <c r="RJ206" s="9"/>
      <c r="RK206" s="9"/>
      <c r="RL206" s="9"/>
      <c r="RM206" s="9"/>
      <c r="RN206" s="9"/>
      <c r="RO206" s="9"/>
      <c r="RP206" s="9"/>
      <c r="RQ206" s="9"/>
      <c r="RR206" s="9"/>
      <c r="RS206" s="9"/>
      <c r="RT206" s="9"/>
      <c r="RU206" s="9"/>
      <c r="RV206" s="9"/>
      <c r="RW206" s="9"/>
      <c r="RX206" s="9"/>
      <c r="RY206" s="9"/>
      <c r="RZ206" s="9"/>
      <c r="SA206" s="9"/>
    </row>
    <row r="207" spans="1:496" s="7" customFormat="1" ht="29.25" customHeight="1" x14ac:dyDescent="0.2">
      <c r="A207" s="218"/>
      <c r="B207" s="219"/>
      <c r="C207" s="220"/>
      <c r="D207" s="220"/>
      <c r="E207" s="221" t="s">
        <v>651</v>
      </c>
      <c r="F207" s="221"/>
      <c r="G207" s="221"/>
      <c r="H207" s="70"/>
      <c r="I207" s="71" t="s">
        <v>395</v>
      </c>
      <c r="J207" s="71" t="s">
        <v>395</v>
      </c>
      <c r="K207" s="71"/>
      <c r="L207" s="71"/>
      <c r="M207" s="72" t="s">
        <v>54</v>
      </c>
      <c r="N207" s="72"/>
      <c r="O207" s="73"/>
      <c r="P207" s="99"/>
      <c r="Q207" s="99"/>
      <c r="R207" s="74">
        <v>44013</v>
      </c>
      <c r="S207" s="74">
        <v>44165</v>
      </c>
      <c r="T207" s="75">
        <f t="shared" si="67"/>
        <v>0</v>
      </c>
      <c r="U207" s="76">
        <f t="shared" ca="1" si="60"/>
        <v>304</v>
      </c>
      <c r="V207" s="91">
        <v>1</v>
      </c>
      <c r="W207" s="78"/>
      <c r="X207" s="78"/>
      <c r="Y207" s="78"/>
      <c r="Z207" s="78"/>
      <c r="AA207" s="78"/>
      <c r="AB207" s="78"/>
      <c r="AC207" s="78"/>
      <c r="AD207" s="78"/>
      <c r="AE207" s="78"/>
      <c r="AF207" s="78"/>
      <c r="AG207" s="78"/>
      <c r="AH207" s="78"/>
      <c r="AI207" s="78"/>
      <c r="AJ207" s="78"/>
      <c r="AK207" s="78"/>
      <c r="AL207" s="78"/>
      <c r="AM207" s="78"/>
      <c r="AN207" s="78"/>
      <c r="AO207" s="78"/>
      <c r="AP207" s="78"/>
      <c r="AQ207" s="78">
        <v>1</v>
      </c>
      <c r="AR207" s="78"/>
      <c r="AS207" s="78">
        <v>1</v>
      </c>
      <c r="AT207" s="78"/>
      <c r="AU207" s="79">
        <f t="shared" si="68"/>
        <v>2</v>
      </c>
      <c r="AV207" s="79">
        <f t="shared" si="69"/>
        <v>0</v>
      </c>
      <c r="AW207" s="80"/>
      <c r="AX207" s="80"/>
      <c r="AY207" s="81"/>
      <c r="AZ207" s="82"/>
      <c r="BA207" s="83"/>
      <c r="BB207" s="80"/>
      <c r="BC207" s="84"/>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c r="HJ207" s="9"/>
      <c r="HK207" s="9"/>
      <c r="HL207" s="9"/>
      <c r="HM207" s="9"/>
      <c r="HN207" s="9"/>
      <c r="HO207" s="9"/>
      <c r="HP207" s="9"/>
      <c r="HQ207" s="9"/>
      <c r="HR207" s="9"/>
      <c r="HS207" s="9"/>
      <c r="HT207" s="9"/>
      <c r="HU207" s="9"/>
      <c r="HV207" s="9"/>
      <c r="HW207" s="9"/>
      <c r="HX207" s="9"/>
      <c r="HY207" s="9"/>
      <c r="HZ207" s="9"/>
      <c r="IA207" s="9"/>
      <c r="IB207" s="9"/>
      <c r="IC207" s="9"/>
      <c r="ID207" s="9"/>
      <c r="IE207" s="9"/>
      <c r="IF207" s="9"/>
      <c r="IG207" s="9"/>
      <c r="IH207" s="9"/>
      <c r="II207" s="9"/>
      <c r="IJ207" s="9"/>
      <c r="IK207" s="9"/>
      <c r="IL207" s="9"/>
      <c r="IM207" s="9"/>
      <c r="IN207" s="9"/>
      <c r="IO207" s="9"/>
      <c r="IP207" s="9"/>
      <c r="IQ207" s="9"/>
      <c r="IR207" s="9"/>
      <c r="IS207" s="9"/>
      <c r="IT207" s="9"/>
      <c r="IU207" s="9"/>
      <c r="IV207" s="9"/>
      <c r="IW207" s="9"/>
      <c r="IX207" s="9"/>
      <c r="IY207" s="9"/>
      <c r="IZ207" s="9"/>
      <c r="JA207" s="9"/>
      <c r="JB207" s="9"/>
      <c r="JC207" s="9"/>
      <c r="JD207" s="9"/>
      <c r="JE207" s="9"/>
      <c r="JF207" s="9"/>
      <c r="JG207" s="9"/>
      <c r="JH207" s="9"/>
      <c r="JI207" s="9"/>
      <c r="JJ207" s="9"/>
      <c r="JK207" s="9"/>
      <c r="JL207" s="9"/>
      <c r="JM207" s="9"/>
      <c r="JN207" s="9"/>
      <c r="JO207" s="9"/>
      <c r="JP207" s="9"/>
      <c r="JQ207" s="9"/>
      <c r="JR207" s="9"/>
      <c r="JS207" s="9"/>
      <c r="JT207" s="9"/>
      <c r="JU207" s="9"/>
      <c r="JV207" s="9"/>
      <c r="JW207" s="9"/>
      <c r="JX207" s="9"/>
      <c r="JY207" s="9"/>
      <c r="JZ207" s="9"/>
      <c r="KA207" s="9"/>
      <c r="KB207" s="9"/>
      <c r="KC207" s="9"/>
      <c r="KD207" s="9"/>
      <c r="KE207" s="9"/>
      <c r="KF207" s="9"/>
      <c r="KG207" s="9"/>
      <c r="KH207" s="9"/>
      <c r="KI207" s="9"/>
      <c r="KJ207" s="9"/>
      <c r="KK207" s="9"/>
      <c r="KL207" s="9"/>
      <c r="KM207" s="9"/>
      <c r="KN207" s="9"/>
      <c r="KO207" s="9"/>
      <c r="KP207" s="9"/>
      <c r="KQ207" s="9"/>
      <c r="KR207" s="9"/>
      <c r="KS207" s="9"/>
      <c r="KT207" s="9"/>
      <c r="KU207" s="9"/>
      <c r="KV207" s="9"/>
      <c r="KW207" s="9"/>
      <c r="KX207" s="9"/>
      <c r="KY207" s="9"/>
      <c r="KZ207" s="9"/>
      <c r="LA207" s="9"/>
      <c r="LB207" s="9"/>
      <c r="LC207" s="9"/>
      <c r="LD207" s="9"/>
      <c r="LE207" s="9"/>
      <c r="LF207" s="9"/>
      <c r="LG207" s="9"/>
      <c r="LH207" s="9"/>
      <c r="LI207" s="9"/>
      <c r="LJ207" s="9"/>
      <c r="LK207" s="9"/>
      <c r="LL207" s="9"/>
      <c r="LM207" s="9"/>
      <c r="LN207" s="9"/>
      <c r="LO207" s="9"/>
      <c r="LP207" s="9"/>
      <c r="LQ207" s="9"/>
      <c r="LR207" s="9"/>
      <c r="LS207" s="9"/>
      <c r="LT207" s="9"/>
      <c r="LU207" s="9"/>
      <c r="LV207" s="9"/>
      <c r="LW207" s="9"/>
      <c r="LX207" s="9"/>
      <c r="LY207" s="9"/>
      <c r="LZ207" s="9"/>
      <c r="MA207" s="9"/>
      <c r="MB207" s="9"/>
      <c r="MC207" s="9"/>
      <c r="MD207" s="9"/>
      <c r="ME207" s="9"/>
      <c r="MF207" s="9"/>
      <c r="MG207" s="9"/>
      <c r="MH207" s="9"/>
      <c r="MI207" s="9"/>
      <c r="MJ207" s="9"/>
      <c r="MK207" s="9"/>
      <c r="ML207" s="9"/>
      <c r="MM207" s="9"/>
      <c r="MN207" s="9"/>
      <c r="MO207" s="9"/>
      <c r="MP207" s="9"/>
      <c r="MQ207" s="9"/>
      <c r="MR207" s="9"/>
      <c r="MS207" s="9"/>
      <c r="MT207" s="9"/>
      <c r="MU207" s="9"/>
      <c r="MV207" s="9"/>
      <c r="MW207" s="9"/>
      <c r="MX207" s="9"/>
      <c r="MY207" s="9"/>
      <c r="MZ207" s="9"/>
      <c r="NA207" s="9"/>
      <c r="NB207" s="9"/>
      <c r="NC207" s="9"/>
      <c r="ND207" s="9"/>
      <c r="NE207" s="9"/>
      <c r="NF207" s="9"/>
      <c r="NG207" s="9"/>
      <c r="NH207" s="9"/>
      <c r="NI207" s="9"/>
      <c r="NJ207" s="9"/>
      <c r="NK207" s="9"/>
      <c r="NL207" s="9"/>
      <c r="NM207" s="9"/>
      <c r="NN207" s="9"/>
      <c r="NO207" s="9"/>
      <c r="NP207" s="9"/>
      <c r="NQ207" s="9"/>
      <c r="NR207" s="9"/>
      <c r="NS207" s="9"/>
      <c r="NT207" s="9"/>
      <c r="NU207" s="9"/>
      <c r="NV207" s="9"/>
      <c r="NW207" s="9"/>
      <c r="NX207" s="9"/>
      <c r="NY207" s="9"/>
      <c r="NZ207" s="9"/>
      <c r="OA207" s="9"/>
      <c r="OB207" s="9"/>
      <c r="OC207" s="9"/>
      <c r="OD207" s="9"/>
      <c r="OE207" s="9"/>
      <c r="OF207" s="9"/>
      <c r="OG207" s="9"/>
      <c r="OH207" s="9"/>
      <c r="OI207" s="9"/>
      <c r="OJ207" s="9"/>
      <c r="OK207" s="9"/>
      <c r="OL207" s="9"/>
      <c r="OM207" s="9"/>
      <c r="ON207" s="9"/>
      <c r="OO207" s="9"/>
      <c r="OP207" s="9"/>
      <c r="OQ207" s="9"/>
      <c r="OR207" s="9"/>
      <c r="OS207" s="9"/>
      <c r="OT207" s="9"/>
      <c r="OU207" s="9"/>
      <c r="OV207" s="9"/>
      <c r="OW207" s="9"/>
      <c r="OX207" s="9"/>
      <c r="OY207" s="9"/>
      <c r="OZ207" s="9"/>
      <c r="PA207" s="9"/>
      <c r="PB207" s="9"/>
      <c r="PC207" s="9"/>
      <c r="PD207" s="9"/>
      <c r="PE207" s="9"/>
      <c r="PF207" s="9"/>
      <c r="PG207" s="9"/>
      <c r="PH207" s="9"/>
      <c r="PI207" s="9"/>
      <c r="PJ207" s="9"/>
      <c r="PK207" s="9"/>
      <c r="PL207" s="9"/>
      <c r="PM207" s="9"/>
      <c r="PN207" s="9"/>
      <c r="PO207" s="9"/>
      <c r="PP207" s="9"/>
      <c r="PQ207" s="9"/>
      <c r="PR207" s="9"/>
      <c r="PS207" s="9"/>
      <c r="PT207" s="9"/>
      <c r="PU207" s="9"/>
      <c r="PV207" s="9"/>
      <c r="PW207" s="9"/>
      <c r="PX207" s="9"/>
      <c r="PY207" s="9"/>
      <c r="PZ207" s="9"/>
      <c r="QA207" s="9"/>
      <c r="QB207" s="9"/>
      <c r="QC207" s="9"/>
      <c r="QD207" s="9"/>
      <c r="QE207" s="9"/>
      <c r="QF207" s="9"/>
      <c r="QG207" s="9"/>
      <c r="QH207" s="9"/>
      <c r="QI207" s="9"/>
      <c r="QJ207" s="9"/>
      <c r="QK207" s="9"/>
      <c r="QL207" s="9"/>
      <c r="QM207" s="9"/>
      <c r="QN207" s="9"/>
      <c r="QO207" s="9"/>
      <c r="QP207" s="9"/>
      <c r="QQ207" s="9"/>
      <c r="QR207" s="9"/>
      <c r="QS207" s="9"/>
      <c r="QT207" s="9"/>
      <c r="QU207" s="9"/>
      <c r="QV207" s="9"/>
      <c r="QW207" s="9"/>
      <c r="QX207" s="9"/>
      <c r="QY207" s="9"/>
      <c r="QZ207" s="9"/>
      <c r="RA207" s="9"/>
      <c r="RB207" s="9"/>
      <c r="RC207" s="9"/>
      <c r="RD207" s="9"/>
      <c r="RE207" s="9"/>
      <c r="RF207" s="9"/>
      <c r="RG207" s="9"/>
      <c r="RH207" s="9"/>
      <c r="RI207" s="9"/>
      <c r="RJ207" s="9"/>
      <c r="RK207" s="9"/>
      <c r="RL207" s="9"/>
      <c r="RM207" s="9"/>
      <c r="RN207" s="9"/>
      <c r="RO207" s="9"/>
      <c r="RP207" s="9"/>
      <c r="RQ207" s="9"/>
      <c r="RR207" s="9"/>
      <c r="RS207" s="9"/>
      <c r="RT207" s="9"/>
      <c r="RU207" s="9"/>
      <c r="RV207" s="9"/>
      <c r="RW207" s="9"/>
      <c r="RX207" s="9"/>
      <c r="RY207" s="9"/>
      <c r="RZ207" s="9"/>
      <c r="SA207" s="9"/>
    </row>
    <row r="208" spans="1:496" s="7" customFormat="1" ht="35.25" customHeight="1" x14ac:dyDescent="0.2">
      <c r="A208" s="218"/>
      <c r="B208" s="219"/>
      <c r="C208" s="220"/>
      <c r="D208" s="220"/>
      <c r="E208" s="221" t="s">
        <v>652</v>
      </c>
      <c r="F208" s="221"/>
      <c r="G208" s="221"/>
      <c r="H208" s="70"/>
      <c r="I208" s="72" t="s">
        <v>653</v>
      </c>
      <c r="J208" s="72" t="s">
        <v>653</v>
      </c>
      <c r="K208" s="72" t="s">
        <v>654</v>
      </c>
      <c r="L208" s="85"/>
      <c r="M208" s="72" t="s">
        <v>54</v>
      </c>
      <c r="N208" s="72"/>
      <c r="O208" s="73"/>
      <c r="P208" s="99"/>
      <c r="Q208" s="99"/>
      <c r="R208" s="74">
        <v>43952</v>
      </c>
      <c r="S208" s="74">
        <v>44165</v>
      </c>
      <c r="T208" s="75">
        <f t="shared" si="67"/>
        <v>0</v>
      </c>
      <c r="U208" s="76">
        <f t="shared" ca="1" si="60"/>
        <v>304</v>
      </c>
      <c r="V208" s="91">
        <v>1</v>
      </c>
      <c r="W208" s="78"/>
      <c r="X208" s="78"/>
      <c r="Y208" s="78"/>
      <c r="Z208" s="78"/>
      <c r="AA208" s="78"/>
      <c r="AB208" s="78"/>
      <c r="AC208" s="78"/>
      <c r="AD208" s="78"/>
      <c r="AE208" s="78"/>
      <c r="AF208" s="78"/>
      <c r="AG208" s="78"/>
      <c r="AH208" s="78"/>
      <c r="AI208" s="78"/>
      <c r="AJ208" s="78"/>
      <c r="AK208" s="78"/>
      <c r="AL208" s="78"/>
      <c r="AM208" s="78"/>
      <c r="AN208" s="78"/>
      <c r="AO208" s="78">
        <v>1</v>
      </c>
      <c r="AP208" s="78"/>
      <c r="AQ208" s="78">
        <v>1</v>
      </c>
      <c r="AR208" s="78"/>
      <c r="AS208" s="78"/>
      <c r="AT208" s="78"/>
      <c r="AU208" s="79">
        <f t="shared" si="68"/>
        <v>2</v>
      </c>
      <c r="AV208" s="79">
        <f t="shared" si="69"/>
        <v>0</v>
      </c>
      <c r="AW208" s="80"/>
      <c r="AX208" s="80"/>
      <c r="AY208" s="81"/>
      <c r="AZ208" s="82"/>
      <c r="BA208" s="83"/>
      <c r="BB208" s="80"/>
      <c r="BC208" s="84"/>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c r="HS208" s="9"/>
      <c r="HT208" s="9"/>
      <c r="HU208" s="9"/>
      <c r="HV208" s="9"/>
      <c r="HW208" s="9"/>
      <c r="HX208" s="9"/>
      <c r="HY208" s="9"/>
      <c r="HZ208" s="9"/>
      <c r="IA208" s="9"/>
      <c r="IB208" s="9"/>
      <c r="IC208" s="9"/>
      <c r="ID208" s="9"/>
      <c r="IE208" s="9"/>
      <c r="IF208" s="9"/>
      <c r="IG208" s="9"/>
      <c r="IH208" s="9"/>
      <c r="II208" s="9"/>
      <c r="IJ208" s="9"/>
      <c r="IK208" s="9"/>
      <c r="IL208" s="9"/>
      <c r="IM208" s="9"/>
      <c r="IN208" s="9"/>
      <c r="IO208" s="9"/>
      <c r="IP208" s="9"/>
      <c r="IQ208" s="9"/>
      <c r="IR208" s="9"/>
      <c r="IS208" s="9"/>
      <c r="IT208" s="9"/>
      <c r="IU208" s="9"/>
      <c r="IV208" s="9"/>
      <c r="IW208" s="9"/>
      <c r="IX208" s="9"/>
      <c r="IY208" s="9"/>
      <c r="IZ208" s="9"/>
      <c r="JA208" s="9"/>
      <c r="JB208" s="9"/>
      <c r="JC208" s="9"/>
      <c r="JD208" s="9"/>
      <c r="JE208" s="9"/>
      <c r="JF208" s="9"/>
      <c r="JG208" s="9"/>
      <c r="JH208" s="9"/>
      <c r="JI208" s="9"/>
      <c r="JJ208" s="9"/>
      <c r="JK208" s="9"/>
      <c r="JL208" s="9"/>
      <c r="JM208" s="9"/>
      <c r="JN208" s="9"/>
      <c r="JO208" s="9"/>
      <c r="JP208" s="9"/>
      <c r="JQ208" s="9"/>
      <c r="JR208" s="9"/>
      <c r="JS208" s="9"/>
      <c r="JT208" s="9"/>
      <c r="JU208" s="9"/>
      <c r="JV208" s="9"/>
      <c r="JW208" s="9"/>
      <c r="JX208" s="9"/>
      <c r="JY208" s="9"/>
      <c r="JZ208" s="9"/>
      <c r="KA208" s="9"/>
      <c r="KB208" s="9"/>
      <c r="KC208" s="9"/>
      <c r="KD208" s="9"/>
      <c r="KE208" s="9"/>
      <c r="KF208" s="9"/>
      <c r="KG208" s="9"/>
      <c r="KH208" s="9"/>
      <c r="KI208" s="9"/>
      <c r="KJ208" s="9"/>
      <c r="KK208" s="9"/>
      <c r="KL208" s="9"/>
      <c r="KM208" s="9"/>
      <c r="KN208" s="9"/>
      <c r="KO208" s="9"/>
      <c r="KP208" s="9"/>
      <c r="KQ208" s="9"/>
      <c r="KR208" s="9"/>
      <c r="KS208" s="9"/>
      <c r="KT208" s="9"/>
      <c r="KU208" s="9"/>
      <c r="KV208" s="9"/>
      <c r="KW208" s="9"/>
      <c r="KX208" s="9"/>
      <c r="KY208" s="9"/>
      <c r="KZ208" s="9"/>
      <c r="LA208" s="9"/>
      <c r="LB208" s="9"/>
      <c r="LC208" s="9"/>
      <c r="LD208" s="9"/>
      <c r="LE208" s="9"/>
      <c r="LF208" s="9"/>
      <c r="LG208" s="9"/>
      <c r="LH208" s="9"/>
      <c r="LI208" s="9"/>
      <c r="LJ208" s="9"/>
      <c r="LK208" s="9"/>
      <c r="LL208" s="9"/>
      <c r="LM208" s="9"/>
      <c r="LN208" s="9"/>
      <c r="LO208" s="9"/>
      <c r="LP208" s="9"/>
      <c r="LQ208" s="9"/>
      <c r="LR208" s="9"/>
      <c r="LS208" s="9"/>
      <c r="LT208" s="9"/>
      <c r="LU208" s="9"/>
      <c r="LV208" s="9"/>
      <c r="LW208" s="9"/>
      <c r="LX208" s="9"/>
      <c r="LY208" s="9"/>
      <c r="LZ208" s="9"/>
      <c r="MA208" s="9"/>
      <c r="MB208" s="9"/>
      <c r="MC208" s="9"/>
      <c r="MD208" s="9"/>
      <c r="ME208" s="9"/>
      <c r="MF208" s="9"/>
      <c r="MG208" s="9"/>
      <c r="MH208" s="9"/>
      <c r="MI208" s="9"/>
      <c r="MJ208" s="9"/>
      <c r="MK208" s="9"/>
      <c r="ML208" s="9"/>
      <c r="MM208" s="9"/>
      <c r="MN208" s="9"/>
      <c r="MO208" s="9"/>
      <c r="MP208" s="9"/>
      <c r="MQ208" s="9"/>
      <c r="MR208" s="9"/>
      <c r="MS208" s="9"/>
      <c r="MT208" s="9"/>
      <c r="MU208" s="9"/>
      <c r="MV208" s="9"/>
      <c r="MW208" s="9"/>
      <c r="MX208" s="9"/>
      <c r="MY208" s="9"/>
      <c r="MZ208" s="9"/>
      <c r="NA208" s="9"/>
      <c r="NB208" s="9"/>
      <c r="NC208" s="9"/>
      <c r="ND208" s="9"/>
      <c r="NE208" s="9"/>
      <c r="NF208" s="9"/>
      <c r="NG208" s="9"/>
      <c r="NH208" s="9"/>
      <c r="NI208" s="9"/>
      <c r="NJ208" s="9"/>
      <c r="NK208" s="9"/>
      <c r="NL208" s="9"/>
      <c r="NM208" s="9"/>
      <c r="NN208" s="9"/>
      <c r="NO208" s="9"/>
      <c r="NP208" s="9"/>
      <c r="NQ208" s="9"/>
      <c r="NR208" s="9"/>
      <c r="NS208" s="9"/>
      <c r="NT208" s="9"/>
      <c r="NU208" s="9"/>
      <c r="NV208" s="9"/>
      <c r="NW208" s="9"/>
      <c r="NX208" s="9"/>
      <c r="NY208" s="9"/>
      <c r="NZ208" s="9"/>
      <c r="OA208" s="9"/>
      <c r="OB208" s="9"/>
      <c r="OC208" s="9"/>
      <c r="OD208" s="9"/>
      <c r="OE208" s="9"/>
      <c r="OF208" s="9"/>
      <c r="OG208" s="9"/>
      <c r="OH208" s="9"/>
      <c r="OI208" s="9"/>
      <c r="OJ208" s="9"/>
      <c r="OK208" s="9"/>
      <c r="OL208" s="9"/>
      <c r="OM208" s="9"/>
      <c r="ON208" s="9"/>
      <c r="OO208" s="9"/>
      <c r="OP208" s="9"/>
      <c r="OQ208" s="9"/>
      <c r="OR208" s="9"/>
      <c r="OS208" s="9"/>
      <c r="OT208" s="9"/>
      <c r="OU208" s="9"/>
      <c r="OV208" s="9"/>
      <c r="OW208" s="9"/>
      <c r="OX208" s="9"/>
      <c r="OY208" s="9"/>
      <c r="OZ208" s="9"/>
      <c r="PA208" s="9"/>
      <c r="PB208" s="9"/>
      <c r="PC208" s="9"/>
      <c r="PD208" s="9"/>
      <c r="PE208" s="9"/>
      <c r="PF208" s="9"/>
      <c r="PG208" s="9"/>
      <c r="PH208" s="9"/>
      <c r="PI208" s="9"/>
      <c r="PJ208" s="9"/>
      <c r="PK208" s="9"/>
      <c r="PL208" s="9"/>
      <c r="PM208" s="9"/>
      <c r="PN208" s="9"/>
      <c r="PO208" s="9"/>
      <c r="PP208" s="9"/>
      <c r="PQ208" s="9"/>
      <c r="PR208" s="9"/>
      <c r="PS208" s="9"/>
      <c r="PT208" s="9"/>
      <c r="PU208" s="9"/>
      <c r="PV208" s="9"/>
      <c r="PW208" s="9"/>
      <c r="PX208" s="9"/>
      <c r="PY208" s="9"/>
      <c r="PZ208" s="9"/>
      <c r="QA208" s="9"/>
      <c r="QB208" s="9"/>
      <c r="QC208" s="9"/>
      <c r="QD208" s="9"/>
      <c r="QE208" s="9"/>
      <c r="QF208" s="9"/>
      <c r="QG208" s="9"/>
      <c r="QH208" s="9"/>
      <c r="QI208" s="9"/>
      <c r="QJ208" s="9"/>
      <c r="QK208" s="9"/>
      <c r="QL208" s="9"/>
      <c r="QM208" s="9"/>
      <c r="QN208" s="9"/>
      <c r="QO208" s="9"/>
      <c r="QP208" s="9"/>
      <c r="QQ208" s="9"/>
      <c r="QR208" s="9"/>
      <c r="QS208" s="9"/>
      <c r="QT208" s="9"/>
      <c r="QU208" s="9"/>
      <c r="QV208" s="9"/>
      <c r="QW208" s="9"/>
      <c r="QX208" s="9"/>
      <c r="QY208" s="9"/>
      <c r="QZ208" s="9"/>
      <c r="RA208" s="9"/>
      <c r="RB208" s="9"/>
      <c r="RC208" s="9"/>
      <c r="RD208" s="9"/>
      <c r="RE208" s="9"/>
      <c r="RF208" s="9"/>
      <c r="RG208" s="9"/>
      <c r="RH208" s="9"/>
      <c r="RI208" s="9"/>
      <c r="RJ208" s="9"/>
      <c r="RK208" s="9"/>
      <c r="RL208" s="9"/>
      <c r="RM208" s="9"/>
      <c r="RN208" s="9"/>
      <c r="RO208" s="9"/>
      <c r="RP208" s="9"/>
      <c r="RQ208" s="9"/>
      <c r="RR208" s="9"/>
      <c r="RS208" s="9"/>
      <c r="RT208" s="9"/>
      <c r="RU208" s="9"/>
      <c r="RV208" s="9"/>
      <c r="RW208" s="9"/>
      <c r="RX208" s="9"/>
      <c r="RY208" s="9"/>
      <c r="RZ208" s="9"/>
      <c r="SA208" s="9"/>
      <c r="SB208" s="7">
        <v>75</v>
      </c>
    </row>
    <row r="209" spans="1:496" s="7" customFormat="1" ht="35.25" customHeight="1" x14ac:dyDescent="0.2">
      <c r="A209" s="218"/>
      <c r="B209" s="219"/>
      <c r="C209" s="220"/>
      <c r="D209" s="220"/>
      <c r="E209" s="221" t="s">
        <v>655</v>
      </c>
      <c r="F209" s="221"/>
      <c r="G209" s="221"/>
      <c r="H209" s="70"/>
      <c r="I209" s="72" t="s">
        <v>656</v>
      </c>
      <c r="J209" s="72" t="s">
        <v>656</v>
      </c>
      <c r="K209" s="72" t="s">
        <v>656</v>
      </c>
      <c r="L209" s="85"/>
      <c r="M209" s="72" t="s">
        <v>54</v>
      </c>
      <c r="N209" s="72"/>
      <c r="O209" s="73"/>
      <c r="P209" s="99"/>
      <c r="Q209" s="99"/>
      <c r="R209" s="74">
        <v>43952</v>
      </c>
      <c r="S209" s="74">
        <v>44165</v>
      </c>
      <c r="T209" s="75">
        <f>AV209/AU209</f>
        <v>0</v>
      </c>
      <c r="U209" s="76">
        <f ca="1">IF(T209=100%,"DONE",(S209-TODAY()))</f>
        <v>304</v>
      </c>
      <c r="V209" s="91">
        <v>1</v>
      </c>
      <c r="W209" s="78"/>
      <c r="X209" s="78"/>
      <c r="Y209" s="78"/>
      <c r="Z209" s="78"/>
      <c r="AA209" s="78"/>
      <c r="AB209" s="78"/>
      <c r="AC209" s="78"/>
      <c r="AD209" s="78"/>
      <c r="AE209" s="78"/>
      <c r="AF209" s="78"/>
      <c r="AG209" s="78"/>
      <c r="AH209" s="78"/>
      <c r="AI209" s="78"/>
      <c r="AJ209" s="78"/>
      <c r="AK209" s="78"/>
      <c r="AL209" s="78"/>
      <c r="AM209" s="78"/>
      <c r="AN209" s="78"/>
      <c r="AO209" s="78"/>
      <c r="AP209" s="78"/>
      <c r="AQ209" s="78">
        <v>1</v>
      </c>
      <c r="AR209" s="78"/>
      <c r="AS209" s="78">
        <v>1</v>
      </c>
      <c r="AT209" s="78"/>
      <c r="AU209" s="79">
        <f>+AA209+AC209+AE209+AG209+AI209+AK209+AM209+AO209+AQ209+AS209+Y209+W209</f>
        <v>2</v>
      </c>
      <c r="AV209" s="79">
        <f>+Z209+X209+AB209+AD209+AF209+AH209+AJ209+AL209+AN209+AP209+AR209+AT209</f>
        <v>0</v>
      </c>
      <c r="AW209" s="80"/>
      <c r="AX209" s="80"/>
      <c r="AY209" s="81"/>
      <c r="AZ209" s="82"/>
      <c r="BA209" s="83"/>
      <c r="BB209" s="80"/>
      <c r="BC209" s="84"/>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c r="HE209" s="9"/>
      <c r="HF209" s="9"/>
      <c r="HG209" s="9"/>
      <c r="HH209" s="9"/>
      <c r="HI209" s="9"/>
      <c r="HJ209" s="9"/>
      <c r="HK209" s="9"/>
      <c r="HL209" s="9"/>
      <c r="HM209" s="9"/>
      <c r="HN209" s="9"/>
      <c r="HO209" s="9"/>
      <c r="HP209" s="9"/>
      <c r="HQ209" s="9"/>
      <c r="HR209" s="9"/>
      <c r="HS209" s="9"/>
      <c r="HT209" s="9"/>
      <c r="HU209" s="9"/>
      <c r="HV209" s="9"/>
      <c r="HW209" s="9"/>
      <c r="HX209" s="9"/>
      <c r="HY209" s="9"/>
      <c r="HZ209" s="9"/>
      <c r="IA209" s="9"/>
      <c r="IB209" s="9"/>
      <c r="IC209" s="9"/>
      <c r="ID209" s="9"/>
      <c r="IE209" s="9"/>
      <c r="IF209" s="9"/>
      <c r="IG209" s="9"/>
      <c r="IH209" s="9"/>
      <c r="II209" s="9"/>
      <c r="IJ209" s="9"/>
      <c r="IK209" s="9"/>
      <c r="IL209" s="9"/>
      <c r="IM209" s="9"/>
      <c r="IN209" s="9"/>
      <c r="IO209" s="9"/>
      <c r="IP209" s="9"/>
      <c r="IQ209" s="9"/>
      <c r="IR209" s="9"/>
      <c r="IS209" s="9"/>
      <c r="IT209" s="9"/>
      <c r="IU209" s="9"/>
      <c r="IV209" s="9"/>
      <c r="IW209" s="9"/>
      <c r="IX209" s="9"/>
      <c r="IY209" s="9"/>
      <c r="IZ209" s="9"/>
      <c r="JA209" s="9"/>
      <c r="JB209" s="9"/>
      <c r="JC209" s="9"/>
      <c r="JD209" s="9"/>
      <c r="JE209" s="9"/>
      <c r="JF209" s="9"/>
      <c r="JG209" s="9"/>
      <c r="JH209" s="9"/>
      <c r="JI209" s="9"/>
      <c r="JJ209" s="9"/>
      <c r="JK209" s="9"/>
      <c r="JL209" s="9"/>
      <c r="JM209" s="9"/>
      <c r="JN209" s="9"/>
      <c r="JO209" s="9"/>
      <c r="JP209" s="9"/>
      <c r="JQ209" s="9"/>
      <c r="JR209" s="9"/>
      <c r="JS209" s="9"/>
      <c r="JT209" s="9"/>
      <c r="JU209" s="9"/>
      <c r="JV209" s="9"/>
      <c r="JW209" s="9"/>
      <c r="JX209" s="9"/>
      <c r="JY209" s="9"/>
      <c r="JZ209" s="9"/>
      <c r="KA209" s="9"/>
      <c r="KB209" s="9"/>
      <c r="KC209" s="9"/>
      <c r="KD209" s="9"/>
      <c r="KE209" s="9"/>
      <c r="KF209" s="9"/>
      <c r="KG209" s="9"/>
      <c r="KH209" s="9"/>
      <c r="KI209" s="9"/>
      <c r="KJ209" s="9"/>
      <c r="KK209" s="9"/>
      <c r="KL209" s="9"/>
      <c r="KM209" s="9"/>
      <c r="KN209" s="9"/>
      <c r="KO209" s="9"/>
      <c r="KP209" s="9"/>
      <c r="KQ209" s="9"/>
      <c r="KR209" s="9"/>
      <c r="KS209" s="9"/>
      <c r="KT209" s="9"/>
      <c r="KU209" s="9"/>
      <c r="KV209" s="9"/>
      <c r="KW209" s="9"/>
      <c r="KX209" s="9"/>
      <c r="KY209" s="9"/>
      <c r="KZ209" s="9"/>
      <c r="LA209" s="9"/>
      <c r="LB209" s="9"/>
      <c r="LC209" s="9"/>
      <c r="LD209" s="9"/>
      <c r="LE209" s="9"/>
      <c r="LF209" s="9"/>
      <c r="LG209" s="9"/>
      <c r="LH209" s="9"/>
      <c r="LI209" s="9"/>
      <c r="LJ209" s="9"/>
      <c r="LK209" s="9"/>
      <c r="LL209" s="9"/>
      <c r="LM209" s="9"/>
      <c r="LN209" s="9"/>
      <c r="LO209" s="9"/>
      <c r="LP209" s="9"/>
      <c r="LQ209" s="9"/>
      <c r="LR209" s="9"/>
      <c r="LS209" s="9"/>
      <c r="LT209" s="9"/>
      <c r="LU209" s="9"/>
      <c r="LV209" s="9"/>
      <c r="LW209" s="9"/>
      <c r="LX209" s="9"/>
      <c r="LY209" s="9"/>
      <c r="LZ209" s="9"/>
      <c r="MA209" s="9"/>
      <c r="MB209" s="9"/>
      <c r="MC209" s="9"/>
      <c r="MD209" s="9"/>
      <c r="ME209" s="9"/>
      <c r="MF209" s="9"/>
      <c r="MG209" s="9"/>
      <c r="MH209" s="9"/>
      <c r="MI209" s="9"/>
      <c r="MJ209" s="9"/>
      <c r="MK209" s="9"/>
      <c r="ML209" s="9"/>
      <c r="MM209" s="9"/>
      <c r="MN209" s="9"/>
      <c r="MO209" s="9"/>
      <c r="MP209" s="9"/>
      <c r="MQ209" s="9"/>
      <c r="MR209" s="9"/>
      <c r="MS209" s="9"/>
      <c r="MT209" s="9"/>
      <c r="MU209" s="9"/>
      <c r="MV209" s="9"/>
      <c r="MW209" s="9"/>
      <c r="MX209" s="9"/>
      <c r="MY209" s="9"/>
      <c r="MZ209" s="9"/>
      <c r="NA209" s="9"/>
      <c r="NB209" s="9"/>
      <c r="NC209" s="9"/>
      <c r="ND209" s="9"/>
      <c r="NE209" s="9"/>
      <c r="NF209" s="9"/>
      <c r="NG209" s="9"/>
      <c r="NH209" s="9"/>
      <c r="NI209" s="9"/>
      <c r="NJ209" s="9"/>
      <c r="NK209" s="9"/>
      <c r="NL209" s="9"/>
      <c r="NM209" s="9"/>
      <c r="NN209" s="9"/>
      <c r="NO209" s="9"/>
      <c r="NP209" s="9"/>
      <c r="NQ209" s="9"/>
      <c r="NR209" s="9"/>
      <c r="NS209" s="9"/>
      <c r="NT209" s="9"/>
      <c r="NU209" s="9"/>
      <c r="NV209" s="9"/>
      <c r="NW209" s="9"/>
      <c r="NX209" s="9"/>
      <c r="NY209" s="9"/>
      <c r="NZ209" s="9"/>
      <c r="OA209" s="9"/>
      <c r="OB209" s="9"/>
      <c r="OC209" s="9"/>
      <c r="OD209" s="9"/>
      <c r="OE209" s="9"/>
      <c r="OF209" s="9"/>
      <c r="OG209" s="9"/>
      <c r="OH209" s="9"/>
      <c r="OI209" s="9"/>
      <c r="OJ209" s="9"/>
      <c r="OK209" s="9"/>
      <c r="OL209" s="9"/>
      <c r="OM209" s="9"/>
      <c r="ON209" s="9"/>
      <c r="OO209" s="9"/>
      <c r="OP209" s="9"/>
      <c r="OQ209" s="9"/>
      <c r="OR209" s="9"/>
      <c r="OS209" s="9"/>
      <c r="OT209" s="9"/>
      <c r="OU209" s="9"/>
      <c r="OV209" s="9"/>
      <c r="OW209" s="9"/>
      <c r="OX209" s="9"/>
      <c r="OY209" s="9"/>
      <c r="OZ209" s="9"/>
      <c r="PA209" s="9"/>
      <c r="PB209" s="9"/>
      <c r="PC209" s="9"/>
      <c r="PD209" s="9"/>
      <c r="PE209" s="9"/>
      <c r="PF209" s="9"/>
      <c r="PG209" s="9"/>
      <c r="PH209" s="9"/>
      <c r="PI209" s="9"/>
      <c r="PJ209" s="9"/>
      <c r="PK209" s="9"/>
      <c r="PL209" s="9"/>
      <c r="PM209" s="9"/>
      <c r="PN209" s="9"/>
      <c r="PO209" s="9"/>
      <c r="PP209" s="9"/>
      <c r="PQ209" s="9"/>
      <c r="PR209" s="9"/>
      <c r="PS209" s="9"/>
      <c r="PT209" s="9"/>
      <c r="PU209" s="9"/>
      <c r="PV209" s="9"/>
      <c r="PW209" s="9"/>
      <c r="PX209" s="9"/>
      <c r="PY209" s="9"/>
      <c r="PZ209" s="9"/>
      <c r="QA209" s="9"/>
      <c r="QB209" s="9"/>
      <c r="QC209" s="9"/>
      <c r="QD209" s="9"/>
      <c r="QE209" s="9"/>
      <c r="QF209" s="9"/>
      <c r="QG209" s="9"/>
      <c r="QH209" s="9"/>
      <c r="QI209" s="9"/>
      <c r="QJ209" s="9"/>
      <c r="QK209" s="9"/>
      <c r="QL209" s="9"/>
      <c r="QM209" s="9"/>
      <c r="QN209" s="9"/>
      <c r="QO209" s="9"/>
      <c r="QP209" s="9"/>
      <c r="QQ209" s="9"/>
      <c r="QR209" s="9"/>
      <c r="QS209" s="9"/>
      <c r="QT209" s="9"/>
      <c r="QU209" s="9"/>
      <c r="QV209" s="9"/>
      <c r="QW209" s="9"/>
      <c r="QX209" s="9"/>
      <c r="QY209" s="9"/>
      <c r="QZ209" s="9"/>
      <c r="RA209" s="9"/>
      <c r="RB209" s="9"/>
      <c r="RC209" s="9"/>
      <c r="RD209" s="9"/>
      <c r="RE209" s="9"/>
      <c r="RF209" s="9"/>
      <c r="RG209" s="9"/>
      <c r="RH209" s="9"/>
      <c r="RI209" s="9"/>
      <c r="RJ209" s="9"/>
      <c r="RK209" s="9"/>
      <c r="RL209" s="9"/>
      <c r="RM209" s="9"/>
      <c r="RN209" s="9"/>
      <c r="RO209" s="9"/>
      <c r="RP209" s="9"/>
      <c r="RQ209" s="9"/>
      <c r="RR209" s="9"/>
      <c r="RS209" s="9"/>
      <c r="RT209" s="9"/>
      <c r="RU209" s="9"/>
      <c r="RV209" s="9"/>
      <c r="RW209" s="9"/>
      <c r="RX209" s="9"/>
      <c r="RY209" s="9"/>
      <c r="RZ209" s="9"/>
      <c r="SA209" s="9"/>
      <c r="SB209" s="7">
        <v>80</v>
      </c>
    </row>
    <row r="210" spans="1:496" s="7" customFormat="1" ht="33" customHeight="1" x14ac:dyDescent="0.2">
      <c r="A210" s="218"/>
      <c r="B210" s="105"/>
      <c r="C210" s="49" t="s">
        <v>657</v>
      </c>
      <c r="D210" s="49"/>
      <c r="E210" s="50" t="s">
        <v>658</v>
      </c>
      <c r="F210" s="50" t="s">
        <v>659</v>
      </c>
      <c r="G210" s="50"/>
      <c r="H210" s="51"/>
      <c r="I210" s="52"/>
      <c r="J210" s="52"/>
      <c r="K210" s="53"/>
      <c r="L210" s="87"/>
      <c r="M210" s="53" t="s">
        <v>50</v>
      </c>
      <c r="N210" s="53"/>
      <c r="O210" s="54"/>
      <c r="P210" s="55"/>
      <c r="Q210" s="55"/>
      <c r="R210" s="56">
        <v>43891</v>
      </c>
      <c r="S210" s="57">
        <v>44165</v>
      </c>
      <c r="T210" s="58" t="e">
        <f>AX210/AW210</f>
        <v>#DIV/0!</v>
      </c>
      <c r="U210" s="76" t="e">
        <f t="shared" ca="1" si="60"/>
        <v>#DIV/0!</v>
      </c>
      <c r="V210" s="59">
        <v>0</v>
      </c>
      <c r="W210" s="62">
        <f>SUM(W211:W213)</f>
        <v>0</v>
      </c>
      <c r="X210" s="62">
        <f t="shared" ref="X210:AT210" si="70">SUM(X211:X213)</f>
        <v>0</v>
      </c>
      <c r="Y210" s="62">
        <f t="shared" si="70"/>
        <v>0</v>
      </c>
      <c r="Z210" s="62">
        <f t="shared" si="70"/>
        <v>0</v>
      </c>
      <c r="AA210" s="62">
        <f t="shared" si="70"/>
        <v>0</v>
      </c>
      <c r="AB210" s="62">
        <f t="shared" si="70"/>
        <v>0</v>
      </c>
      <c r="AC210" s="62">
        <f t="shared" si="70"/>
        <v>0</v>
      </c>
      <c r="AD210" s="62">
        <f>SUM(AD211:AD213)</f>
        <v>0</v>
      </c>
      <c r="AE210" s="62">
        <f t="shared" si="70"/>
        <v>0</v>
      </c>
      <c r="AF210" s="62">
        <f t="shared" si="70"/>
        <v>0</v>
      </c>
      <c r="AG210" s="62">
        <f t="shared" si="70"/>
        <v>0</v>
      </c>
      <c r="AH210" s="62">
        <f t="shared" si="70"/>
        <v>0</v>
      </c>
      <c r="AI210" s="62">
        <f t="shared" si="70"/>
        <v>0</v>
      </c>
      <c r="AJ210" s="62">
        <f t="shared" si="70"/>
        <v>0</v>
      </c>
      <c r="AK210" s="62">
        <f t="shared" si="70"/>
        <v>0</v>
      </c>
      <c r="AL210" s="62">
        <f t="shared" si="70"/>
        <v>0</v>
      </c>
      <c r="AM210" s="62">
        <f t="shared" si="70"/>
        <v>0</v>
      </c>
      <c r="AN210" s="62">
        <f t="shared" si="70"/>
        <v>0</v>
      </c>
      <c r="AO210" s="62">
        <f t="shared" si="70"/>
        <v>0</v>
      </c>
      <c r="AP210" s="62">
        <f t="shared" si="70"/>
        <v>0</v>
      </c>
      <c r="AQ210" s="62">
        <f t="shared" si="70"/>
        <v>0</v>
      </c>
      <c r="AR210" s="62">
        <f t="shared" si="70"/>
        <v>0</v>
      </c>
      <c r="AS210" s="62">
        <f t="shared" si="70"/>
        <v>0</v>
      </c>
      <c r="AT210" s="62">
        <f t="shared" si="70"/>
        <v>0</v>
      </c>
      <c r="AU210" s="88"/>
      <c r="AV210" s="88"/>
      <c r="AW210" s="63">
        <f>+AA210+AC210+AE210+AG210+AI210+AK210+AM210+AO210+AQ210+AS210+Y210+W210</f>
        <v>0</v>
      </c>
      <c r="AX210" s="63">
        <f>+AB210+AD210+AF210+AH210+AJ210+AL210+AN210+AP210+AR210+AT210+Z210+X210</f>
        <v>0</v>
      </c>
      <c r="AY210" s="64">
        <f>SUM(V211:V213)</f>
        <v>3</v>
      </c>
      <c r="AZ210" s="44" t="e">
        <f>SUM(AV211:AV213)/SUM(AU211:AU213)</f>
        <v>#DIV/0!</v>
      </c>
      <c r="BA210" s="65"/>
      <c r="BB210" s="66"/>
      <c r="BC210" s="67"/>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c r="IW210" s="9"/>
      <c r="IX210" s="9"/>
      <c r="IY210" s="9"/>
      <c r="IZ210" s="9"/>
      <c r="JA210" s="9"/>
      <c r="JB210" s="9"/>
      <c r="JC210" s="9"/>
      <c r="JD210" s="9"/>
      <c r="JE210" s="9"/>
      <c r="JF210" s="9"/>
      <c r="JG210" s="9"/>
      <c r="JH210" s="9"/>
      <c r="JI210" s="9"/>
      <c r="JJ210" s="9"/>
      <c r="JK210" s="9"/>
      <c r="JL210" s="9"/>
      <c r="JM210" s="9"/>
      <c r="JN210" s="9"/>
      <c r="JO210" s="9"/>
      <c r="JP210" s="9"/>
      <c r="JQ210" s="9"/>
      <c r="JR210" s="9"/>
      <c r="JS210" s="9"/>
      <c r="JT210" s="9"/>
      <c r="JU210" s="9"/>
      <c r="JV210" s="9"/>
      <c r="JW210" s="9"/>
      <c r="JX210" s="9"/>
      <c r="JY210" s="9"/>
      <c r="JZ210" s="9"/>
      <c r="KA210" s="9"/>
      <c r="KB210" s="9"/>
      <c r="KC210" s="9"/>
      <c r="KD210" s="9"/>
      <c r="KE210" s="9"/>
      <c r="KF210" s="9"/>
      <c r="KG210" s="9"/>
      <c r="KH210" s="9"/>
      <c r="KI210" s="9"/>
      <c r="KJ210" s="9"/>
      <c r="KK210" s="9"/>
      <c r="KL210" s="9"/>
      <c r="KM210" s="9"/>
      <c r="KN210" s="9"/>
      <c r="KO210" s="9"/>
      <c r="KP210" s="9"/>
      <c r="KQ210" s="9"/>
      <c r="KR210" s="9"/>
      <c r="KS210" s="9"/>
      <c r="KT210" s="9"/>
      <c r="KU210" s="9"/>
      <c r="KV210" s="9"/>
      <c r="KW210" s="9"/>
      <c r="KX210" s="9"/>
      <c r="KY210" s="9"/>
      <c r="KZ210" s="9"/>
      <c r="LA210" s="9"/>
      <c r="LB210" s="9"/>
      <c r="LC210" s="9"/>
      <c r="LD210" s="9"/>
      <c r="LE210" s="9"/>
      <c r="LF210" s="9"/>
      <c r="LG210" s="9"/>
      <c r="LH210" s="9"/>
      <c r="LI210" s="9"/>
      <c r="LJ210" s="9"/>
      <c r="LK210" s="9"/>
      <c r="LL210" s="9"/>
      <c r="LM210" s="9"/>
      <c r="LN210" s="9"/>
      <c r="LO210" s="9"/>
      <c r="LP210" s="9"/>
      <c r="LQ210" s="9"/>
      <c r="LR210" s="9"/>
      <c r="LS210" s="9"/>
      <c r="LT210" s="9"/>
      <c r="LU210" s="9"/>
      <c r="LV210" s="9"/>
      <c r="LW210" s="9"/>
      <c r="LX210" s="9"/>
      <c r="LY210" s="9"/>
      <c r="LZ210" s="9"/>
      <c r="MA210" s="9"/>
      <c r="MB210" s="9"/>
      <c r="MC210" s="9"/>
      <c r="MD210" s="9"/>
      <c r="ME210" s="9"/>
      <c r="MF210" s="9"/>
      <c r="MG210" s="9"/>
      <c r="MH210" s="9"/>
      <c r="MI210" s="9"/>
      <c r="MJ210" s="9"/>
      <c r="MK210" s="9"/>
      <c r="ML210" s="9"/>
      <c r="MM210" s="9"/>
      <c r="MN210" s="9"/>
      <c r="MO210" s="9"/>
      <c r="MP210" s="9"/>
      <c r="MQ210" s="9"/>
      <c r="MR210" s="9"/>
      <c r="MS210" s="9"/>
      <c r="MT210" s="9"/>
      <c r="MU210" s="9"/>
      <c r="MV210" s="9"/>
      <c r="MW210" s="9"/>
      <c r="MX210" s="9"/>
      <c r="MY210" s="9"/>
      <c r="MZ210" s="9"/>
      <c r="NA210" s="9"/>
      <c r="NB210" s="9"/>
      <c r="NC210" s="9"/>
      <c r="ND210" s="9"/>
      <c r="NE210" s="9"/>
      <c r="NF210" s="9"/>
      <c r="NG210" s="9"/>
      <c r="NH210" s="9"/>
      <c r="NI210" s="9"/>
      <c r="NJ210" s="9"/>
      <c r="NK210" s="9"/>
      <c r="NL210" s="9"/>
      <c r="NM210" s="9"/>
      <c r="NN210" s="9"/>
      <c r="NO210" s="9"/>
      <c r="NP210" s="9"/>
      <c r="NQ210" s="9"/>
      <c r="NR210" s="9"/>
      <c r="NS210" s="9"/>
      <c r="NT210" s="9"/>
      <c r="NU210" s="9"/>
      <c r="NV210" s="9"/>
      <c r="NW210" s="9"/>
      <c r="NX210" s="9"/>
      <c r="NY210" s="9"/>
      <c r="NZ210" s="9"/>
      <c r="OA210" s="9"/>
      <c r="OB210" s="9"/>
      <c r="OC210" s="9"/>
      <c r="OD210" s="9"/>
      <c r="OE210" s="9"/>
      <c r="OF210" s="9"/>
      <c r="OG210" s="9"/>
      <c r="OH210" s="9"/>
      <c r="OI210" s="9"/>
      <c r="OJ210" s="9"/>
      <c r="OK210" s="9"/>
      <c r="OL210" s="9"/>
      <c r="OM210" s="9"/>
      <c r="ON210" s="9"/>
      <c r="OO210" s="9"/>
      <c r="OP210" s="9"/>
      <c r="OQ210" s="9"/>
      <c r="OR210" s="9"/>
      <c r="OS210" s="9"/>
      <c r="OT210" s="9"/>
      <c r="OU210" s="9"/>
      <c r="OV210" s="9"/>
      <c r="OW210" s="9"/>
      <c r="OX210" s="9"/>
      <c r="OY210" s="9"/>
      <c r="OZ210" s="9"/>
      <c r="PA210" s="9"/>
      <c r="PB210" s="9"/>
      <c r="PC210" s="9"/>
      <c r="PD210" s="9"/>
      <c r="PE210" s="9"/>
      <c r="PF210" s="9"/>
      <c r="PG210" s="9"/>
      <c r="PH210" s="9"/>
      <c r="PI210" s="9"/>
      <c r="PJ210" s="9"/>
      <c r="PK210" s="9"/>
      <c r="PL210" s="9"/>
      <c r="PM210" s="9"/>
      <c r="PN210" s="9"/>
      <c r="PO210" s="9"/>
      <c r="PP210" s="9"/>
      <c r="PQ210" s="9"/>
      <c r="PR210" s="9"/>
      <c r="PS210" s="9"/>
      <c r="PT210" s="9"/>
      <c r="PU210" s="9"/>
      <c r="PV210" s="9"/>
      <c r="PW210" s="9"/>
      <c r="PX210" s="9"/>
      <c r="PY210" s="9"/>
      <c r="PZ210" s="9"/>
      <c r="QA210" s="9"/>
      <c r="QB210" s="9"/>
      <c r="QC210" s="9"/>
      <c r="QD210" s="9"/>
      <c r="QE210" s="9"/>
      <c r="QF210" s="9"/>
      <c r="QG210" s="9"/>
      <c r="QH210" s="9"/>
      <c r="QI210" s="9"/>
      <c r="QJ210" s="9"/>
      <c r="QK210" s="9"/>
      <c r="QL210" s="9"/>
      <c r="QM210" s="9"/>
      <c r="QN210" s="9"/>
      <c r="QO210" s="9"/>
      <c r="QP210" s="9"/>
      <c r="QQ210" s="9"/>
      <c r="QR210" s="9"/>
      <c r="QS210" s="9"/>
      <c r="QT210" s="9"/>
      <c r="QU210" s="9"/>
      <c r="QV210" s="9"/>
      <c r="QW210" s="9"/>
      <c r="QX210" s="9"/>
      <c r="QY210" s="9"/>
      <c r="QZ210" s="9"/>
      <c r="RA210" s="9"/>
      <c r="RB210" s="9"/>
      <c r="RC210" s="9"/>
      <c r="RD210" s="9"/>
      <c r="RE210" s="9"/>
      <c r="RF210" s="9"/>
      <c r="RG210" s="9"/>
      <c r="RH210" s="9"/>
      <c r="RI210" s="9"/>
      <c r="RJ210" s="9"/>
      <c r="RK210" s="9"/>
      <c r="RL210" s="9"/>
      <c r="RM210" s="9"/>
      <c r="RN210" s="9"/>
      <c r="RO210" s="9"/>
      <c r="RP210" s="9"/>
      <c r="RQ210" s="9"/>
      <c r="RR210" s="9"/>
      <c r="RS210" s="9"/>
      <c r="RT210" s="9"/>
      <c r="RU210" s="9"/>
      <c r="RV210" s="9"/>
      <c r="RW210" s="9"/>
      <c r="RX210" s="9"/>
      <c r="RY210" s="9"/>
      <c r="RZ210" s="9"/>
      <c r="SA210" s="9"/>
      <c r="SB210" s="7">
        <v>85</v>
      </c>
    </row>
    <row r="211" spans="1:496" s="7" customFormat="1" ht="24.75" customHeight="1" x14ac:dyDescent="0.2">
      <c r="A211" s="218"/>
      <c r="B211" s="219"/>
      <c r="C211" s="220"/>
      <c r="D211" s="92" t="s">
        <v>660</v>
      </c>
      <c r="E211" s="222" t="s">
        <v>661</v>
      </c>
      <c r="F211" s="222"/>
      <c r="G211" s="222"/>
      <c r="H211" s="144">
        <v>1</v>
      </c>
      <c r="I211" s="228" t="s">
        <v>662</v>
      </c>
      <c r="J211" s="71" t="s">
        <v>663</v>
      </c>
      <c r="K211" s="71" t="s">
        <v>626</v>
      </c>
      <c r="L211" s="85"/>
      <c r="M211" s="72" t="s">
        <v>100</v>
      </c>
      <c r="N211" s="72"/>
      <c r="O211" s="73"/>
      <c r="P211" s="85"/>
      <c r="Q211" s="99"/>
      <c r="R211" s="74">
        <v>43891</v>
      </c>
      <c r="S211" s="74">
        <v>44012</v>
      </c>
      <c r="T211" s="75" t="e">
        <f>AV211/AU211</f>
        <v>#DIV/0!</v>
      </c>
      <c r="U211" s="76" t="e">
        <f t="shared" ca="1" si="60"/>
        <v>#DIV/0!</v>
      </c>
      <c r="V211" s="91">
        <v>1</v>
      </c>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9">
        <f>+AA211+AC211+AE211+AG211+AI211+AK211+AM211+AO211+AQ211+AS211+Y211+W211</f>
        <v>0</v>
      </c>
      <c r="AV211" s="79">
        <f>+Z211+X211+AB211+AD211+AF211+AH211+AJ211+AL211+AN211+AP211+AR211+AT211</f>
        <v>0</v>
      </c>
      <c r="AW211" s="80"/>
      <c r="AX211" s="80"/>
      <c r="AY211" s="81"/>
      <c r="AZ211" s="82"/>
      <c r="BA211" s="83"/>
      <c r="BB211" s="80"/>
      <c r="BC211" s="84"/>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c r="HE211" s="9"/>
      <c r="HF211" s="9"/>
      <c r="HG211" s="9"/>
      <c r="HH211" s="9"/>
      <c r="HI211" s="9"/>
      <c r="HJ211" s="9"/>
      <c r="HK211" s="9"/>
      <c r="HL211" s="9"/>
      <c r="HM211" s="9"/>
      <c r="HN211" s="9"/>
      <c r="HO211" s="9"/>
      <c r="HP211" s="9"/>
      <c r="HQ211" s="9"/>
      <c r="HR211" s="9"/>
      <c r="HS211" s="9"/>
      <c r="HT211" s="9"/>
      <c r="HU211" s="9"/>
      <c r="HV211" s="9"/>
      <c r="HW211" s="9"/>
      <c r="HX211" s="9"/>
      <c r="HY211" s="9"/>
      <c r="HZ211" s="9"/>
      <c r="IA211" s="9"/>
      <c r="IB211" s="9"/>
      <c r="IC211" s="9"/>
      <c r="ID211" s="9"/>
      <c r="IE211" s="9"/>
      <c r="IF211" s="9"/>
      <c r="IG211" s="9"/>
      <c r="IH211" s="9"/>
      <c r="II211" s="9"/>
      <c r="IJ211" s="9"/>
      <c r="IK211" s="9"/>
      <c r="IL211" s="9"/>
      <c r="IM211" s="9"/>
      <c r="IN211" s="9"/>
      <c r="IO211" s="9"/>
      <c r="IP211" s="9"/>
      <c r="IQ211" s="9"/>
      <c r="IR211" s="9"/>
      <c r="IS211" s="9"/>
      <c r="IT211" s="9"/>
      <c r="IU211" s="9"/>
      <c r="IV211" s="9"/>
      <c r="IW211" s="9"/>
      <c r="IX211" s="9"/>
      <c r="IY211" s="9"/>
      <c r="IZ211" s="9"/>
      <c r="JA211" s="9"/>
      <c r="JB211" s="9"/>
      <c r="JC211" s="9"/>
      <c r="JD211" s="9"/>
      <c r="JE211" s="9"/>
      <c r="JF211" s="9"/>
      <c r="JG211" s="9"/>
      <c r="JH211" s="9"/>
      <c r="JI211" s="9"/>
      <c r="JJ211" s="9"/>
      <c r="JK211" s="9"/>
      <c r="JL211" s="9"/>
      <c r="JM211" s="9"/>
      <c r="JN211" s="9"/>
      <c r="JO211" s="9"/>
      <c r="JP211" s="9"/>
      <c r="JQ211" s="9"/>
      <c r="JR211" s="9"/>
      <c r="JS211" s="9"/>
      <c r="JT211" s="9"/>
      <c r="JU211" s="9"/>
      <c r="JV211" s="9"/>
      <c r="JW211" s="9"/>
      <c r="JX211" s="9"/>
      <c r="JY211" s="9"/>
      <c r="JZ211" s="9"/>
      <c r="KA211" s="9"/>
      <c r="KB211" s="9"/>
      <c r="KC211" s="9"/>
      <c r="KD211" s="9"/>
      <c r="KE211" s="9"/>
      <c r="KF211" s="9"/>
      <c r="KG211" s="9"/>
      <c r="KH211" s="9"/>
      <c r="KI211" s="9"/>
      <c r="KJ211" s="9"/>
      <c r="KK211" s="9"/>
      <c r="KL211" s="9"/>
      <c r="KM211" s="9"/>
      <c r="KN211" s="9"/>
      <c r="KO211" s="9"/>
      <c r="KP211" s="9"/>
      <c r="KQ211" s="9"/>
      <c r="KR211" s="9"/>
      <c r="KS211" s="9"/>
      <c r="KT211" s="9"/>
      <c r="KU211" s="9"/>
      <c r="KV211" s="9"/>
      <c r="KW211" s="9"/>
      <c r="KX211" s="9"/>
      <c r="KY211" s="9"/>
      <c r="KZ211" s="9"/>
      <c r="LA211" s="9"/>
      <c r="LB211" s="9"/>
      <c r="LC211" s="9"/>
      <c r="LD211" s="9"/>
      <c r="LE211" s="9"/>
      <c r="LF211" s="9"/>
      <c r="LG211" s="9"/>
      <c r="LH211" s="9"/>
      <c r="LI211" s="9"/>
      <c r="LJ211" s="9"/>
      <c r="LK211" s="9"/>
      <c r="LL211" s="9"/>
      <c r="LM211" s="9"/>
      <c r="LN211" s="9"/>
      <c r="LO211" s="9"/>
      <c r="LP211" s="9"/>
      <c r="LQ211" s="9"/>
      <c r="LR211" s="9"/>
      <c r="LS211" s="9"/>
      <c r="LT211" s="9"/>
      <c r="LU211" s="9"/>
      <c r="LV211" s="9"/>
      <c r="LW211" s="9"/>
      <c r="LX211" s="9"/>
      <c r="LY211" s="9"/>
      <c r="LZ211" s="9"/>
      <c r="MA211" s="9"/>
      <c r="MB211" s="9"/>
      <c r="MC211" s="9"/>
      <c r="MD211" s="9"/>
      <c r="ME211" s="9"/>
      <c r="MF211" s="9"/>
      <c r="MG211" s="9"/>
      <c r="MH211" s="9"/>
      <c r="MI211" s="9"/>
      <c r="MJ211" s="9"/>
      <c r="MK211" s="9"/>
      <c r="ML211" s="9"/>
      <c r="MM211" s="9"/>
      <c r="MN211" s="9"/>
      <c r="MO211" s="9"/>
      <c r="MP211" s="9"/>
      <c r="MQ211" s="9"/>
      <c r="MR211" s="9"/>
      <c r="MS211" s="9"/>
      <c r="MT211" s="9"/>
      <c r="MU211" s="9"/>
      <c r="MV211" s="9"/>
      <c r="MW211" s="9"/>
      <c r="MX211" s="9"/>
      <c r="MY211" s="9"/>
      <c r="MZ211" s="9"/>
      <c r="NA211" s="9"/>
      <c r="NB211" s="9"/>
      <c r="NC211" s="9"/>
      <c r="ND211" s="9"/>
      <c r="NE211" s="9"/>
      <c r="NF211" s="9"/>
      <c r="NG211" s="9"/>
      <c r="NH211" s="9"/>
      <c r="NI211" s="9"/>
      <c r="NJ211" s="9"/>
      <c r="NK211" s="9"/>
      <c r="NL211" s="9"/>
      <c r="NM211" s="9"/>
      <c r="NN211" s="9"/>
      <c r="NO211" s="9"/>
      <c r="NP211" s="9"/>
      <c r="NQ211" s="9"/>
      <c r="NR211" s="9"/>
      <c r="NS211" s="9"/>
      <c r="NT211" s="9"/>
      <c r="NU211" s="9"/>
      <c r="NV211" s="9"/>
      <c r="NW211" s="9"/>
      <c r="NX211" s="9"/>
      <c r="NY211" s="9"/>
      <c r="NZ211" s="9"/>
      <c r="OA211" s="9"/>
      <c r="OB211" s="9"/>
      <c r="OC211" s="9"/>
      <c r="OD211" s="9"/>
      <c r="OE211" s="9"/>
      <c r="OF211" s="9"/>
      <c r="OG211" s="9"/>
      <c r="OH211" s="9"/>
      <c r="OI211" s="9"/>
      <c r="OJ211" s="9"/>
      <c r="OK211" s="9"/>
      <c r="OL211" s="9"/>
      <c r="OM211" s="9"/>
      <c r="ON211" s="9"/>
      <c r="OO211" s="9"/>
      <c r="OP211" s="9"/>
      <c r="OQ211" s="9"/>
      <c r="OR211" s="9"/>
      <c r="OS211" s="9"/>
      <c r="OT211" s="9"/>
      <c r="OU211" s="9"/>
      <c r="OV211" s="9"/>
      <c r="OW211" s="9"/>
      <c r="OX211" s="9"/>
      <c r="OY211" s="9"/>
      <c r="OZ211" s="9"/>
      <c r="PA211" s="9"/>
      <c r="PB211" s="9"/>
      <c r="PC211" s="9"/>
      <c r="PD211" s="9"/>
      <c r="PE211" s="9"/>
      <c r="PF211" s="9"/>
      <c r="PG211" s="9"/>
      <c r="PH211" s="9"/>
      <c r="PI211" s="9"/>
      <c r="PJ211" s="9"/>
      <c r="PK211" s="9"/>
      <c r="PL211" s="9"/>
      <c r="PM211" s="9"/>
      <c r="PN211" s="9"/>
      <c r="PO211" s="9"/>
      <c r="PP211" s="9"/>
      <c r="PQ211" s="9"/>
      <c r="PR211" s="9"/>
      <c r="PS211" s="9"/>
      <c r="PT211" s="9"/>
      <c r="PU211" s="9"/>
      <c r="PV211" s="9"/>
      <c r="PW211" s="9"/>
      <c r="PX211" s="9"/>
      <c r="PY211" s="9"/>
      <c r="PZ211" s="9"/>
      <c r="QA211" s="9"/>
      <c r="QB211" s="9"/>
      <c r="QC211" s="9"/>
      <c r="QD211" s="9"/>
      <c r="QE211" s="9"/>
      <c r="QF211" s="9"/>
      <c r="QG211" s="9"/>
      <c r="QH211" s="9"/>
      <c r="QI211" s="9"/>
      <c r="QJ211" s="9"/>
      <c r="QK211" s="9"/>
      <c r="QL211" s="9"/>
      <c r="QM211" s="9"/>
      <c r="QN211" s="9"/>
      <c r="QO211" s="9"/>
      <c r="QP211" s="9"/>
      <c r="QQ211" s="9"/>
      <c r="QR211" s="9"/>
      <c r="QS211" s="9"/>
      <c r="QT211" s="9"/>
      <c r="QU211" s="9"/>
      <c r="QV211" s="9"/>
      <c r="QW211" s="9"/>
      <c r="QX211" s="9"/>
      <c r="QY211" s="9"/>
      <c r="QZ211" s="9"/>
      <c r="RA211" s="9"/>
      <c r="RB211" s="9"/>
      <c r="RC211" s="9"/>
      <c r="RD211" s="9"/>
      <c r="RE211" s="9"/>
      <c r="RF211" s="9"/>
      <c r="RG211" s="9"/>
      <c r="RH211" s="9"/>
      <c r="RI211" s="9"/>
      <c r="RJ211" s="9"/>
      <c r="RK211" s="9"/>
      <c r="RL211" s="9"/>
      <c r="RM211" s="9"/>
      <c r="RN211" s="9"/>
      <c r="RO211" s="9"/>
      <c r="RP211" s="9"/>
      <c r="RQ211" s="9"/>
      <c r="RR211" s="9"/>
      <c r="RS211" s="9"/>
      <c r="RT211" s="9"/>
      <c r="RU211" s="9"/>
      <c r="RV211" s="9"/>
      <c r="RW211" s="9"/>
      <c r="RX211" s="9"/>
      <c r="RY211" s="9"/>
      <c r="RZ211" s="9"/>
      <c r="SA211" s="9"/>
      <c r="SB211" s="142">
        <f>AVERAGE(SB208:SB210)</f>
        <v>80</v>
      </c>
    </row>
    <row r="212" spans="1:496" s="7" customFormat="1" ht="18" customHeight="1" x14ac:dyDescent="0.2">
      <c r="A212" s="218"/>
      <c r="B212" s="219"/>
      <c r="C212" s="220"/>
      <c r="D212" s="220"/>
      <c r="E212" s="222" t="s">
        <v>664</v>
      </c>
      <c r="F212" s="222"/>
      <c r="G212" s="222"/>
      <c r="H212" s="144"/>
      <c r="I212" s="72" t="s">
        <v>665</v>
      </c>
      <c r="J212" s="72"/>
      <c r="K212" s="72" t="s">
        <v>666</v>
      </c>
      <c r="L212" s="85"/>
      <c r="M212" s="72" t="s">
        <v>54</v>
      </c>
      <c r="N212" s="72"/>
      <c r="O212" s="73"/>
      <c r="P212" s="99"/>
      <c r="Q212" s="99"/>
      <c r="R212" s="74">
        <v>43891</v>
      </c>
      <c r="S212" s="74">
        <v>44165</v>
      </c>
      <c r="T212" s="75" t="e">
        <f>AV212/AU212</f>
        <v>#DIV/0!</v>
      </c>
      <c r="U212" s="76" t="e">
        <f t="shared" ca="1" si="60"/>
        <v>#DIV/0!</v>
      </c>
      <c r="V212" s="91">
        <v>1</v>
      </c>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9">
        <f>+AA212+AC212+AE212+AG212+AI212+AK212+AM212+AO212+AQ212+AS212+Y212+W212</f>
        <v>0</v>
      </c>
      <c r="AV212" s="79">
        <f>+Z212+X212+AB212+AD212+AF212+AH212+AJ212+AL212+AN212+AP212+AR212+AT212</f>
        <v>0</v>
      </c>
      <c r="AW212" s="80"/>
      <c r="AX212" s="80"/>
      <c r="AY212" s="81"/>
      <c r="AZ212" s="82"/>
      <c r="BA212" s="83"/>
      <c r="BB212" s="80"/>
      <c r="BC212" s="84"/>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c r="HU212" s="9"/>
      <c r="HV212" s="9"/>
      <c r="HW212" s="9"/>
      <c r="HX212" s="9"/>
      <c r="HY212" s="9"/>
      <c r="HZ212" s="9"/>
      <c r="IA212" s="9"/>
      <c r="IB212" s="9"/>
      <c r="IC212" s="9"/>
      <c r="ID212" s="9"/>
      <c r="IE212" s="9"/>
      <c r="IF212" s="9"/>
      <c r="IG212" s="9"/>
      <c r="IH212" s="9"/>
      <c r="II212" s="9"/>
      <c r="IJ212" s="9"/>
      <c r="IK212" s="9"/>
      <c r="IL212" s="9"/>
      <c r="IM212" s="9"/>
      <c r="IN212" s="9"/>
      <c r="IO212" s="9"/>
      <c r="IP212" s="9"/>
      <c r="IQ212" s="9"/>
      <c r="IR212" s="9"/>
      <c r="IS212" s="9"/>
      <c r="IT212" s="9"/>
      <c r="IU212" s="9"/>
      <c r="IV212" s="9"/>
      <c r="IW212" s="9"/>
      <c r="IX212" s="9"/>
      <c r="IY212" s="9"/>
      <c r="IZ212" s="9"/>
      <c r="JA212" s="9"/>
      <c r="JB212" s="9"/>
      <c r="JC212" s="9"/>
      <c r="JD212" s="9"/>
      <c r="JE212" s="9"/>
      <c r="JF212" s="9"/>
      <c r="JG212" s="9"/>
      <c r="JH212" s="9"/>
      <c r="JI212" s="9"/>
      <c r="JJ212" s="9"/>
      <c r="JK212" s="9"/>
      <c r="JL212" s="9"/>
      <c r="JM212" s="9"/>
      <c r="JN212" s="9"/>
      <c r="JO212" s="9"/>
      <c r="JP212" s="9"/>
      <c r="JQ212" s="9"/>
      <c r="JR212" s="9"/>
      <c r="JS212" s="9"/>
      <c r="JT212" s="9"/>
      <c r="JU212" s="9"/>
      <c r="JV212" s="9"/>
      <c r="JW212" s="9"/>
      <c r="JX212" s="9"/>
      <c r="JY212" s="9"/>
      <c r="JZ212" s="9"/>
      <c r="KA212" s="9"/>
      <c r="KB212" s="9"/>
      <c r="KC212" s="9"/>
      <c r="KD212" s="9"/>
      <c r="KE212" s="9"/>
      <c r="KF212" s="9"/>
      <c r="KG212" s="9"/>
      <c r="KH212" s="9"/>
      <c r="KI212" s="9"/>
      <c r="KJ212" s="9"/>
      <c r="KK212" s="9"/>
      <c r="KL212" s="9"/>
      <c r="KM212" s="9"/>
      <c r="KN212" s="9"/>
      <c r="KO212" s="9"/>
      <c r="KP212" s="9"/>
      <c r="KQ212" s="9"/>
      <c r="KR212" s="9"/>
      <c r="KS212" s="9"/>
      <c r="KT212" s="9"/>
      <c r="KU212" s="9"/>
      <c r="KV212" s="9"/>
      <c r="KW212" s="9"/>
      <c r="KX212" s="9"/>
      <c r="KY212" s="9"/>
      <c r="KZ212" s="9"/>
      <c r="LA212" s="9"/>
      <c r="LB212" s="9"/>
      <c r="LC212" s="9"/>
      <c r="LD212" s="9"/>
      <c r="LE212" s="9"/>
      <c r="LF212" s="9"/>
      <c r="LG212" s="9"/>
      <c r="LH212" s="9"/>
      <c r="LI212" s="9"/>
      <c r="LJ212" s="9"/>
      <c r="LK212" s="9"/>
      <c r="LL212" s="9"/>
      <c r="LM212" s="9"/>
      <c r="LN212" s="9"/>
      <c r="LO212" s="9"/>
      <c r="LP212" s="9"/>
      <c r="LQ212" s="9"/>
      <c r="LR212" s="9"/>
      <c r="LS212" s="9"/>
      <c r="LT212" s="9"/>
      <c r="LU212" s="9"/>
      <c r="LV212" s="9"/>
      <c r="LW212" s="9"/>
      <c r="LX212" s="9"/>
      <c r="LY212" s="9"/>
      <c r="LZ212" s="9"/>
      <c r="MA212" s="9"/>
      <c r="MB212" s="9"/>
      <c r="MC212" s="9"/>
      <c r="MD212" s="9"/>
      <c r="ME212" s="9"/>
      <c r="MF212" s="9"/>
      <c r="MG212" s="9"/>
      <c r="MH212" s="9"/>
      <c r="MI212" s="9"/>
      <c r="MJ212" s="9"/>
      <c r="MK212" s="9"/>
      <c r="ML212" s="9"/>
      <c r="MM212" s="9"/>
      <c r="MN212" s="9"/>
      <c r="MO212" s="9"/>
      <c r="MP212" s="9"/>
      <c r="MQ212" s="9"/>
      <c r="MR212" s="9"/>
      <c r="MS212" s="9"/>
      <c r="MT212" s="9"/>
      <c r="MU212" s="9"/>
      <c r="MV212" s="9"/>
      <c r="MW212" s="9"/>
      <c r="MX212" s="9"/>
      <c r="MY212" s="9"/>
      <c r="MZ212" s="9"/>
      <c r="NA212" s="9"/>
      <c r="NB212" s="9"/>
      <c r="NC212" s="9"/>
      <c r="ND212" s="9"/>
      <c r="NE212" s="9"/>
      <c r="NF212" s="9"/>
      <c r="NG212" s="9"/>
      <c r="NH212" s="9"/>
      <c r="NI212" s="9"/>
      <c r="NJ212" s="9"/>
      <c r="NK212" s="9"/>
      <c r="NL212" s="9"/>
      <c r="NM212" s="9"/>
      <c r="NN212" s="9"/>
      <c r="NO212" s="9"/>
      <c r="NP212" s="9"/>
      <c r="NQ212" s="9"/>
      <c r="NR212" s="9"/>
      <c r="NS212" s="9"/>
      <c r="NT212" s="9"/>
      <c r="NU212" s="9"/>
      <c r="NV212" s="9"/>
      <c r="NW212" s="9"/>
      <c r="NX212" s="9"/>
      <c r="NY212" s="9"/>
      <c r="NZ212" s="9"/>
      <c r="OA212" s="9"/>
      <c r="OB212" s="9"/>
      <c r="OC212" s="9"/>
      <c r="OD212" s="9"/>
      <c r="OE212" s="9"/>
      <c r="OF212" s="9"/>
      <c r="OG212" s="9"/>
      <c r="OH212" s="9"/>
      <c r="OI212" s="9"/>
      <c r="OJ212" s="9"/>
      <c r="OK212" s="9"/>
      <c r="OL212" s="9"/>
      <c r="OM212" s="9"/>
      <c r="ON212" s="9"/>
      <c r="OO212" s="9"/>
      <c r="OP212" s="9"/>
      <c r="OQ212" s="9"/>
      <c r="OR212" s="9"/>
      <c r="OS212" s="9"/>
      <c r="OT212" s="9"/>
      <c r="OU212" s="9"/>
      <c r="OV212" s="9"/>
      <c r="OW212" s="9"/>
      <c r="OX212" s="9"/>
      <c r="OY212" s="9"/>
      <c r="OZ212" s="9"/>
      <c r="PA212" s="9"/>
      <c r="PB212" s="9"/>
      <c r="PC212" s="9"/>
      <c r="PD212" s="9"/>
      <c r="PE212" s="9"/>
      <c r="PF212" s="9"/>
      <c r="PG212" s="9"/>
      <c r="PH212" s="9"/>
      <c r="PI212" s="9"/>
      <c r="PJ212" s="9"/>
      <c r="PK212" s="9"/>
      <c r="PL212" s="9"/>
      <c r="PM212" s="9"/>
      <c r="PN212" s="9"/>
      <c r="PO212" s="9"/>
      <c r="PP212" s="9"/>
      <c r="PQ212" s="9"/>
      <c r="PR212" s="9"/>
      <c r="PS212" s="9"/>
      <c r="PT212" s="9"/>
      <c r="PU212" s="9"/>
      <c r="PV212" s="9"/>
      <c r="PW212" s="9"/>
      <c r="PX212" s="9"/>
      <c r="PY212" s="9"/>
      <c r="PZ212" s="9"/>
      <c r="QA212" s="9"/>
      <c r="QB212" s="9"/>
      <c r="QC212" s="9"/>
      <c r="QD212" s="9"/>
      <c r="QE212" s="9"/>
      <c r="QF212" s="9"/>
      <c r="QG212" s="9"/>
      <c r="QH212" s="9"/>
      <c r="QI212" s="9"/>
      <c r="QJ212" s="9"/>
      <c r="QK212" s="9"/>
      <c r="QL212" s="9"/>
      <c r="QM212" s="9"/>
      <c r="QN212" s="9"/>
      <c r="QO212" s="9"/>
      <c r="QP212" s="9"/>
      <c r="QQ212" s="9"/>
      <c r="QR212" s="9"/>
      <c r="QS212" s="9"/>
      <c r="QT212" s="9"/>
      <c r="QU212" s="9"/>
      <c r="QV212" s="9"/>
      <c r="QW212" s="9"/>
      <c r="QX212" s="9"/>
      <c r="QY212" s="9"/>
      <c r="QZ212" s="9"/>
      <c r="RA212" s="9"/>
      <c r="RB212" s="9"/>
      <c r="RC212" s="9"/>
      <c r="RD212" s="9"/>
      <c r="RE212" s="9"/>
      <c r="RF212" s="9"/>
      <c r="RG212" s="9"/>
      <c r="RH212" s="9"/>
      <c r="RI212" s="9"/>
      <c r="RJ212" s="9"/>
      <c r="RK212" s="9"/>
      <c r="RL212" s="9"/>
      <c r="RM212" s="9"/>
      <c r="RN212" s="9"/>
      <c r="RO212" s="9"/>
      <c r="RP212" s="9"/>
      <c r="RQ212" s="9"/>
      <c r="RR212" s="9"/>
      <c r="RS212" s="9"/>
      <c r="RT212" s="9"/>
      <c r="RU212" s="9"/>
      <c r="RV212" s="9"/>
      <c r="RW212" s="9"/>
      <c r="RX212" s="9"/>
      <c r="RY212" s="9"/>
      <c r="RZ212" s="9"/>
      <c r="SA212" s="9"/>
    </row>
    <row r="213" spans="1:496" s="7" customFormat="1" ht="18" customHeight="1" x14ac:dyDescent="0.2">
      <c r="A213" s="218"/>
      <c r="B213" s="219"/>
      <c r="C213" s="220"/>
      <c r="D213" s="220"/>
      <c r="E213" s="222" t="s">
        <v>667</v>
      </c>
      <c r="F213" s="222"/>
      <c r="G213" s="222"/>
      <c r="H213" s="144"/>
      <c r="I213" s="72" t="s">
        <v>668</v>
      </c>
      <c r="J213" s="72" t="s">
        <v>669</v>
      </c>
      <c r="K213" s="72" t="s">
        <v>670</v>
      </c>
      <c r="L213" s="85"/>
      <c r="M213" s="72" t="s">
        <v>54</v>
      </c>
      <c r="N213" s="72"/>
      <c r="O213" s="73"/>
      <c r="P213" s="99"/>
      <c r="Q213" s="99"/>
      <c r="R213" s="74">
        <v>43891</v>
      </c>
      <c r="S213" s="74">
        <v>44196</v>
      </c>
      <c r="T213" s="75" t="e">
        <f>AV213/AU213</f>
        <v>#DIV/0!</v>
      </c>
      <c r="U213" s="76" t="e">
        <f t="shared" ca="1" si="60"/>
        <v>#DIV/0!</v>
      </c>
      <c r="V213" s="91">
        <v>1</v>
      </c>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9">
        <f>+AA213+AC213+AE213+AG213+AI213+AK213+AM213+AO213+AQ213+AS213+Y213+W213</f>
        <v>0</v>
      </c>
      <c r="AV213" s="79">
        <f>+Z213+X213+AB213+AD213+AF213+AH213+AJ213+AL213+AN213+AP213+AR213+AT213</f>
        <v>0</v>
      </c>
      <c r="AW213" s="80"/>
      <c r="AX213" s="80"/>
      <c r="AY213" s="81"/>
      <c r="AZ213" s="82"/>
      <c r="BA213" s="83"/>
      <c r="BB213" s="80"/>
      <c r="BC213" s="84"/>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c r="HU213" s="9"/>
      <c r="HV213" s="9"/>
      <c r="HW213" s="9"/>
      <c r="HX213" s="9"/>
      <c r="HY213" s="9"/>
      <c r="HZ213" s="9"/>
      <c r="IA213" s="9"/>
      <c r="IB213" s="9"/>
      <c r="IC213" s="9"/>
      <c r="ID213" s="9"/>
      <c r="IE213" s="9"/>
      <c r="IF213" s="9"/>
      <c r="IG213" s="9"/>
      <c r="IH213" s="9"/>
      <c r="II213" s="9"/>
      <c r="IJ213" s="9"/>
      <c r="IK213" s="9"/>
      <c r="IL213" s="9"/>
      <c r="IM213" s="9"/>
      <c r="IN213" s="9"/>
      <c r="IO213" s="9"/>
      <c r="IP213" s="9"/>
      <c r="IQ213" s="9"/>
      <c r="IR213" s="9"/>
      <c r="IS213" s="9"/>
      <c r="IT213" s="9"/>
      <c r="IU213" s="9"/>
      <c r="IV213" s="9"/>
      <c r="IW213" s="9"/>
      <c r="IX213" s="9"/>
      <c r="IY213" s="9"/>
      <c r="IZ213" s="9"/>
      <c r="JA213" s="9"/>
      <c r="JB213" s="9"/>
      <c r="JC213" s="9"/>
      <c r="JD213" s="9"/>
      <c r="JE213" s="9"/>
      <c r="JF213" s="9"/>
      <c r="JG213" s="9"/>
      <c r="JH213" s="9"/>
      <c r="JI213" s="9"/>
      <c r="JJ213" s="9"/>
      <c r="JK213" s="9"/>
      <c r="JL213" s="9"/>
      <c r="JM213" s="9"/>
      <c r="JN213" s="9"/>
      <c r="JO213" s="9"/>
      <c r="JP213" s="9"/>
      <c r="JQ213" s="9"/>
      <c r="JR213" s="9"/>
      <c r="JS213" s="9"/>
      <c r="JT213" s="9"/>
      <c r="JU213" s="9"/>
      <c r="JV213" s="9"/>
      <c r="JW213" s="9"/>
      <c r="JX213" s="9"/>
      <c r="JY213" s="9"/>
      <c r="JZ213" s="9"/>
      <c r="KA213" s="9"/>
      <c r="KB213" s="9"/>
      <c r="KC213" s="9"/>
      <c r="KD213" s="9"/>
      <c r="KE213" s="9"/>
      <c r="KF213" s="9"/>
      <c r="KG213" s="9"/>
      <c r="KH213" s="9"/>
      <c r="KI213" s="9"/>
      <c r="KJ213" s="9"/>
      <c r="KK213" s="9"/>
      <c r="KL213" s="9"/>
      <c r="KM213" s="9"/>
      <c r="KN213" s="9"/>
      <c r="KO213" s="9"/>
      <c r="KP213" s="9"/>
      <c r="KQ213" s="9"/>
      <c r="KR213" s="9"/>
      <c r="KS213" s="9"/>
      <c r="KT213" s="9"/>
      <c r="KU213" s="9"/>
      <c r="KV213" s="9"/>
      <c r="KW213" s="9"/>
      <c r="KX213" s="9"/>
      <c r="KY213" s="9"/>
      <c r="KZ213" s="9"/>
      <c r="LA213" s="9"/>
      <c r="LB213" s="9"/>
      <c r="LC213" s="9"/>
      <c r="LD213" s="9"/>
      <c r="LE213" s="9"/>
      <c r="LF213" s="9"/>
      <c r="LG213" s="9"/>
      <c r="LH213" s="9"/>
      <c r="LI213" s="9"/>
      <c r="LJ213" s="9"/>
      <c r="LK213" s="9"/>
      <c r="LL213" s="9"/>
      <c r="LM213" s="9"/>
      <c r="LN213" s="9"/>
      <c r="LO213" s="9"/>
      <c r="LP213" s="9"/>
      <c r="LQ213" s="9"/>
      <c r="LR213" s="9"/>
      <c r="LS213" s="9"/>
      <c r="LT213" s="9"/>
      <c r="LU213" s="9"/>
      <c r="LV213" s="9"/>
      <c r="LW213" s="9"/>
      <c r="LX213" s="9"/>
      <c r="LY213" s="9"/>
      <c r="LZ213" s="9"/>
      <c r="MA213" s="9"/>
      <c r="MB213" s="9"/>
      <c r="MC213" s="9"/>
      <c r="MD213" s="9"/>
      <c r="ME213" s="9"/>
      <c r="MF213" s="9"/>
      <c r="MG213" s="9"/>
      <c r="MH213" s="9"/>
      <c r="MI213" s="9"/>
      <c r="MJ213" s="9"/>
      <c r="MK213" s="9"/>
      <c r="ML213" s="9"/>
      <c r="MM213" s="9"/>
      <c r="MN213" s="9"/>
      <c r="MO213" s="9"/>
      <c r="MP213" s="9"/>
      <c r="MQ213" s="9"/>
      <c r="MR213" s="9"/>
      <c r="MS213" s="9"/>
      <c r="MT213" s="9"/>
      <c r="MU213" s="9"/>
      <c r="MV213" s="9"/>
      <c r="MW213" s="9"/>
      <c r="MX213" s="9"/>
      <c r="MY213" s="9"/>
      <c r="MZ213" s="9"/>
      <c r="NA213" s="9"/>
      <c r="NB213" s="9"/>
      <c r="NC213" s="9"/>
      <c r="ND213" s="9"/>
      <c r="NE213" s="9"/>
      <c r="NF213" s="9"/>
      <c r="NG213" s="9"/>
      <c r="NH213" s="9"/>
      <c r="NI213" s="9"/>
      <c r="NJ213" s="9"/>
      <c r="NK213" s="9"/>
      <c r="NL213" s="9"/>
      <c r="NM213" s="9"/>
      <c r="NN213" s="9"/>
      <c r="NO213" s="9"/>
      <c r="NP213" s="9"/>
      <c r="NQ213" s="9"/>
      <c r="NR213" s="9"/>
      <c r="NS213" s="9"/>
      <c r="NT213" s="9"/>
      <c r="NU213" s="9"/>
      <c r="NV213" s="9"/>
      <c r="NW213" s="9"/>
      <c r="NX213" s="9"/>
      <c r="NY213" s="9"/>
      <c r="NZ213" s="9"/>
      <c r="OA213" s="9"/>
      <c r="OB213" s="9"/>
      <c r="OC213" s="9"/>
      <c r="OD213" s="9"/>
      <c r="OE213" s="9"/>
      <c r="OF213" s="9"/>
      <c r="OG213" s="9"/>
      <c r="OH213" s="9"/>
      <c r="OI213" s="9"/>
      <c r="OJ213" s="9"/>
      <c r="OK213" s="9"/>
      <c r="OL213" s="9"/>
      <c r="OM213" s="9"/>
      <c r="ON213" s="9"/>
      <c r="OO213" s="9"/>
      <c r="OP213" s="9"/>
      <c r="OQ213" s="9"/>
      <c r="OR213" s="9"/>
      <c r="OS213" s="9"/>
      <c r="OT213" s="9"/>
      <c r="OU213" s="9"/>
      <c r="OV213" s="9"/>
      <c r="OW213" s="9"/>
      <c r="OX213" s="9"/>
      <c r="OY213" s="9"/>
      <c r="OZ213" s="9"/>
      <c r="PA213" s="9"/>
      <c r="PB213" s="9"/>
      <c r="PC213" s="9"/>
      <c r="PD213" s="9"/>
      <c r="PE213" s="9"/>
      <c r="PF213" s="9"/>
      <c r="PG213" s="9"/>
      <c r="PH213" s="9"/>
      <c r="PI213" s="9"/>
      <c r="PJ213" s="9"/>
      <c r="PK213" s="9"/>
      <c r="PL213" s="9"/>
      <c r="PM213" s="9"/>
      <c r="PN213" s="9"/>
      <c r="PO213" s="9"/>
      <c r="PP213" s="9"/>
      <c r="PQ213" s="9"/>
      <c r="PR213" s="9"/>
      <c r="PS213" s="9"/>
      <c r="PT213" s="9"/>
      <c r="PU213" s="9"/>
      <c r="PV213" s="9"/>
      <c r="PW213" s="9"/>
      <c r="PX213" s="9"/>
      <c r="PY213" s="9"/>
      <c r="PZ213" s="9"/>
      <c r="QA213" s="9"/>
      <c r="QB213" s="9"/>
      <c r="QC213" s="9"/>
      <c r="QD213" s="9"/>
      <c r="QE213" s="9"/>
      <c r="QF213" s="9"/>
      <c r="QG213" s="9"/>
      <c r="QH213" s="9"/>
      <c r="QI213" s="9"/>
      <c r="QJ213" s="9"/>
      <c r="QK213" s="9"/>
      <c r="QL213" s="9"/>
      <c r="QM213" s="9"/>
      <c r="QN213" s="9"/>
      <c r="QO213" s="9"/>
      <c r="QP213" s="9"/>
      <c r="QQ213" s="9"/>
      <c r="QR213" s="9"/>
      <c r="QS213" s="9"/>
      <c r="QT213" s="9"/>
      <c r="QU213" s="9"/>
      <c r="QV213" s="9"/>
      <c r="QW213" s="9"/>
      <c r="QX213" s="9"/>
      <c r="QY213" s="9"/>
      <c r="QZ213" s="9"/>
      <c r="RA213" s="9"/>
      <c r="RB213" s="9"/>
      <c r="RC213" s="9"/>
      <c r="RD213" s="9"/>
      <c r="RE213" s="9"/>
      <c r="RF213" s="9"/>
      <c r="RG213" s="9"/>
      <c r="RH213" s="9"/>
      <c r="RI213" s="9"/>
      <c r="RJ213" s="9"/>
      <c r="RK213" s="9"/>
      <c r="RL213" s="9"/>
      <c r="RM213" s="9"/>
      <c r="RN213" s="9"/>
      <c r="RO213" s="9"/>
      <c r="RP213" s="9"/>
      <c r="RQ213" s="9"/>
      <c r="RR213" s="9"/>
      <c r="RS213" s="9"/>
      <c r="RT213" s="9"/>
      <c r="RU213" s="9"/>
      <c r="RV213" s="9"/>
      <c r="RW213" s="9"/>
      <c r="RX213" s="9"/>
      <c r="RY213" s="9"/>
      <c r="RZ213" s="9"/>
      <c r="SA213" s="9"/>
    </row>
    <row r="214" spans="1:496" s="7" customFormat="1" ht="33" customHeight="1" x14ac:dyDescent="0.2">
      <c r="A214" s="218"/>
      <c r="B214" s="105"/>
      <c r="C214" s="49" t="s">
        <v>671</v>
      </c>
      <c r="D214" s="49"/>
      <c r="E214" s="50" t="s">
        <v>672</v>
      </c>
      <c r="F214" s="50" t="s">
        <v>673</v>
      </c>
      <c r="G214" s="50"/>
      <c r="H214" s="51"/>
      <c r="I214" s="52"/>
      <c r="J214" s="52"/>
      <c r="K214" s="53"/>
      <c r="L214" s="87"/>
      <c r="M214" s="53" t="s">
        <v>100</v>
      </c>
      <c r="N214" s="53"/>
      <c r="O214" s="54"/>
      <c r="P214" s="55"/>
      <c r="Q214" s="55"/>
      <c r="R214" s="56">
        <v>43891</v>
      </c>
      <c r="S214" s="57">
        <v>44165</v>
      </c>
      <c r="T214" s="58" t="e">
        <f>AX214/AW214</f>
        <v>#DIV/0!</v>
      </c>
      <c r="U214" s="76" t="e">
        <f t="shared" ca="1" si="60"/>
        <v>#DIV/0!</v>
      </c>
      <c r="V214" s="59">
        <v>0</v>
      </c>
      <c r="W214" s="62">
        <f>SUM(W215:W219)</f>
        <v>0</v>
      </c>
      <c r="X214" s="62">
        <f t="shared" ref="X214:AT214" si="71">SUM(X215:X219)</f>
        <v>0</v>
      </c>
      <c r="Y214" s="62">
        <f t="shared" si="71"/>
        <v>0</v>
      </c>
      <c r="Z214" s="62">
        <f t="shared" si="71"/>
        <v>0</v>
      </c>
      <c r="AA214" s="62">
        <f t="shared" si="71"/>
        <v>0</v>
      </c>
      <c r="AB214" s="62">
        <f t="shared" si="71"/>
        <v>0</v>
      </c>
      <c r="AC214" s="62">
        <f t="shared" si="71"/>
        <v>0</v>
      </c>
      <c r="AD214" s="62">
        <f t="shared" si="71"/>
        <v>0</v>
      </c>
      <c r="AE214" s="62">
        <f t="shared" si="71"/>
        <v>0</v>
      </c>
      <c r="AF214" s="62">
        <f t="shared" si="71"/>
        <v>0</v>
      </c>
      <c r="AG214" s="62">
        <f t="shared" si="71"/>
        <v>0</v>
      </c>
      <c r="AH214" s="62">
        <f t="shared" si="71"/>
        <v>0</v>
      </c>
      <c r="AI214" s="62">
        <f t="shared" si="71"/>
        <v>0</v>
      </c>
      <c r="AJ214" s="62">
        <f t="shared" si="71"/>
        <v>0</v>
      </c>
      <c r="AK214" s="62">
        <f t="shared" si="71"/>
        <v>0</v>
      </c>
      <c r="AL214" s="62">
        <f t="shared" si="71"/>
        <v>0</v>
      </c>
      <c r="AM214" s="62">
        <f t="shared" si="71"/>
        <v>0</v>
      </c>
      <c r="AN214" s="62">
        <f t="shared" si="71"/>
        <v>0</v>
      </c>
      <c r="AO214" s="62">
        <f t="shared" si="71"/>
        <v>0</v>
      </c>
      <c r="AP214" s="62">
        <f t="shared" si="71"/>
        <v>0</v>
      </c>
      <c r="AQ214" s="62">
        <f t="shared" si="71"/>
        <v>0</v>
      </c>
      <c r="AR214" s="62">
        <f t="shared" si="71"/>
        <v>0</v>
      </c>
      <c r="AS214" s="62">
        <f t="shared" si="71"/>
        <v>0</v>
      </c>
      <c r="AT214" s="62">
        <f t="shared" si="71"/>
        <v>0</v>
      </c>
      <c r="AU214" s="88"/>
      <c r="AV214" s="88"/>
      <c r="AW214" s="63">
        <f>+AA214+AC214+AE214+AG214+AI214+AK214+AM214+AO214+AQ214+AS214+Y214+W214</f>
        <v>0</v>
      </c>
      <c r="AX214" s="63">
        <f>+AB214+AD214+AF214+AH214+AJ214+AL214+AN214+AP214+AR214+AT214+Z214+X214</f>
        <v>0</v>
      </c>
      <c r="AY214" s="64">
        <f>SUM(V215:V219)</f>
        <v>5</v>
      </c>
      <c r="AZ214" s="44" t="e">
        <f>SUM(AV215:AV219)/SUM(AU215:AU219)</f>
        <v>#DIV/0!</v>
      </c>
      <c r="BA214" s="65"/>
      <c r="BB214" s="66"/>
      <c r="BC214" s="67"/>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c r="HE214" s="9"/>
      <c r="HF214" s="9"/>
      <c r="HG214" s="9"/>
      <c r="HH214" s="9"/>
      <c r="HI214" s="9"/>
      <c r="HJ214" s="9"/>
      <c r="HK214" s="9"/>
      <c r="HL214" s="9"/>
      <c r="HM214" s="9"/>
      <c r="HN214" s="9"/>
      <c r="HO214" s="9"/>
      <c r="HP214" s="9"/>
      <c r="HQ214" s="9"/>
      <c r="HR214" s="9"/>
      <c r="HS214" s="9"/>
      <c r="HT214" s="9"/>
      <c r="HU214" s="9"/>
      <c r="HV214" s="9"/>
      <c r="HW214" s="9"/>
      <c r="HX214" s="9"/>
      <c r="HY214" s="9"/>
      <c r="HZ214" s="9"/>
      <c r="IA214" s="9"/>
      <c r="IB214" s="9"/>
      <c r="IC214" s="9"/>
      <c r="ID214" s="9"/>
      <c r="IE214" s="9"/>
      <c r="IF214" s="9"/>
      <c r="IG214" s="9"/>
      <c r="IH214" s="9"/>
      <c r="II214" s="9"/>
      <c r="IJ214" s="9"/>
      <c r="IK214" s="9"/>
      <c r="IL214" s="9"/>
      <c r="IM214" s="9"/>
      <c r="IN214" s="9"/>
      <c r="IO214" s="9"/>
      <c r="IP214" s="9"/>
      <c r="IQ214" s="9"/>
      <c r="IR214" s="9"/>
      <c r="IS214" s="9"/>
      <c r="IT214" s="9"/>
      <c r="IU214" s="9"/>
      <c r="IV214" s="9"/>
      <c r="IW214" s="9"/>
      <c r="IX214" s="9"/>
      <c r="IY214" s="9"/>
      <c r="IZ214" s="9"/>
      <c r="JA214" s="9"/>
      <c r="JB214" s="9"/>
      <c r="JC214" s="9"/>
      <c r="JD214" s="9"/>
      <c r="JE214" s="9"/>
      <c r="JF214" s="9"/>
      <c r="JG214" s="9"/>
      <c r="JH214" s="9"/>
      <c r="JI214" s="9"/>
      <c r="JJ214" s="9"/>
      <c r="JK214" s="9"/>
      <c r="JL214" s="9"/>
      <c r="JM214" s="9"/>
      <c r="JN214" s="9"/>
      <c r="JO214" s="9"/>
      <c r="JP214" s="9"/>
      <c r="JQ214" s="9"/>
      <c r="JR214" s="9"/>
      <c r="JS214" s="9"/>
      <c r="JT214" s="9"/>
      <c r="JU214" s="9"/>
      <c r="JV214" s="9"/>
      <c r="JW214" s="9"/>
      <c r="JX214" s="9"/>
      <c r="JY214" s="9"/>
      <c r="JZ214" s="9"/>
      <c r="KA214" s="9"/>
      <c r="KB214" s="9"/>
      <c r="KC214" s="9"/>
      <c r="KD214" s="9"/>
      <c r="KE214" s="9"/>
      <c r="KF214" s="9"/>
      <c r="KG214" s="9"/>
      <c r="KH214" s="9"/>
      <c r="KI214" s="9"/>
      <c r="KJ214" s="9"/>
      <c r="KK214" s="9"/>
      <c r="KL214" s="9"/>
      <c r="KM214" s="9"/>
      <c r="KN214" s="9"/>
      <c r="KO214" s="9"/>
      <c r="KP214" s="9"/>
      <c r="KQ214" s="9"/>
      <c r="KR214" s="9"/>
      <c r="KS214" s="9"/>
      <c r="KT214" s="9"/>
      <c r="KU214" s="9"/>
      <c r="KV214" s="9"/>
      <c r="KW214" s="9"/>
      <c r="KX214" s="9"/>
      <c r="KY214" s="9"/>
      <c r="KZ214" s="9"/>
      <c r="LA214" s="9"/>
      <c r="LB214" s="9"/>
      <c r="LC214" s="9"/>
      <c r="LD214" s="9"/>
      <c r="LE214" s="9"/>
      <c r="LF214" s="9"/>
      <c r="LG214" s="9"/>
      <c r="LH214" s="9"/>
      <c r="LI214" s="9"/>
      <c r="LJ214" s="9"/>
      <c r="LK214" s="9"/>
      <c r="LL214" s="9"/>
      <c r="LM214" s="9"/>
      <c r="LN214" s="9"/>
      <c r="LO214" s="9"/>
      <c r="LP214" s="9"/>
      <c r="LQ214" s="9"/>
      <c r="LR214" s="9"/>
      <c r="LS214" s="9"/>
      <c r="LT214" s="9"/>
      <c r="LU214" s="9"/>
      <c r="LV214" s="9"/>
      <c r="LW214" s="9"/>
      <c r="LX214" s="9"/>
      <c r="LY214" s="9"/>
      <c r="LZ214" s="9"/>
      <c r="MA214" s="9"/>
      <c r="MB214" s="9"/>
      <c r="MC214" s="9"/>
      <c r="MD214" s="9"/>
      <c r="ME214" s="9"/>
      <c r="MF214" s="9"/>
      <c r="MG214" s="9"/>
      <c r="MH214" s="9"/>
      <c r="MI214" s="9"/>
      <c r="MJ214" s="9"/>
      <c r="MK214" s="9"/>
      <c r="ML214" s="9"/>
      <c r="MM214" s="9"/>
      <c r="MN214" s="9"/>
      <c r="MO214" s="9"/>
      <c r="MP214" s="9"/>
      <c r="MQ214" s="9"/>
      <c r="MR214" s="9"/>
      <c r="MS214" s="9"/>
      <c r="MT214" s="9"/>
      <c r="MU214" s="9"/>
      <c r="MV214" s="9"/>
      <c r="MW214" s="9"/>
      <c r="MX214" s="9"/>
      <c r="MY214" s="9"/>
      <c r="MZ214" s="9"/>
      <c r="NA214" s="9"/>
      <c r="NB214" s="9"/>
      <c r="NC214" s="9"/>
      <c r="ND214" s="9"/>
      <c r="NE214" s="9"/>
      <c r="NF214" s="9"/>
      <c r="NG214" s="9"/>
      <c r="NH214" s="9"/>
      <c r="NI214" s="9"/>
      <c r="NJ214" s="9"/>
      <c r="NK214" s="9"/>
      <c r="NL214" s="9"/>
      <c r="NM214" s="9"/>
      <c r="NN214" s="9"/>
      <c r="NO214" s="9"/>
      <c r="NP214" s="9"/>
      <c r="NQ214" s="9"/>
      <c r="NR214" s="9"/>
      <c r="NS214" s="9"/>
      <c r="NT214" s="9"/>
      <c r="NU214" s="9"/>
      <c r="NV214" s="9"/>
      <c r="NW214" s="9"/>
      <c r="NX214" s="9"/>
      <c r="NY214" s="9"/>
      <c r="NZ214" s="9"/>
      <c r="OA214" s="9"/>
      <c r="OB214" s="9"/>
      <c r="OC214" s="9"/>
      <c r="OD214" s="9"/>
      <c r="OE214" s="9"/>
      <c r="OF214" s="9"/>
      <c r="OG214" s="9"/>
      <c r="OH214" s="9"/>
      <c r="OI214" s="9"/>
      <c r="OJ214" s="9"/>
      <c r="OK214" s="9"/>
      <c r="OL214" s="9"/>
      <c r="OM214" s="9"/>
      <c r="ON214" s="9"/>
      <c r="OO214" s="9"/>
      <c r="OP214" s="9"/>
      <c r="OQ214" s="9"/>
      <c r="OR214" s="9"/>
      <c r="OS214" s="9"/>
      <c r="OT214" s="9"/>
      <c r="OU214" s="9"/>
      <c r="OV214" s="9"/>
      <c r="OW214" s="9"/>
      <c r="OX214" s="9"/>
      <c r="OY214" s="9"/>
      <c r="OZ214" s="9"/>
      <c r="PA214" s="9"/>
      <c r="PB214" s="9"/>
      <c r="PC214" s="9"/>
      <c r="PD214" s="9"/>
      <c r="PE214" s="9"/>
      <c r="PF214" s="9"/>
      <c r="PG214" s="9"/>
      <c r="PH214" s="9"/>
      <c r="PI214" s="9"/>
      <c r="PJ214" s="9"/>
      <c r="PK214" s="9"/>
      <c r="PL214" s="9"/>
      <c r="PM214" s="9"/>
      <c r="PN214" s="9"/>
      <c r="PO214" s="9"/>
      <c r="PP214" s="9"/>
      <c r="PQ214" s="9"/>
      <c r="PR214" s="9"/>
      <c r="PS214" s="9"/>
      <c r="PT214" s="9"/>
      <c r="PU214" s="9"/>
      <c r="PV214" s="9"/>
      <c r="PW214" s="9"/>
      <c r="PX214" s="9"/>
      <c r="PY214" s="9"/>
      <c r="PZ214" s="9"/>
      <c r="QA214" s="9"/>
      <c r="QB214" s="9"/>
      <c r="QC214" s="9"/>
      <c r="QD214" s="9"/>
      <c r="QE214" s="9"/>
      <c r="QF214" s="9"/>
      <c r="QG214" s="9"/>
      <c r="QH214" s="9"/>
      <c r="QI214" s="9"/>
      <c r="QJ214" s="9"/>
      <c r="QK214" s="9"/>
      <c r="QL214" s="9"/>
      <c r="QM214" s="9"/>
      <c r="QN214" s="9"/>
      <c r="QO214" s="9"/>
      <c r="QP214" s="9"/>
      <c r="QQ214" s="9"/>
      <c r="QR214" s="9"/>
      <c r="QS214" s="9"/>
      <c r="QT214" s="9"/>
      <c r="QU214" s="9"/>
      <c r="QV214" s="9"/>
      <c r="QW214" s="9"/>
      <c r="QX214" s="9"/>
      <c r="QY214" s="9"/>
      <c r="QZ214" s="9"/>
      <c r="RA214" s="9"/>
      <c r="RB214" s="9"/>
      <c r="RC214" s="9"/>
      <c r="RD214" s="9"/>
      <c r="RE214" s="9"/>
      <c r="RF214" s="9"/>
      <c r="RG214" s="9"/>
      <c r="RH214" s="9"/>
      <c r="RI214" s="9"/>
      <c r="RJ214" s="9"/>
      <c r="RK214" s="9"/>
      <c r="RL214" s="9"/>
      <c r="RM214" s="9"/>
      <c r="RN214" s="9"/>
      <c r="RO214" s="9"/>
      <c r="RP214" s="9"/>
      <c r="RQ214" s="9"/>
      <c r="RR214" s="9"/>
      <c r="RS214" s="9"/>
      <c r="RT214" s="9"/>
      <c r="RU214" s="9"/>
      <c r="RV214" s="9"/>
      <c r="RW214" s="9"/>
      <c r="RX214" s="9"/>
      <c r="RY214" s="9"/>
      <c r="RZ214" s="9"/>
      <c r="SA214" s="9"/>
    </row>
    <row r="215" spans="1:496" s="7" customFormat="1" ht="24" customHeight="1" x14ac:dyDescent="0.2">
      <c r="A215" s="218"/>
      <c r="B215" s="219"/>
      <c r="C215" s="229"/>
      <c r="D215" s="229"/>
      <c r="E215" s="222" t="s">
        <v>674</v>
      </c>
      <c r="F215" s="69"/>
      <c r="G215" s="69"/>
      <c r="H215" s="70"/>
      <c r="I215" s="72"/>
      <c r="J215" s="72"/>
      <c r="K215" s="72"/>
      <c r="L215" s="85"/>
      <c r="M215" s="72" t="s">
        <v>54</v>
      </c>
      <c r="N215" s="72"/>
      <c r="O215" s="73"/>
      <c r="P215" s="99"/>
      <c r="Q215" s="99"/>
      <c r="R215" s="74">
        <v>43891</v>
      </c>
      <c r="S215" s="74">
        <v>43905</v>
      </c>
      <c r="T215" s="75" t="e">
        <f t="shared" ref="T215:T219" si="72">AV215/AU215</f>
        <v>#DIV/0!</v>
      </c>
      <c r="U215" s="76" t="e">
        <f t="shared" ca="1" si="60"/>
        <v>#DIV/0!</v>
      </c>
      <c r="V215" s="91">
        <v>1</v>
      </c>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9">
        <f t="shared" ref="AU215:AU219" si="73">+AA215+AC215+AE215+AG215+AI215+AK215+AM215+AO215+AQ215+AS215+Y215+W215</f>
        <v>0</v>
      </c>
      <c r="AV215" s="79">
        <f t="shared" ref="AV215:AV219" si="74">+Z215+X215+AB215+AD215+AF215+AH215+AJ215+AL215+AN215+AP215+AR215+AT215</f>
        <v>0</v>
      </c>
      <c r="AW215" s="80"/>
      <c r="AX215" s="80"/>
      <c r="AY215" s="81"/>
      <c r="AZ215" s="82"/>
      <c r="BA215" s="83"/>
      <c r="BB215" s="80"/>
      <c r="BC215" s="84"/>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c r="HJ215" s="9"/>
      <c r="HK215" s="9"/>
      <c r="HL215" s="9"/>
      <c r="HM215" s="9"/>
      <c r="HN215" s="9"/>
      <c r="HO215" s="9"/>
      <c r="HP215" s="9"/>
      <c r="HQ215" s="9"/>
      <c r="HR215" s="9"/>
      <c r="HS215" s="9"/>
      <c r="HT215" s="9"/>
      <c r="HU215" s="9"/>
      <c r="HV215" s="9"/>
      <c r="HW215" s="9"/>
      <c r="HX215" s="9"/>
      <c r="HY215" s="9"/>
      <c r="HZ215" s="9"/>
      <c r="IA215" s="9"/>
      <c r="IB215" s="9"/>
      <c r="IC215" s="9"/>
      <c r="ID215" s="9"/>
      <c r="IE215" s="9"/>
      <c r="IF215" s="9"/>
      <c r="IG215" s="9"/>
      <c r="IH215" s="9"/>
      <c r="II215" s="9"/>
      <c r="IJ215" s="9"/>
      <c r="IK215" s="9"/>
      <c r="IL215" s="9"/>
      <c r="IM215" s="9"/>
      <c r="IN215" s="9"/>
      <c r="IO215" s="9"/>
      <c r="IP215" s="9"/>
      <c r="IQ215" s="9"/>
      <c r="IR215" s="9"/>
      <c r="IS215" s="9"/>
      <c r="IT215" s="9"/>
      <c r="IU215" s="9"/>
      <c r="IV215" s="9"/>
      <c r="IW215" s="9"/>
      <c r="IX215" s="9"/>
      <c r="IY215" s="9"/>
      <c r="IZ215" s="9"/>
      <c r="JA215" s="9"/>
      <c r="JB215" s="9"/>
      <c r="JC215" s="9"/>
      <c r="JD215" s="9"/>
      <c r="JE215" s="9"/>
      <c r="JF215" s="9"/>
      <c r="JG215" s="9"/>
      <c r="JH215" s="9"/>
      <c r="JI215" s="9"/>
      <c r="JJ215" s="9"/>
      <c r="JK215" s="9"/>
      <c r="JL215" s="9"/>
      <c r="JM215" s="9"/>
      <c r="JN215" s="9"/>
      <c r="JO215" s="9"/>
      <c r="JP215" s="9"/>
      <c r="JQ215" s="9"/>
      <c r="JR215" s="9"/>
      <c r="JS215" s="9"/>
      <c r="JT215" s="9"/>
      <c r="JU215" s="9"/>
      <c r="JV215" s="9"/>
      <c r="JW215" s="9"/>
      <c r="JX215" s="9"/>
      <c r="JY215" s="9"/>
      <c r="JZ215" s="9"/>
      <c r="KA215" s="9"/>
      <c r="KB215" s="9"/>
      <c r="KC215" s="9"/>
      <c r="KD215" s="9"/>
      <c r="KE215" s="9"/>
      <c r="KF215" s="9"/>
      <c r="KG215" s="9"/>
      <c r="KH215" s="9"/>
      <c r="KI215" s="9"/>
      <c r="KJ215" s="9"/>
      <c r="KK215" s="9"/>
      <c r="KL215" s="9"/>
      <c r="KM215" s="9"/>
      <c r="KN215" s="9"/>
      <c r="KO215" s="9"/>
      <c r="KP215" s="9"/>
      <c r="KQ215" s="9"/>
      <c r="KR215" s="9"/>
      <c r="KS215" s="9"/>
      <c r="KT215" s="9"/>
      <c r="KU215" s="9"/>
      <c r="KV215" s="9"/>
      <c r="KW215" s="9"/>
      <c r="KX215" s="9"/>
      <c r="KY215" s="9"/>
      <c r="KZ215" s="9"/>
      <c r="LA215" s="9"/>
      <c r="LB215" s="9"/>
      <c r="LC215" s="9"/>
      <c r="LD215" s="9"/>
      <c r="LE215" s="9"/>
      <c r="LF215" s="9"/>
      <c r="LG215" s="9"/>
      <c r="LH215" s="9"/>
      <c r="LI215" s="9"/>
      <c r="LJ215" s="9"/>
      <c r="LK215" s="9"/>
      <c r="LL215" s="9"/>
      <c r="LM215" s="9"/>
      <c r="LN215" s="9"/>
      <c r="LO215" s="9"/>
      <c r="LP215" s="9"/>
      <c r="LQ215" s="9"/>
      <c r="LR215" s="9"/>
      <c r="LS215" s="9"/>
      <c r="LT215" s="9"/>
      <c r="LU215" s="9"/>
      <c r="LV215" s="9"/>
      <c r="LW215" s="9"/>
      <c r="LX215" s="9"/>
      <c r="LY215" s="9"/>
      <c r="LZ215" s="9"/>
      <c r="MA215" s="9"/>
      <c r="MB215" s="9"/>
      <c r="MC215" s="9"/>
      <c r="MD215" s="9"/>
      <c r="ME215" s="9"/>
      <c r="MF215" s="9"/>
      <c r="MG215" s="9"/>
      <c r="MH215" s="9"/>
      <c r="MI215" s="9"/>
      <c r="MJ215" s="9"/>
      <c r="MK215" s="9"/>
      <c r="ML215" s="9"/>
      <c r="MM215" s="9"/>
      <c r="MN215" s="9"/>
      <c r="MO215" s="9"/>
      <c r="MP215" s="9"/>
      <c r="MQ215" s="9"/>
      <c r="MR215" s="9"/>
      <c r="MS215" s="9"/>
      <c r="MT215" s="9"/>
      <c r="MU215" s="9"/>
      <c r="MV215" s="9"/>
      <c r="MW215" s="9"/>
      <c r="MX215" s="9"/>
      <c r="MY215" s="9"/>
      <c r="MZ215" s="9"/>
      <c r="NA215" s="9"/>
      <c r="NB215" s="9"/>
      <c r="NC215" s="9"/>
      <c r="ND215" s="9"/>
      <c r="NE215" s="9"/>
      <c r="NF215" s="9"/>
      <c r="NG215" s="9"/>
      <c r="NH215" s="9"/>
      <c r="NI215" s="9"/>
      <c r="NJ215" s="9"/>
      <c r="NK215" s="9"/>
      <c r="NL215" s="9"/>
      <c r="NM215" s="9"/>
      <c r="NN215" s="9"/>
      <c r="NO215" s="9"/>
      <c r="NP215" s="9"/>
      <c r="NQ215" s="9"/>
      <c r="NR215" s="9"/>
      <c r="NS215" s="9"/>
      <c r="NT215" s="9"/>
      <c r="NU215" s="9"/>
      <c r="NV215" s="9"/>
      <c r="NW215" s="9"/>
      <c r="NX215" s="9"/>
      <c r="NY215" s="9"/>
      <c r="NZ215" s="9"/>
      <c r="OA215" s="9"/>
      <c r="OB215" s="9"/>
      <c r="OC215" s="9"/>
      <c r="OD215" s="9"/>
      <c r="OE215" s="9"/>
      <c r="OF215" s="9"/>
      <c r="OG215" s="9"/>
      <c r="OH215" s="9"/>
      <c r="OI215" s="9"/>
      <c r="OJ215" s="9"/>
      <c r="OK215" s="9"/>
      <c r="OL215" s="9"/>
      <c r="OM215" s="9"/>
      <c r="ON215" s="9"/>
      <c r="OO215" s="9"/>
      <c r="OP215" s="9"/>
      <c r="OQ215" s="9"/>
      <c r="OR215" s="9"/>
      <c r="OS215" s="9"/>
      <c r="OT215" s="9"/>
      <c r="OU215" s="9"/>
      <c r="OV215" s="9"/>
      <c r="OW215" s="9"/>
      <c r="OX215" s="9"/>
      <c r="OY215" s="9"/>
      <c r="OZ215" s="9"/>
      <c r="PA215" s="9"/>
      <c r="PB215" s="9"/>
      <c r="PC215" s="9"/>
      <c r="PD215" s="9"/>
      <c r="PE215" s="9"/>
      <c r="PF215" s="9"/>
      <c r="PG215" s="9"/>
      <c r="PH215" s="9"/>
      <c r="PI215" s="9"/>
      <c r="PJ215" s="9"/>
      <c r="PK215" s="9"/>
      <c r="PL215" s="9"/>
      <c r="PM215" s="9"/>
      <c r="PN215" s="9"/>
      <c r="PO215" s="9"/>
      <c r="PP215" s="9"/>
      <c r="PQ215" s="9"/>
      <c r="PR215" s="9"/>
      <c r="PS215" s="9"/>
      <c r="PT215" s="9"/>
      <c r="PU215" s="9"/>
      <c r="PV215" s="9"/>
      <c r="PW215" s="9"/>
      <c r="PX215" s="9"/>
      <c r="PY215" s="9"/>
      <c r="PZ215" s="9"/>
      <c r="QA215" s="9"/>
      <c r="QB215" s="9"/>
      <c r="QC215" s="9"/>
      <c r="QD215" s="9"/>
      <c r="QE215" s="9"/>
      <c r="QF215" s="9"/>
      <c r="QG215" s="9"/>
      <c r="QH215" s="9"/>
      <c r="QI215" s="9"/>
      <c r="QJ215" s="9"/>
      <c r="QK215" s="9"/>
      <c r="QL215" s="9"/>
      <c r="QM215" s="9"/>
      <c r="QN215" s="9"/>
      <c r="QO215" s="9"/>
      <c r="QP215" s="9"/>
      <c r="QQ215" s="9"/>
      <c r="QR215" s="9"/>
      <c r="QS215" s="9"/>
      <c r="QT215" s="9"/>
      <c r="QU215" s="9"/>
      <c r="QV215" s="9"/>
      <c r="QW215" s="9"/>
      <c r="QX215" s="9"/>
      <c r="QY215" s="9"/>
      <c r="QZ215" s="9"/>
      <c r="RA215" s="9"/>
      <c r="RB215" s="9"/>
      <c r="RC215" s="9"/>
      <c r="RD215" s="9"/>
      <c r="RE215" s="9"/>
      <c r="RF215" s="9"/>
      <c r="RG215" s="9"/>
      <c r="RH215" s="9"/>
      <c r="RI215" s="9"/>
      <c r="RJ215" s="9"/>
      <c r="RK215" s="9"/>
      <c r="RL215" s="9"/>
      <c r="RM215" s="9"/>
      <c r="RN215" s="9"/>
      <c r="RO215" s="9"/>
      <c r="RP215" s="9"/>
      <c r="RQ215" s="9"/>
      <c r="RR215" s="9"/>
      <c r="RS215" s="9"/>
      <c r="RT215" s="9"/>
      <c r="RU215" s="9"/>
      <c r="RV215" s="9"/>
      <c r="RW215" s="9"/>
      <c r="RX215" s="9"/>
      <c r="RY215" s="9"/>
      <c r="RZ215" s="9"/>
      <c r="SA215" s="9"/>
    </row>
    <row r="216" spans="1:496" s="7" customFormat="1" ht="24" customHeight="1" x14ac:dyDescent="0.2">
      <c r="A216" s="218"/>
      <c r="B216" s="219"/>
      <c r="C216" s="229"/>
      <c r="D216" s="229"/>
      <c r="E216" s="222" t="s">
        <v>674</v>
      </c>
      <c r="F216" s="69"/>
      <c r="G216" s="69"/>
      <c r="H216" s="70"/>
      <c r="I216" s="72"/>
      <c r="J216" s="72"/>
      <c r="K216" s="72"/>
      <c r="L216" s="85"/>
      <c r="M216" s="72" t="s">
        <v>54</v>
      </c>
      <c r="N216" s="72"/>
      <c r="O216" s="73"/>
      <c r="P216" s="99"/>
      <c r="Q216" s="99"/>
      <c r="R216" s="74">
        <v>43891</v>
      </c>
      <c r="S216" s="74">
        <v>43905</v>
      </c>
      <c r="T216" s="75" t="e">
        <f t="shared" si="72"/>
        <v>#DIV/0!</v>
      </c>
      <c r="U216" s="76" t="e">
        <f ca="1">IF(T216=100%,"DONE",(S216-TODAY()))</f>
        <v>#DIV/0!</v>
      </c>
      <c r="V216" s="91">
        <v>1</v>
      </c>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9">
        <f t="shared" si="73"/>
        <v>0</v>
      </c>
      <c r="AV216" s="79">
        <f t="shared" si="74"/>
        <v>0</v>
      </c>
      <c r="AW216" s="80"/>
      <c r="AX216" s="80"/>
      <c r="AY216" s="81"/>
      <c r="AZ216" s="82"/>
      <c r="BA216" s="83"/>
      <c r="BB216" s="80"/>
      <c r="BC216" s="84"/>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c r="IW216" s="9"/>
      <c r="IX216" s="9"/>
      <c r="IY216" s="9"/>
      <c r="IZ216" s="9"/>
      <c r="JA216" s="9"/>
      <c r="JB216" s="9"/>
      <c r="JC216" s="9"/>
      <c r="JD216" s="9"/>
      <c r="JE216" s="9"/>
      <c r="JF216" s="9"/>
      <c r="JG216" s="9"/>
      <c r="JH216" s="9"/>
      <c r="JI216" s="9"/>
      <c r="JJ216" s="9"/>
      <c r="JK216" s="9"/>
      <c r="JL216" s="9"/>
      <c r="JM216" s="9"/>
      <c r="JN216" s="9"/>
      <c r="JO216" s="9"/>
      <c r="JP216" s="9"/>
      <c r="JQ216" s="9"/>
      <c r="JR216" s="9"/>
      <c r="JS216" s="9"/>
      <c r="JT216" s="9"/>
      <c r="JU216" s="9"/>
      <c r="JV216" s="9"/>
      <c r="JW216" s="9"/>
      <c r="JX216" s="9"/>
      <c r="JY216" s="9"/>
      <c r="JZ216" s="9"/>
      <c r="KA216" s="9"/>
      <c r="KB216" s="9"/>
      <c r="KC216" s="9"/>
      <c r="KD216" s="9"/>
      <c r="KE216" s="9"/>
      <c r="KF216" s="9"/>
      <c r="KG216" s="9"/>
      <c r="KH216" s="9"/>
      <c r="KI216" s="9"/>
      <c r="KJ216" s="9"/>
      <c r="KK216" s="9"/>
      <c r="KL216" s="9"/>
      <c r="KM216" s="9"/>
      <c r="KN216" s="9"/>
      <c r="KO216" s="9"/>
      <c r="KP216" s="9"/>
      <c r="KQ216" s="9"/>
      <c r="KR216" s="9"/>
      <c r="KS216" s="9"/>
      <c r="KT216" s="9"/>
      <c r="KU216" s="9"/>
      <c r="KV216" s="9"/>
      <c r="KW216" s="9"/>
      <c r="KX216" s="9"/>
      <c r="KY216" s="9"/>
      <c r="KZ216" s="9"/>
      <c r="LA216" s="9"/>
      <c r="LB216" s="9"/>
      <c r="LC216" s="9"/>
      <c r="LD216" s="9"/>
      <c r="LE216" s="9"/>
      <c r="LF216" s="9"/>
      <c r="LG216" s="9"/>
      <c r="LH216" s="9"/>
      <c r="LI216" s="9"/>
      <c r="LJ216" s="9"/>
      <c r="LK216" s="9"/>
      <c r="LL216" s="9"/>
      <c r="LM216" s="9"/>
      <c r="LN216" s="9"/>
      <c r="LO216" s="9"/>
      <c r="LP216" s="9"/>
      <c r="LQ216" s="9"/>
      <c r="LR216" s="9"/>
      <c r="LS216" s="9"/>
      <c r="LT216" s="9"/>
      <c r="LU216" s="9"/>
      <c r="LV216" s="9"/>
      <c r="LW216" s="9"/>
      <c r="LX216" s="9"/>
      <c r="LY216" s="9"/>
      <c r="LZ216" s="9"/>
      <c r="MA216" s="9"/>
      <c r="MB216" s="9"/>
      <c r="MC216" s="9"/>
      <c r="MD216" s="9"/>
      <c r="ME216" s="9"/>
      <c r="MF216" s="9"/>
      <c r="MG216" s="9"/>
      <c r="MH216" s="9"/>
      <c r="MI216" s="9"/>
      <c r="MJ216" s="9"/>
      <c r="MK216" s="9"/>
      <c r="ML216" s="9"/>
      <c r="MM216" s="9"/>
      <c r="MN216" s="9"/>
      <c r="MO216" s="9"/>
      <c r="MP216" s="9"/>
      <c r="MQ216" s="9"/>
      <c r="MR216" s="9"/>
      <c r="MS216" s="9"/>
      <c r="MT216" s="9"/>
      <c r="MU216" s="9"/>
      <c r="MV216" s="9"/>
      <c r="MW216" s="9"/>
      <c r="MX216" s="9"/>
      <c r="MY216" s="9"/>
      <c r="MZ216" s="9"/>
      <c r="NA216" s="9"/>
      <c r="NB216" s="9"/>
      <c r="NC216" s="9"/>
      <c r="ND216" s="9"/>
      <c r="NE216" s="9"/>
      <c r="NF216" s="9"/>
      <c r="NG216" s="9"/>
      <c r="NH216" s="9"/>
      <c r="NI216" s="9"/>
      <c r="NJ216" s="9"/>
      <c r="NK216" s="9"/>
      <c r="NL216" s="9"/>
      <c r="NM216" s="9"/>
      <c r="NN216" s="9"/>
      <c r="NO216" s="9"/>
      <c r="NP216" s="9"/>
      <c r="NQ216" s="9"/>
      <c r="NR216" s="9"/>
      <c r="NS216" s="9"/>
      <c r="NT216" s="9"/>
      <c r="NU216" s="9"/>
      <c r="NV216" s="9"/>
      <c r="NW216" s="9"/>
      <c r="NX216" s="9"/>
      <c r="NY216" s="9"/>
      <c r="NZ216" s="9"/>
      <c r="OA216" s="9"/>
      <c r="OB216" s="9"/>
      <c r="OC216" s="9"/>
      <c r="OD216" s="9"/>
      <c r="OE216" s="9"/>
      <c r="OF216" s="9"/>
      <c r="OG216" s="9"/>
      <c r="OH216" s="9"/>
      <c r="OI216" s="9"/>
      <c r="OJ216" s="9"/>
      <c r="OK216" s="9"/>
      <c r="OL216" s="9"/>
      <c r="OM216" s="9"/>
      <c r="ON216" s="9"/>
      <c r="OO216" s="9"/>
      <c r="OP216" s="9"/>
      <c r="OQ216" s="9"/>
      <c r="OR216" s="9"/>
      <c r="OS216" s="9"/>
      <c r="OT216" s="9"/>
      <c r="OU216" s="9"/>
      <c r="OV216" s="9"/>
      <c r="OW216" s="9"/>
      <c r="OX216" s="9"/>
      <c r="OY216" s="9"/>
      <c r="OZ216" s="9"/>
      <c r="PA216" s="9"/>
      <c r="PB216" s="9"/>
      <c r="PC216" s="9"/>
      <c r="PD216" s="9"/>
      <c r="PE216" s="9"/>
      <c r="PF216" s="9"/>
      <c r="PG216" s="9"/>
      <c r="PH216" s="9"/>
      <c r="PI216" s="9"/>
      <c r="PJ216" s="9"/>
      <c r="PK216" s="9"/>
      <c r="PL216" s="9"/>
      <c r="PM216" s="9"/>
      <c r="PN216" s="9"/>
      <c r="PO216" s="9"/>
      <c r="PP216" s="9"/>
      <c r="PQ216" s="9"/>
      <c r="PR216" s="9"/>
      <c r="PS216" s="9"/>
      <c r="PT216" s="9"/>
      <c r="PU216" s="9"/>
      <c r="PV216" s="9"/>
      <c r="PW216" s="9"/>
      <c r="PX216" s="9"/>
      <c r="PY216" s="9"/>
      <c r="PZ216" s="9"/>
      <c r="QA216" s="9"/>
      <c r="QB216" s="9"/>
      <c r="QC216" s="9"/>
      <c r="QD216" s="9"/>
      <c r="QE216" s="9"/>
      <c r="QF216" s="9"/>
      <c r="QG216" s="9"/>
      <c r="QH216" s="9"/>
      <c r="QI216" s="9"/>
      <c r="QJ216" s="9"/>
      <c r="QK216" s="9"/>
      <c r="QL216" s="9"/>
      <c r="QM216" s="9"/>
      <c r="QN216" s="9"/>
      <c r="QO216" s="9"/>
      <c r="QP216" s="9"/>
      <c r="QQ216" s="9"/>
      <c r="QR216" s="9"/>
      <c r="QS216" s="9"/>
      <c r="QT216" s="9"/>
      <c r="QU216" s="9"/>
      <c r="QV216" s="9"/>
      <c r="QW216" s="9"/>
      <c r="QX216" s="9"/>
      <c r="QY216" s="9"/>
      <c r="QZ216" s="9"/>
      <c r="RA216" s="9"/>
      <c r="RB216" s="9"/>
      <c r="RC216" s="9"/>
      <c r="RD216" s="9"/>
      <c r="RE216" s="9"/>
      <c r="RF216" s="9"/>
      <c r="RG216" s="9"/>
      <c r="RH216" s="9"/>
      <c r="RI216" s="9"/>
      <c r="RJ216" s="9"/>
      <c r="RK216" s="9"/>
      <c r="RL216" s="9"/>
      <c r="RM216" s="9"/>
      <c r="RN216" s="9"/>
      <c r="RO216" s="9"/>
      <c r="RP216" s="9"/>
      <c r="RQ216" s="9"/>
      <c r="RR216" s="9"/>
      <c r="RS216" s="9"/>
      <c r="RT216" s="9"/>
      <c r="RU216" s="9"/>
      <c r="RV216" s="9"/>
      <c r="RW216" s="9"/>
      <c r="RX216" s="9"/>
      <c r="RY216" s="9"/>
      <c r="RZ216" s="9"/>
      <c r="SA216" s="9"/>
    </row>
    <row r="217" spans="1:496" s="7" customFormat="1" ht="20.25" customHeight="1" x14ac:dyDescent="0.2">
      <c r="A217" s="218"/>
      <c r="B217" s="219"/>
      <c r="C217" s="229"/>
      <c r="D217" s="229"/>
      <c r="E217" s="222" t="s">
        <v>675</v>
      </c>
      <c r="F217" s="69"/>
      <c r="G217" s="69"/>
      <c r="H217" s="70"/>
      <c r="I217" s="72"/>
      <c r="J217" s="72"/>
      <c r="K217" s="72"/>
      <c r="L217" s="85"/>
      <c r="M217" s="72" t="s">
        <v>54</v>
      </c>
      <c r="N217" s="72"/>
      <c r="O217" s="73"/>
      <c r="P217" s="99"/>
      <c r="Q217" s="99"/>
      <c r="R217" s="74">
        <v>43891</v>
      </c>
      <c r="S217" s="74">
        <v>44043</v>
      </c>
      <c r="T217" s="75" t="e">
        <f t="shared" si="72"/>
        <v>#DIV/0!</v>
      </c>
      <c r="U217" s="76" t="e">
        <f t="shared" ca="1" si="60"/>
        <v>#DIV/0!</v>
      </c>
      <c r="V217" s="91">
        <v>1</v>
      </c>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9">
        <f t="shared" si="73"/>
        <v>0</v>
      </c>
      <c r="AV217" s="79">
        <f t="shared" si="74"/>
        <v>0</v>
      </c>
      <c r="AW217" s="80"/>
      <c r="AX217" s="80"/>
      <c r="AY217" s="81"/>
      <c r="AZ217" s="82"/>
      <c r="BA217" s="83"/>
      <c r="BB217" s="80"/>
      <c r="BC217" s="84"/>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c r="HJ217" s="9"/>
      <c r="HK217" s="9"/>
      <c r="HL217" s="9"/>
      <c r="HM217" s="9"/>
      <c r="HN217" s="9"/>
      <c r="HO217" s="9"/>
      <c r="HP217" s="9"/>
      <c r="HQ217" s="9"/>
      <c r="HR217" s="9"/>
      <c r="HS217" s="9"/>
      <c r="HT217" s="9"/>
      <c r="HU217" s="9"/>
      <c r="HV217" s="9"/>
      <c r="HW217" s="9"/>
      <c r="HX217" s="9"/>
      <c r="HY217" s="9"/>
      <c r="HZ217" s="9"/>
      <c r="IA217" s="9"/>
      <c r="IB217" s="9"/>
      <c r="IC217" s="9"/>
      <c r="ID217" s="9"/>
      <c r="IE217" s="9"/>
      <c r="IF217" s="9"/>
      <c r="IG217" s="9"/>
      <c r="IH217" s="9"/>
      <c r="II217" s="9"/>
      <c r="IJ217" s="9"/>
      <c r="IK217" s="9"/>
      <c r="IL217" s="9"/>
      <c r="IM217" s="9"/>
      <c r="IN217" s="9"/>
      <c r="IO217" s="9"/>
      <c r="IP217" s="9"/>
      <c r="IQ217" s="9"/>
      <c r="IR217" s="9"/>
      <c r="IS217" s="9"/>
      <c r="IT217" s="9"/>
      <c r="IU217" s="9"/>
      <c r="IV217" s="9"/>
      <c r="IW217" s="9"/>
      <c r="IX217" s="9"/>
      <c r="IY217" s="9"/>
      <c r="IZ217" s="9"/>
      <c r="JA217" s="9"/>
      <c r="JB217" s="9"/>
      <c r="JC217" s="9"/>
      <c r="JD217" s="9"/>
      <c r="JE217" s="9"/>
      <c r="JF217" s="9"/>
      <c r="JG217" s="9"/>
      <c r="JH217" s="9"/>
      <c r="JI217" s="9"/>
      <c r="JJ217" s="9"/>
      <c r="JK217" s="9"/>
      <c r="JL217" s="9"/>
      <c r="JM217" s="9"/>
      <c r="JN217" s="9"/>
      <c r="JO217" s="9"/>
      <c r="JP217" s="9"/>
      <c r="JQ217" s="9"/>
      <c r="JR217" s="9"/>
      <c r="JS217" s="9"/>
      <c r="JT217" s="9"/>
      <c r="JU217" s="9"/>
      <c r="JV217" s="9"/>
      <c r="JW217" s="9"/>
      <c r="JX217" s="9"/>
      <c r="JY217" s="9"/>
      <c r="JZ217" s="9"/>
      <c r="KA217" s="9"/>
      <c r="KB217" s="9"/>
      <c r="KC217" s="9"/>
      <c r="KD217" s="9"/>
      <c r="KE217" s="9"/>
      <c r="KF217" s="9"/>
      <c r="KG217" s="9"/>
      <c r="KH217" s="9"/>
      <c r="KI217" s="9"/>
      <c r="KJ217" s="9"/>
      <c r="KK217" s="9"/>
      <c r="KL217" s="9"/>
      <c r="KM217" s="9"/>
      <c r="KN217" s="9"/>
      <c r="KO217" s="9"/>
      <c r="KP217" s="9"/>
      <c r="KQ217" s="9"/>
      <c r="KR217" s="9"/>
      <c r="KS217" s="9"/>
      <c r="KT217" s="9"/>
      <c r="KU217" s="9"/>
      <c r="KV217" s="9"/>
      <c r="KW217" s="9"/>
      <c r="KX217" s="9"/>
      <c r="KY217" s="9"/>
      <c r="KZ217" s="9"/>
      <c r="LA217" s="9"/>
      <c r="LB217" s="9"/>
      <c r="LC217" s="9"/>
      <c r="LD217" s="9"/>
      <c r="LE217" s="9"/>
      <c r="LF217" s="9"/>
      <c r="LG217" s="9"/>
      <c r="LH217" s="9"/>
      <c r="LI217" s="9"/>
      <c r="LJ217" s="9"/>
      <c r="LK217" s="9"/>
      <c r="LL217" s="9"/>
      <c r="LM217" s="9"/>
      <c r="LN217" s="9"/>
      <c r="LO217" s="9"/>
      <c r="LP217" s="9"/>
      <c r="LQ217" s="9"/>
      <c r="LR217" s="9"/>
      <c r="LS217" s="9"/>
      <c r="LT217" s="9"/>
      <c r="LU217" s="9"/>
      <c r="LV217" s="9"/>
      <c r="LW217" s="9"/>
      <c r="LX217" s="9"/>
      <c r="LY217" s="9"/>
      <c r="LZ217" s="9"/>
      <c r="MA217" s="9"/>
      <c r="MB217" s="9"/>
      <c r="MC217" s="9"/>
      <c r="MD217" s="9"/>
      <c r="ME217" s="9"/>
      <c r="MF217" s="9"/>
      <c r="MG217" s="9"/>
      <c r="MH217" s="9"/>
      <c r="MI217" s="9"/>
      <c r="MJ217" s="9"/>
      <c r="MK217" s="9"/>
      <c r="ML217" s="9"/>
      <c r="MM217" s="9"/>
      <c r="MN217" s="9"/>
      <c r="MO217" s="9"/>
      <c r="MP217" s="9"/>
      <c r="MQ217" s="9"/>
      <c r="MR217" s="9"/>
      <c r="MS217" s="9"/>
      <c r="MT217" s="9"/>
      <c r="MU217" s="9"/>
      <c r="MV217" s="9"/>
      <c r="MW217" s="9"/>
      <c r="MX217" s="9"/>
      <c r="MY217" s="9"/>
      <c r="MZ217" s="9"/>
      <c r="NA217" s="9"/>
      <c r="NB217" s="9"/>
      <c r="NC217" s="9"/>
      <c r="ND217" s="9"/>
      <c r="NE217" s="9"/>
      <c r="NF217" s="9"/>
      <c r="NG217" s="9"/>
      <c r="NH217" s="9"/>
      <c r="NI217" s="9"/>
      <c r="NJ217" s="9"/>
      <c r="NK217" s="9"/>
      <c r="NL217" s="9"/>
      <c r="NM217" s="9"/>
      <c r="NN217" s="9"/>
      <c r="NO217" s="9"/>
      <c r="NP217" s="9"/>
      <c r="NQ217" s="9"/>
      <c r="NR217" s="9"/>
      <c r="NS217" s="9"/>
      <c r="NT217" s="9"/>
      <c r="NU217" s="9"/>
      <c r="NV217" s="9"/>
      <c r="NW217" s="9"/>
      <c r="NX217" s="9"/>
      <c r="NY217" s="9"/>
      <c r="NZ217" s="9"/>
      <c r="OA217" s="9"/>
      <c r="OB217" s="9"/>
      <c r="OC217" s="9"/>
      <c r="OD217" s="9"/>
      <c r="OE217" s="9"/>
      <c r="OF217" s="9"/>
      <c r="OG217" s="9"/>
      <c r="OH217" s="9"/>
      <c r="OI217" s="9"/>
      <c r="OJ217" s="9"/>
      <c r="OK217" s="9"/>
      <c r="OL217" s="9"/>
      <c r="OM217" s="9"/>
      <c r="ON217" s="9"/>
      <c r="OO217" s="9"/>
      <c r="OP217" s="9"/>
      <c r="OQ217" s="9"/>
      <c r="OR217" s="9"/>
      <c r="OS217" s="9"/>
      <c r="OT217" s="9"/>
      <c r="OU217" s="9"/>
      <c r="OV217" s="9"/>
      <c r="OW217" s="9"/>
      <c r="OX217" s="9"/>
      <c r="OY217" s="9"/>
      <c r="OZ217" s="9"/>
      <c r="PA217" s="9"/>
      <c r="PB217" s="9"/>
      <c r="PC217" s="9"/>
      <c r="PD217" s="9"/>
      <c r="PE217" s="9"/>
      <c r="PF217" s="9"/>
      <c r="PG217" s="9"/>
      <c r="PH217" s="9"/>
      <c r="PI217" s="9"/>
      <c r="PJ217" s="9"/>
      <c r="PK217" s="9"/>
      <c r="PL217" s="9"/>
      <c r="PM217" s="9"/>
      <c r="PN217" s="9"/>
      <c r="PO217" s="9"/>
      <c r="PP217" s="9"/>
      <c r="PQ217" s="9"/>
      <c r="PR217" s="9"/>
      <c r="PS217" s="9"/>
      <c r="PT217" s="9"/>
      <c r="PU217" s="9"/>
      <c r="PV217" s="9"/>
      <c r="PW217" s="9"/>
      <c r="PX217" s="9"/>
      <c r="PY217" s="9"/>
      <c r="PZ217" s="9"/>
      <c r="QA217" s="9"/>
      <c r="QB217" s="9"/>
      <c r="QC217" s="9"/>
      <c r="QD217" s="9"/>
      <c r="QE217" s="9"/>
      <c r="QF217" s="9"/>
      <c r="QG217" s="9"/>
      <c r="QH217" s="9"/>
      <c r="QI217" s="9"/>
      <c r="QJ217" s="9"/>
      <c r="QK217" s="9"/>
      <c r="QL217" s="9"/>
      <c r="QM217" s="9"/>
      <c r="QN217" s="9"/>
      <c r="QO217" s="9"/>
      <c r="QP217" s="9"/>
      <c r="QQ217" s="9"/>
      <c r="QR217" s="9"/>
      <c r="QS217" s="9"/>
      <c r="QT217" s="9"/>
      <c r="QU217" s="9"/>
      <c r="QV217" s="9"/>
      <c r="QW217" s="9"/>
      <c r="QX217" s="9"/>
      <c r="QY217" s="9"/>
      <c r="QZ217" s="9"/>
      <c r="RA217" s="9"/>
      <c r="RB217" s="9"/>
      <c r="RC217" s="9"/>
      <c r="RD217" s="9"/>
      <c r="RE217" s="9"/>
      <c r="RF217" s="9"/>
      <c r="RG217" s="9"/>
      <c r="RH217" s="9"/>
      <c r="RI217" s="9"/>
      <c r="RJ217" s="9"/>
      <c r="RK217" s="9"/>
      <c r="RL217" s="9"/>
      <c r="RM217" s="9"/>
      <c r="RN217" s="9"/>
      <c r="RO217" s="9"/>
      <c r="RP217" s="9"/>
      <c r="RQ217" s="9"/>
      <c r="RR217" s="9"/>
      <c r="RS217" s="9"/>
      <c r="RT217" s="9"/>
      <c r="RU217" s="9"/>
      <c r="RV217" s="9"/>
      <c r="RW217" s="9"/>
      <c r="RX217" s="9"/>
      <c r="RY217" s="9"/>
      <c r="RZ217" s="9"/>
      <c r="SA217" s="9"/>
    </row>
    <row r="218" spans="1:496" s="7" customFormat="1" ht="18" customHeight="1" x14ac:dyDescent="0.2">
      <c r="A218" s="218"/>
      <c r="B218" s="219"/>
      <c r="C218" s="229"/>
      <c r="D218" s="229"/>
      <c r="E218" s="222" t="s">
        <v>676</v>
      </c>
      <c r="F218" s="69"/>
      <c r="G218" s="69"/>
      <c r="H218" s="70"/>
      <c r="I218" s="72"/>
      <c r="J218" s="72"/>
      <c r="K218" s="72"/>
      <c r="L218" s="85"/>
      <c r="M218" s="72" t="s">
        <v>54</v>
      </c>
      <c r="N218" s="72"/>
      <c r="O218" s="73"/>
      <c r="P218" s="99"/>
      <c r="Q218" s="99"/>
      <c r="R218" s="74">
        <v>43891</v>
      </c>
      <c r="S218" s="74">
        <v>44043</v>
      </c>
      <c r="T218" s="75" t="e">
        <f t="shared" si="72"/>
        <v>#DIV/0!</v>
      </c>
      <c r="U218" s="76" t="e">
        <f t="shared" ca="1" si="60"/>
        <v>#DIV/0!</v>
      </c>
      <c r="V218" s="91">
        <v>1</v>
      </c>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9">
        <f t="shared" si="73"/>
        <v>0</v>
      </c>
      <c r="AV218" s="79">
        <f t="shared" si="74"/>
        <v>0</v>
      </c>
      <c r="AW218" s="80"/>
      <c r="AX218" s="80"/>
      <c r="AY218" s="81"/>
      <c r="AZ218" s="82"/>
      <c r="BA218" s="83"/>
      <c r="BB218" s="80"/>
      <c r="BC218" s="84"/>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c r="HE218" s="9"/>
      <c r="HF218" s="9"/>
      <c r="HG218" s="9"/>
      <c r="HH218" s="9"/>
      <c r="HI218" s="9"/>
      <c r="HJ218" s="9"/>
      <c r="HK218" s="9"/>
      <c r="HL218" s="9"/>
      <c r="HM218" s="9"/>
      <c r="HN218" s="9"/>
      <c r="HO218" s="9"/>
      <c r="HP218" s="9"/>
      <c r="HQ218" s="9"/>
      <c r="HR218" s="9"/>
      <c r="HS218" s="9"/>
      <c r="HT218" s="9"/>
      <c r="HU218" s="9"/>
      <c r="HV218" s="9"/>
      <c r="HW218" s="9"/>
      <c r="HX218" s="9"/>
      <c r="HY218" s="9"/>
      <c r="HZ218" s="9"/>
      <c r="IA218" s="9"/>
      <c r="IB218" s="9"/>
      <c r="IC218" s="9"/>
      <c r="ID218" s="9"/>
      <c r="IE218" s="9"/>
      <c r="IF218" s="9"/>
      <c r="IG218" s="9"/>
      <c r="IH218" s="9"/>
      <c r="II218" s="9"/>
      <c r="IJ218" s="9"/>
      <c r="IK218" s="9"/>
      <c r="IL218" s="9"/>
      <c r="IM218" s="9"/>
      <c r="IN218" s="9"/>
      <c r="IO218" s="9"/>
      <c r="IP218" s="9"/>
      <c r="IQ218" s="9"/>
      <c r="IR218" s="9"/>
      <c r="IS218" s="9"/>
      <c r="IT218" s="9"/>
      <c r="IU218" s="9"/>
      <c r="IV218" s="9"/>
      <c r="IW218" s="9"/>
      <c r="IX218" s="9"/>
      <c r="IY218" s="9"/>
      <c r="IZ218" s="9"/>
      <c r="JA218" s="9"/>
      <c r="JB218" s="9"/>
      <c r="JC218" s="9"/>
      <c r="JD218" s="9"/>
      <c r="JE218" s="9"/>
      <c r="JF218" s="9"/>
      <c r="JG218" s="9"/>
      <c r="JH218" s="9"/>
      <c r="JI218" s="9"/>
      <c r="JJ218" s="9"/>
      <c r="JK218" s="9"/>
      <c r="JL218" s="9"/>
      <c r="JM218" s="9"/>
      <c r="JN218" s="9"/>
      <c r="JO218" s="9"/>
      <c r="JP218" s="9"/>
      <c r="JQ218" s="9"/>
      <c r="JR218" s="9"/>
      <c r="JS218" s="9"/>
      <c r="JT218" s="9"/>
      <c r="JU218" s="9"/>
      <c r="JV218" s="9"/>
      <c r="JW218" s="9"/>
      <c r="JX218" s="9"/>
      <c r="JY218" s="9"/>
      <c r="JZ218" s="9"/>
      <c r="KA218" s="9"/>
      <c r="KB218" s="9"/>
      <c r="KC218" s="9"/>
      <c r="KD218" s="9"/>
      <c r="KE218" s="9"/>
      <c r="KF218" s="9"/>
      <c r="KG218" s="9"/>
      <c r="KH218" s="9"/>
      <c r="KI218" s="9"/>
      <c r="KJ218" s="9"/>
      <c r="KK218" s="9"/>
      <c r="KL218" s="9"/>
      <c r="KM218" s="9"/>
      <c r="KN218" s="9"/>
      <c r="KO218" s="9"/>
      <c r="KP218" s="9"/>
      <c r="KQ218" s="9"/>
      <c r="KR218" s="9"/>
      <c r="KS218" s="9"/>
      <c r="KT218" s="9"/>
      <c r="KU218" s="9"/>
      <c r="KV218" s="9"/>
      <c r="KW218" s="9"/>
      <c r="KX218" s="9"/>
      <c r="KY218" s="9"/>
      <c r="KZ218" s="9"/>
      <c r="LA218" s="9"/>
      <c r="LB218" s="9"/>
      <c r="LC218" s="9"/>
      <c r="LD218" s="9"/>
      <c r="LE218" s="9"/>
      <c r="LF218" s="9"/>
      <c r="LG218" s="9"/>
      <c r="LH218" s="9"/>
      <c r="LI218" s="9"/>
      <c r="LJ218" s="9"/>
      <c r="LK218" s="9"/>
      <c r="LL218" s="9"/>
      <c r="LM218" s="9"/>
      <c r="LN218" s="9"/>
      <c r="LO218" s="9"/>
      <c r="LP218" s="9"/>
      <c r="LQ218" s="9"/>
      <c r="LR218" s="9"/>
      <c r="LS218" s="9"/>
      <c r="LT218" s="9"/>
      <c r="LU218" s="9"/>
      <c r="LV218" s="9"/>
      <c r="LW218" s="9"/>
      <c r="LX218" s="9"/>
      <c r="LY218" s="9"/>
      <c r="LZ218" s="9"/>
      <c r="MA218" s="9"/>
      <c r="MB218" s="9"/>
      <c r="MC218" s="9"/>
      <c r="MD218" s="9"/>
      <c r="ME218" s="9"/>
      <c r="MF218" s="9"/>
      <c r="MG218" s="9"/>
      <c r="MH218" s="9"/>
      <c r="MI218" s="9"/>
      <c r="MJ218" s="9"/>
      <c r="MK218" s="9"/>
      <c r="ML218" s="9"/>
      <c r="MM218" s="9"/>
      <c r="MN218" s="9"/>
      <c r="MO218" s="9"/>
      <c r="MP218" s="9"/>
      <c r="MQ218" s="9"/>
      <c r="MR218" s="9"/>
      <c r="MS218" s="9"/>
      <c r="MT218" s="9"/>
      <c r="MU218" s="9"/>
      <c r="MV218" s="9"/>
      <c r="MW218" s="9"/>
      <c r="MX218" s="9"/>
      <c r="MY218" s="9"/>
      <c r="MZ218" s="9"/>
      <c r="NA218" s="9"/>
      <c r="NB218" s="9"/>
      <c r="NC218" s="9"/>
      <c r="ND218" s="9"/>
      <c r="NE218" s="9"/>
      <c r="NF218" s="9"/>
      <c r="NG218" s="9"/>
      <c r="NH218" s="9"/>
      <c r="NI218" s="9"/>
      <c r="NJ218" s="9"/>
      <c r="NK218" s="9"/>
      <c r="NL218" s="9"/>
      <c r="NM218" s="9"/>
      <c r="NN218" s="9"/>
      <c r="NO218" s="9"/>
      <c r="NP218" s="9"/>
      <c r="NQ218" s="9"/>
      <c r="NR218" s="9"/>
      <c r="NS218" s="9"/>
      <c r="NT218" s="9"/>
      <c r="NU218" s="9"/>
      <c r="NV218" s="9"/>
      <c r="NW218" s="9"/>
      <c r="NX218" s="9"/>
      <c r="NY218" s="9"/>
      <c r="NZ218" s="9"/>
      <c r="OA218" s="9"/>
      <c r="OB218" s="9"/>
      <c r="OC218" s="9"/>
      <c r="OD218" s="9"/>
      <c r="OE218" s="9"/>
      <c r="OF218" s="9"/>
      <c r="OG218" s="9"/>
      <c r="OH218" s="9"/>
      <c r="OI218" s="9"/>
      <c r="OJ218" s="9"/>
      <c r="OK218" s="9"/>
      <c r="OL218" s="9"/>
      <c r="OM218" s="9"/>
      <c r="ON218" s="9"/>
      <c r="OO218" s="9"/>
      <c r="OP218" s="9"/>
      <c r="OQ218" s="9"/>
      <c r="OR218" s="9"/>
      <c r="OS218" s="9"/>
      <c r="OT218" s="9"/>
      <c r="OU218" s="9"/>
      <c r="OV218" s="9"/>
      <c r="OW218" s="9"/>
      <c r="OX218" s="9"/>
      <c r="OY218" s="9"/>
      <c r="OZ218" s="9"/>
      <c r="PA218" s="9"/>
      <c r="PB218" s="9"/>
      <c r="PC218" s="9"/>
      <c r="PD218" s="9"/>
      <c r="PE218" s="9"/>
      <c r="PF218" s="9"/>
      <c r="PG218" s="9"/>
      <c r="PH218" s="9"/>
      <c r="PI218" s="9"/>
      <c r="PJ218" s="9"/>
      <c r="PK218" s="9"/>
      <c r="PL218" s="9"/>
      <c r="PM218" s="9"/>
      <c r="PN218" s="9"/>
      <c r="PO218" s="9"/>
      <c r="PP218" s="9"/>
      <c r="PQ218" s="9"/>
      <c r="PR218" s="9"/>
      <c r="PS218" s="9"/>
      <c r="PT218" s="9"/>
      <c r="PU218" s="9"/>
      <c r="PV218" s="9"/>
      <c r="PW218" s="9"/>
      <c r="PX218" s="9"/>
      <c r="PY218" s="9"/>
      <c r="PZ218" s="9"/>
      <c r="QA218" s="9"/>
      <c r="QB218" s="9"/>
      <c r="QC218" s="9"/>
      <c r="QD218" s="9"/>
      <c r="QE218" s="9"/>
      <c r="QF218" s="9"/>
      <c r="QG218" s="9"/>
      <c r="QH218" s="9"/>
      <c r="QI218" s="9"/>
      <c r="QJ218" s="9"/>
      <c r="QK218" s="9"/>
      <c r="QL218" s="9"/>
      <c r="QM218" s="9"/>
      <c r="QN218" s="9"/>
      <c r="QO218" s="9"/>
      <c r="QP218" s="9"/>
      <c r="QQ218" s="9"/>
      <c r="QR218" s="9"/>
      <c r="QS218" s="9"/>
      <c r="QT218" s="9"/>
      <c r="QU218" s="9"/>
      <c r="QV218" s="9"/>
      <c r="QW218" s="9"/>
      <c r="QX218" s="9"/>
      <c r="QY218" s="9"/>
      <c r="QZ218" s="9"/>
      <c r="RA218" s="9"/>
      <c r="RB218" s="9"/>
      <c r="RC218" s="9"/>
      <c r="RD218" s="9"/>
      <c r="RE218" s="9"/>
      <c r="RF218" s="9"/>
      <c r="RG218" s="9"/>
      <c r="RH218" s="9"/>
      <c r="RI218" s="9"/>
      <c r="RJ218" s="9"/>
      <c r="RK218" s="9"/>
      <c r="RL218" s="9"/>
      <c r="RM218" s="9"/>
      <c r="RN218" s="9"/>
      <c r="RO218" s="9"/>
      <c r="RP218" s="9"/>
      <c r="RQ218" s="9"/>
      <c r="RR218" s="9"/>
      <c r="RS218" s="9"/>
      <c r="RT218" s="9"/>
      <c r="RU218" s="9"/>
      <c r="RV218" s="9"/>
      <c r="RW218" s="9"/>
      <c r="RX218" s="9"/>
      <c r="RY218" s="9"/>
      <c r="RZ218" s="9"/>
      <c r="SA218" s="9"/>
    </row>
    <row r="219" spans="1:496" s="7" customFormat="1" ht="20.25" customHeight="1" x14ac:dyDescent="0.2">
      <c r="A219" s="218"/>
      <c r="B219" s="219"/>
      <c r="C219" s="220"/>
      <c r="D219" s="220"/>
      <c r="E219" s="230"/>
      <c r="F219" s="230"/>
      <c r="G219" s="230"/>
      <c r="H219" s="144"/>
      <c r="I219" s="72"/>
      <c r="J219" s="72"/>
      <c r="K219" s="72"/>
      <c r="L219" s="85"/>
      <c r="M219" s="72" t="s">
        <v>54</v>
      </c>
      <c r="N219" s="72"/>
      <c r="O219" s="73"/>
      <c r="P219" s="99"/>
      <c r="Q219" s="99"/>
      <c r="R219" s="74">
        <v>43891</v>
      </c>
      <c r="S219" s="74">
        <v>44043</v>
      </c>
      <c r="T219" s="75" t="e">
        <f t="shared" si="72"/>
        <v>#DIV/0!</v>
      </c>
      <c r="U219" s="76" t="e">
        <f t="shared" ca="1" si="60"/>
        <v>#DIV/0!</v>
      </c>
      <c r="V219" s="91">
        <v>1</v>
      </c>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9">
        <f t="shared" si="73"/>
        <v>0</v>
      </c>
      <c r="AV219" s="79">
        <f t="shared" si="74"/>
        <v>0</v>
      </c>
      <c r="AW219" s="80"/>
      <c r="AX219" s="80"/>
      <c r="AY219" s="81"/>
      <c r="AZ219" s="82"/>
      <c r="BA219" s="83"/>
      <c r="BB219" s="80"/>
      <c r="BC219" s="84"/>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c r="HE219" s="9"/>
      <c r="HF219" s="9"/>
      <c r="HG219" s="9"/>
      <c r="HH219" s="9"/>
      <c r="HI219" s="9"/>
      <c r="HJ219" s="9"/>
      <c r="HK219" s="9"/>
      <c r="HL219" s="9"/>
      <c r="HM219" s="9"/>
      <c r="HN219" s="9"/>
      <c r="HO219" s="9"/>
      <c r="HP219" s="9"/>
      <c r="HQ219" s="9"/>
      <c r="HR219" s="9"/>
      <c r="HS219" s="9"/>
      <c r="HT219" s="9"/>
      <c r="HU219" s="9"/>
      <c r="HV219" s="9"/>
      <c r="HW219" s="9"/>
      <c r="HX219" s="9"/>
      <c r="HY219" s="9"/>
      <c r="HZ219" s="9"/>
      <c r="IA219" s="9"/>
      <c r="IB219" s="9"/>
      <c r="IC219" s="9"/>
      <c r="ID219" s="9"/>
      <c r="IE219" s="9"/>
      <c r="IF219" s="9"/>
      <c r="IG219" s="9"/>
      <c r="IH219" s="9"/>
      <c r="II219" s="9"/>
      <c r="IJ219" s="9"/>
      <c r="IK219" s="9"/>
      <c r="IL219" s="9"/>
      <c r="IM219" s="9"/>
      <c r="IN219" s="9"/>
      <c r="IO219" s="9"/>
      <c r="IP219" s="9"/>
      <c r="IQ219" s="9"/>
      <c r="IR219" s="9"/>
      <c r="IS219" s="9"/>
      <c r="IT219" s="9"/>
      <c r="IU219" s="9"/>
      <c r="IV219" s="9"/>
      <c r="IW219" s="9"/>
      <c r="IX219" s="9"/>
      <c r="IY219" s="9"/>
      <c r="IZ219" s="9"/>
      <c r="JA219" s="9"/>
      <c r="JB219" s="9"/>
      <c r="JC219" s="9"/>
      <c r="JD219" s="9"/>
      <c r="JE219" s="9"/>
      <c r="JF219" s="9"/>
      <c r="JG219" s="9"/>
      <c r="JH219" s="9"/>
      <c r="JI219" s="9"/>
      <c r="JJ219" s="9"/>
      <c r="JK219" s="9"/>
      <c r="JL219" s="9"/>
      <c r="JM219" s="9"/>
      <c r="JN219" s="9"/>
      <c r="JO219" s="9"/>
      <c r="JP219" s="9"/>
      <c r="JQ219" s="9"/>
      <c r="JR219" s="9"/>
      <c r="JS219" s="9"/>
      <c r="JT219" s="9"/>
      <c r="JU219" s="9"/>
      <c r="JV219" s="9"/>
      <c r="JW219" s="9"/>
      <c r="JX219" s="9"/>
      <c r="JY219" s="9"/>
      <c r="JZ219" s="9"/>
      <c r="KA219" s="9"/>
      <c r="KB219" s="9"/>
      <c r="KC219" s="9"/>
      <c r="KD219" s="9"/>
      <c r="KE219" s="9"/>
      <c r="KF219" s="9"/>
      <c r="KG219" s="9"/>
      <c r="KH219" s="9"/>
      <c r="KI219" s="9"/>
      <c r="KJ219" s="9"/>
      <c r="KK219" s="9"/>
      <c r="KL219" s="9"/>
      <c r="KM219" s="9"/>
      <c r="KN219" s="9"/>
      <c r="KO219" s="9"/>
      <c r="KP219" s="9"/>
      <c r="KQ219" s="9"/>
      <c r="KR219" s="9"/>
      <c r="KS219" s="9"/>
      <c r="KT219" s="9"/>
      <c r="KU219" s="9"/>
      <c r="KV219" s="9"/>
      <c r="KW219" s="9"/>
      <c r="KX219" s="9"/>
      <c r="KY219" s="9"/>
      <c r="KZ219" s="9"/>
      <c r="LA219" s="9"/>
      <c r="LB219" s="9"/>
      <c r="LC219" s="9"/>
      <c r="LD219" s="9"/>
      <c r="LE219" s="9"/>
      <c r="LF219" s="9"/>
      <c r="LG219" s="9"/>
      <c r="LH219" s="9"/>
      <c r="LI219" s="9"/>
      <c r="LJ219" s="9"/>
      <c r="LK219" s="9"/>
      <c r="LL219" s="9"/>
      <c r="LM219" s="9"/>
      <c r="LN219" s="9"/>
      <c r="LO219" s="9"/>
      <c r="LP219" s="9"/>
      <c r="LQ219" s="9"/>
      <c r="LR219" s="9"/>
      <c r="LS219" s="9"/>
      <c r="LT219" s="9"/>
      <c r="LU219" s="9"/>
      <c r="LV219" s="9"/>
      <c r="LW219" s="9"/>
      <c r="LX219" s="9"/>
      <c r="LY219" s="9"/>
      <c r="LZ219" s="9"/>
      <c r="MA219" s="9"/>
      <c r="MB219" s="9"/>
      <c r="MC219" s="9"/>
      <c r="MD219" s="9"/>
      <c r="ME219" s="9"/>
      <c r="MF219" s="9"/>
      <c r="MG219" s="9"/>
      <c r="MH219" s="9"/>
      <c r="MI219" s="9"/>
      <c r="MJ219" s="9"/>
      <c r="MK219" s="9"/>
      <c r="ML219" s="9"/>
      <c r="MM219" s="9"/>
      <c r="MN219" s="9"/>
      <c r="MO219" s="9"/>
      <c r="MP219" s="9"/>
      <c r="MQ219" s="9"/>
      <c r="MR219" s="9"/>
      <c r="MS219" s="9"/>
      <c r="MT219" s="9"/>
      <c r="MU219" s="9"/>
      <c r="MV219" s="9"/>
      <c r="MW219" s="9"/>
      <c r="MX219" s="9"/>
      <c r="MY219" s="9"/>
      <c r="MZ219" s="9"/>
      <c r="NA219" s="9"/>
      <c r="NB219" s="9"/>
      <c r="NC219" s="9"/>
      <c r="ND219" s="9"/>
      <c r="NE219" s="9"/>
      <c r="NF219" s="9"/>
      <c r="NG219" s="9"/>
      <c r="NH219" s="9"/>
      <c r="NI219" s="9"/>
      <c r="NJ219" s="9"/>
      <c r="NK219" s="9"/>
      <c r="NL219" s="9"/>
      <c r="NM219" s="9"/>
      <c r="NN219" s="9"/>
      <c r="NO219" s="9"/>
      <c r="NP219" s="9"/>
      <c r="NQ219" s="9"/>
      <c r="NR219" s="9"/>
      <c r="NS219" s="9"/>
      <c r="NT219" s="9"/>
      <c r="NU219" s="9"/>
      <c r="NV219" s="9"/>
      <c r="NW219" s="9"/>
      <c r="NX219" s="9"/>
      <c r="NY219" s="9"/>
      <c r="NZ219" s="9"/>
      <c r="OA219" s="9"/>
      <c r="OB219" s="9"/>
      <c r="OC219" s="9"/>
      <c r="OD219" s="9"/>
      <c r="OE219" s="9"/>
      <c r="OF219" s="9"/>
      <c r="OG219" s="9"/>
      <c r="OH219" s="9"/>
      <c r="OI219" s="9"/>
      <c r="OJ219" s="9"/>
      <c r="OK219" s="9"/>
      <c r="OL219" s="9"/>
      <c r="OM219" s="9"/>
      <c r="ON219" s="9"/>
      <c r="OO219" s="9"/>
      <c r="OP219" s="9"/>
      <c r="OQ219" s="9"/>
      <c r="OR219" s="9"/>
      <c r="OS219" s="9"/>
      <c r="OT219" s="9"/>
      <c r="OU219" s="9"/>
      <c r="OV219" s="9"/>
      <c r="OW219" s="9"/>
      <c r="OX219" s="9"/>
      <c r="OY219" s="9"/>
      <c r="OZ219" s="9"/>
      <c r="PA219" s="9"/>
      <c r="PB219" s="9"/>
      <c r="PC219" s="9"/>
      <c r="PD219" s="9"/>
      <c r="PE219" s="9"/>
      <c r="PF219" s="9"/>
      <c r="PG219" s="9"/>
      <c r="PH219" s="9"/>
      <c r="PI219" s="9"/>
      <c r="PJ219" s="9"/>
      <c r="PK219" s="9"/>
      <c r="PL219" s="9"/>
      <c r="PM219" s="9"/>
      <c r="PN219" s="9"/>
      <c r="PO219" s="9"/>
      <c r="PP219" s="9"/>
      <c r="PQ219" s="9"/>
      <c r="PR219" s="9"/>
      <c r="PS219" s="9"/>
      <c r="PT219" s="9"/>
      <c r="PU219" s="9"/>
      <c r="PV219" s="9"/>
      <c r="PW219" s="9"/>
      <c r="PX219" s="9"/>
      <c r="PY219" s="9"/>
      <c r="PZ219" s="9"/>
      <c r="QA219" s="9"/>
      <c r="QB219" s="9"/>
      <c r="QC219" s="9"/>
      <c r="QD219" s="9"/>
      <c r="QE219" s="9"/>
      <c r="QF219" s="9"/>
      <c r="QG219" s="9"/>
      <c r="QH219" s="9"/>
      <c r="QI219" s="9"/>
      <c r="QJ219" s="9"/>
      <c r="QK219" s="9"/>
      <c r="QL219" s="9"/>
      <c r="QM219" s="9"/>
      <c r="QN219" s="9"/>
      <c r="QO219" s="9"/>
      <c r="QP219" s="9"/>
      <c r="QQ219" s="9"/>
      <c r="QR219" s="9"/>
      <c r="QS219" s="9"/>
      <c r="QT219" s="9"/>
      <c r="QU219" s="9"/>
      <c r="QV219" s="9"/>
      <c r="QW219" s="9"/>
      <c r="QX219" s="9"/>
      <c r="QY219" s="9"/>
      <c r="QZ219" s="9"/>
      <c r="RA219" s="9"/>
      <c r="RB219" s="9"/>
      <c r="RC219" s="9"/>
      <c r="RD219" s="9"/>
      <c r="RE219" s="9"/>
      <c r="RF219" s="9"/>
      <c r="RG219" s="9"/>
      <c r="RH219" s="9"/>
      <c r="RI219" s="9"/>
      <c r="RJ219" s="9"/>
      <c r="RK219" s="9"/>
      <c r="RL219" s="9"/>
      <c r="RM219" s="9"/>
      <c r="RN219" s="9"/>
      <c r="RO219" s="9"/>
      <c r="RP219" s="9"/>
      <c r="RQ219" s="9"/>
      <c r="RR219" s="9"/>
      <c r="RS219" s="9"/>
      <c r="RT219" s="9"/>
      <c r="RU219" s="9"/>
      <c r="RV219" s="9"/>
      <c r="RW219" s="9"/>
      <c r="RX219" s="9"/>
      <c r="RY219" s="9"/>
      <c r="RZ219" s="9"/>
      <c r="SA219" s="9"/>
    </row>
    <row r="220" spans="1:496" s="7" customFormat="1" ht="20.25" customHeight="1" x14ac:dyDescent="0.2">
      <c r="A220" s="231"/>
      <c r="B220" s="231"/>
      <c r="C220" s="232"/>
      <c r="D220" s="232"/>
      <c r="E220" s="233"/>
      <c r="F220" s="233"/>
      <c r="G220" s="233"/>
      <c r="H220" s="234"/>
      <c r="I220" s="235"/>
      <c r="J220" s="235"/>
      <c r="K220" s="235"/>
      <c r="L220" s="235"/>
      <c r="M220" s="235"/>
      <c r="N220" s="235"/>
      <c r="O220" s="236"/>
      <c r="P220" s="237"/>
      <c r="Q220" s="237"/>
      <c r="R220" s="238"/>
      <c r="S220" s="238"/>
      <c r="T220" s="239"/>
      <c r="U220" s="76"/>
      <c r="V220" s="91"/>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9"/>
      <c r="AV220" s="79"/>
      <c r="AW220" s="80"/>
      <c r="AX220" s="80"/>
      <c r="AY220" s="81"/>
      <c r="AZ220" s="82"/>
      <c r="BA220" s="83"/>
      <c r="BB220" s="80"/>
      <c r="BC220" s="84"/>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c r="HE220" s="9"/>
      <c r="HF220" s="9"/>
      <c r="HG220" s="9"/>
      <c r="HH220" s="9"/>
      <c r="HI220" s="9"/>
      <c r="HJ220" s="9"/>
      <c r="HK220" s="9"/>
      <c r="HL220" s="9"/>
      <c r="HM220" s="9"/>
      <c r="HN220" s="9"/>
      <c r="HO220" s="9"/>
      <c r="HP220" s="9"/>
      <c r="HQ220" s="9"/>
      <c r="HR220" s="9"/>
      <c r="HS220" s="9"/>
      <c r="HT220" s="9"/>
      <c r="HU220" s="9"/>
      <c r="HV220" s="9"/>
      <c r="HW220" s="9"/>
      <c r="HX220" s="9"/>
      <c r="HY220" s="9"/>
      <c r="HZ220" s="9"/>
      <c r="IA220" s="9"/>
      <c r="IB220" s="9"/>
      <c r="IC220" s="9"/>
      <c r="ID220" s="9"/>
      <c r="IE220" s="9"/>
      <c r="IF220" s="9"/>
      <c r="IG220" s="9"/>
      <c r="IH220" s="9"/>
      <c r="II220" s="9"/>
      <c r="IJ220" s="9"/>
      <c r="IK220" s="9"/>
      <c r="IL220" s="9"/>
      <c r="IM220" s="9"/>
      <c r="IN220" s="9"/>
      <c r="IO220" s="9"/>
      <c r="IP220" s="9"/>
      <c r="IQ220" s="9"/>
      <c r="IR220" s="9"/>
      <c r="IS220" s="9"/>
      <c r="IT220" s="9"/>
      <c r="IU220" s="9"/>
      <c r="IV220" s="9"/>
      <c r="IW220" s="9"/>
      <c r="IX220" s="9"/>
      <c r="IY220" s="9"/>
      <c r="IZ220" s="9"/>
      <c r="JA220" s="9"/>
      <c r="JB220" s="9"/>
      <c r="JC220" s="9"/>
      <c r="JD220" s="9"/>
      <c r="JE220" s="9"/>
      <c r="JF220" s="9"/>
      <c r="JG220" s="9"/>
      <c r="JH220" s="9"/>
      <c r="JI220" s="9"/>
      <c r="JJ220" s="9"/>
      <c r="JK220" s="9"/>
      <c r="JL220" s="9"/>
      <c r="JM220" s="9"/>
      <c r="JN220" s="9"/>
      <c r="JO220" s="9"/>
      <c r="JP220" s="9"/>
      <c r="JQ220" s="9"/>
      <c r="JR220" s="9"/>
      <c r="JS220" s="9"/>
      <c r="JT220" s="9"/>
      <c r="JU220" s="9"/>
      <c r="JV220" s="9"/>
      <c r="JW220" s="9"/>
      <c r="JX220" s="9"/>
      <c r="JY220" s="9"/>
      <c r="JZ220" s="9"/>
      <c r="KA220" s="9"/>
      <c r="KB220" s="9"/>
      <c r="KC220" s="9"/>
      <c r="KD220" s="9"/>
      <c r="KE220" s="9"/>
      <c r="KF220" s="9"/>
      <c r="KG220" s="9"/>
      <c r="KH220" s="9"/>
      <c r="KI220" s="9"/>
      <c r="KJ220" s="9"/>
      <c r="KK220" s="9"/>
      <c r="KL220" s="9"/>
      <c r="KM220" s="9"/>
      <c r="KN220" s="9"/>
      <c r="KO220" s="9"/>
      <c r="KP220" s="9"/>
      <c r="KQ220" s="9"/>
      <c r="KR220" s="9"/>
      <c r="KS220" s="9"/>
      <c r="KT220" s="9"/>
      <c r="KU220" s="9"/>
      <c r="KV220" s="9"/>
      <c r="KW220" s="9"/>
      <c r="KX220" s="9"/>
      <c r="KY220" s="9"/>
      <c r="KZ220" s="9"/>
      <c r="LA220" s="9"/>
      <c r="LB220" s="9"/>
      <c r="LC220" s="9"/>
      <c r="LD220" s="9"/>
      <c r="LE220" s="9"/>
      <c r="LF220" s="9"/>
      <c r="LG220" s="9"/>
      <c r="LH220" s="9"/>
      <c r="LI220" s="9"/>
      <c r="LJ220" s="9"/>
      <c r="LK220" s="9"/>
      <c r="LL220" s="9"/>
      <c r="LM220" s="9"/>
      <c r="LN220" s="9"/>
      <c r="LO220" s="9"/>
      <c r="LP220" s="9"/>
      <c r="LQ220" s="9"/>
      <c r="LR220" s="9"/>
      <c r="LS220" s="9"/>
      <c r="LT220" s="9"/>
      <c r="LU220" s="9"/>
      <c r="LV220" s="9"/>
      <c r="LW220" s="9"/>
      <c r="LX220" s="9"/>
      <c r="LY220" s="9"/>
      <c r="LZ220" s="9"/>
      <c r="MA220" s="9"/>
      <c r="MB220" s="9"/>
      <c r="MC220" s="9"/>
      <c r="MD220" s="9"/>
      <c r="ME220" s="9"/>
      <c r="MF220" s="9"/>
      <c r="MG220" s="9"/>
      <c r="MH220" s="9"/>
      <c r="MI220" s="9"/>
      <c r="MJ220" s="9"/>
      <c r="MK220" s="9"/>
      <c r="ML220" s="9"/>
      <c r="MM220" s="9"/>
      <c r="MN220" s="9"/>
      <c r="MO220" s="9"/>
      <c r="MP220" s="9"/>
      <c r="MQ220" s="9"/>
      <c r="MR220" s="9"/>
      <c r="MS220" s="9"/>
      <c r="MT220" s="9"/>
      <c r="MU220" s="9"/>
      <c r="MV220" s="9"/>
      <c r="MW220" s="9"/>
      <c r="MX220" s="9"/>
      <c r="MY220" s="9"/>
      <c r="MZ220" s="9"/>
      <c r="NA220" s="9"/>
      <c r="NB220" s="9"/>
      <c r="NC220" s="9"/>
      <c r="ND220" s="9"/>
      <c r="NE220" s="9"/>
      <c r="NF220" s="9"/>
      <c r="NG220" s="9"/>
      <c r="NH220" s="9"/>
      <c r="NI220" s="9"/>
      <c r="NJ220" s="9"/>
      <c r="NK220" s="9"/>
      <c r="NL220" s="9"/>
      <c r="NM220" s="9"/>
      <c r="NN220" s="9"/>
      <c r="NO220" s="9"/>
      <c r="NP220" s="9"/>
      <c r="NQ220" s="9"/>
      <c r="NR220" s="9"/>
      <c r="NS220" s="9"/>
      <c r="NT220" s="9"/>
      <c r="NU220" s="9"/>
      <c r="NV220" s="9"/>
      <c r="NW220" s="9"/>
      <c r="NX220" s="9"/>
      <c r="NY220" s="9"/>
      <c r="NZ220" s="9"/>
      <c r="OA220" s="9"/>
      <c r="OB220" s="9"/>
      <c r="OC220" s="9"/>
      <c r="OD220" s="9"/>
      <c r="OE220" s="9"/>
      <c r="OF220" s="9"/>
      <c r="OG220" s="9"/>
      <c r="OH220" s="9"/>
      <c r="OI220" s="9"/>
      <c r="OJ220" s="9"/>
      <c r="OK220" s="9"/>
      <c r="OL220" s="9"/>
      <c r="OM220" s="9"/>
      <c r="ON220" s="9"/>
      <c r="OO220" s="9"/>
      <c r="OP220" s="9"/>
      <c r="OQ220" s="9"/>
      <c r="OR220" s="9"/>
      <c r="OS220" s="9"/>
      <c r="OT220" s="9"/>
      <c r="OU220" s="9"/>
      <c r="OV220" s="9"/>
      <c r="OW220" s="9"/>
      <c r="OX220" s="9"/>
      <c r="OY220" s="9"/>
      <c r="OZ220" s="9"/>
      <c r="PA220" s="9"/>
      <c r="PB220" s="9"/>
      <c r="PC220" s="9"/>
      <c r="PD220" s="9"/>
      <c r="PE220" s="9"/>
      <c r="PF220" s="9"/>
      <c r="PG220" s="9"/>
      <c r="PH220" s="9"/>
      <c r="PI220" s="9"/>
      <c r="PJ220" s="9"/>
      <c r="PK220" s="9"/>
      <c r="PL220" s="9"/>
      <c r="PM220" s="9"/>
      <c r="PN220" s="9"/>
      <c r="PO220" s="9"/>
      <c r="PP220" s="9"/>
      <c r="PQ220" s="9"/>
      <c r="PR220" s="9"/>
      <c r="PS220" s="9"/>
      <c r="PT220" s="9"/>
      <c r="PU220" s="9"/>
      <c r="PV220" s="9"/>
      <c r="PW220" s="9"/>
      <c r="PX220" s="9"/>
      <c r="PY220" s="9"/>
      <c r="PZ220" s="9"/>
      <c r="QA220" s="9"/>
      <c r="QB220" s="9"/>
      <c r="QC220" s="9"/>
      <c r="QD220" s="9"/>
      <c r="QE220" s="9"/>
      <c r="QF220" s="9"/>
      <c r="QG220" s="9"/>
      <c r="QH220" s="9"/>
      <c r="QI220" s="9"/>
      <c r="QJ220" s="9"/>
      <c r="QK220" s="9"/>
      <c r="QL220" s="9"/>
      <c r="QM220" s="9"/>
      <c r="QN220" s="9"/>
      <c r="QO220" s="9"/>
      <c r="QP220" s="9"/>
      <c r="QQ220" s="9"/>
      <c r="QR220" s="9"/>
      <c r="QS220" s="9"/>
      <c r="QT220" s="9"/>
      <c r="QU220" s="9"/>
      <c r="QV220" s="9"/>
      <c r="QW220" s="9"/>
      <c r="QX220" s="9"/>
      <c r="QY220" s="9"/>
      <c r="QZ220" s="9"/>
      <c r="RA220" s="9"/>
      <c r="RB220" s="9"/>
      <c r="RC220" s="9"/>
      <c r="RD220" s="9"/>
      <c r="RE220" s="9"/>
      <c r="RF220" s="9"/>
      <c r="RG220" s="9"/>
      <c r="RH220" s="9"/>
      <c r="RI220" s="9"/>
      <c r="RJ220" s="9"/>
      <c r="RK220" s="9"/>
      <c r="RL220" s="9"/>
      <c r="RM220" s="9"/>
      <c r="RN220" s="9"/>
      <c r="RO220" s="9"/>
      <c r="RP220" s="9"/>
      <c r="RQ220" s="9"/>
      <c r="RR220" s="9"/>
      <c r="RS220" s="9"/>
      <c r="RT220" s="9"/>
      <c r="RU220" s="9"/>
      <c r="RV220" s="9"/>
      <c r="RW220" s="9"/>
      <c r="RX220" s="9"/>
      <c r="RY220" s="9"/>
      <c r="RZ220" s="9"/>
      <c r="SA220" s="9"/>
    </row>
    <row r="221" spans="1:496" s="7" customFormat="1" ht="20.25" customHeight="1" x14ac:dyDescent="0.2">
      <c r="A221" s="231"/>
      <c r="B221" s="231"/>
      <c r="C221" s="232"/>
      <c r="D221" s="232"/>
      <c r="E221" s="233" t="s">
        <v>677</v>
      </c>
      <c r="F221" s="233"/>
      <c r="G221" s="233"/>
      <c r="H221" s="234"/>
      <c r="I221" s="235"/>
      <c r="J221" s="235"/>
      <c r="K221" s="235"/>
      <c r="L221" s="235"/>
      <c r="M221" s="235"/>
      <c r="N221" s="235"/>
      <c r="O221" s="236"/>
      <c r="P221" s="237"/>
      <c r="Q221" s="237"/>
      <c r="R221" s="238"/>
      <c r="S221" s="238"/>
      <c r="T221" s="239"/>
      <c r="U221" s="76"/>
      <c r="V221" s="91"/>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9"/>
      <c r="AV221" s="79"/>
      <c r="AW221" s="80"/>
      <c r="AX221" s="80"/>
      <c r="AY221" s="81"/>
      <c r="AZ221" s="82"/>
      <c r="BA221" s="83"/>
      <c r="BB221" s="80"/>
      <c r="BC221" s="84"/>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c r="HJ221" s="9"/>
      <c r="HK221" s="9"/>
      <c r="HL221" s="9"/>
      <c r="HM221" s="9"/>
      <c r="HN221" s="9"/>
      <c r="HO221" s="9"/>
      <c r="HP221" s="9"/>
      <c r="HQ221" s="9"/>
      <c r="HR221" s="9"/>
      <c r="HS221" s="9"/>
      <c r="HT221" s="9"/>
      <c r="HU221" s="9"/>
      <c r="HV221" s="9"/>
      <c r="HW221" s="9"/>
      <c r="HX221" s="9"/>
      <c r="HY221" s="9"/>
      <c r="HZ221" s="9"/>
      <c r="IA221" s="9"/>
      <c r="IB221" s="9"/>
      <c r="IC221" s="9"/>
      <c r="ID221" s="9"/>
      <c r="IE221" s="9"/>
      <c r="IF221" s="9"/>
      <c r="IG221" s="9"/>
      <c r="IH221" s="9"/>
      <c r="II221" s="9"/>
      <c r="IJ221" s="9"/>
      <c r="IK221" s="9"/>
      <c r="IL221" s="9"/>
      <c r="IM221" s="9"/>
      <c r="IN221" s="9"/>
      <c r="IO221" s="9"/>
      <c r="IP221" s="9"/>
      <c r="IQ221" s="9"/>
      <c r="IR221" s="9"/>
      <c r="IS221" s="9"/>
      <c r="IT221" s="9"/>
      <c r="IU221" s="9"/>
      <c r="IV221" s="9"/>
      <c r="IW221" s="9"/>
      <c r="IX221" s="9"/>
      <c r="IY221" s="9"/>
      <c r="IZ221" s="9"/>
      <c r="JA221" s="9"/>
      <c r="JB221" s="9"/>
      <c r="JC221" s="9"/>
      <c r="JD221" s="9"/>
      <c r="JE221" s="9"/>
      <c r="JF221" s="9"/>
      <c r="JG221" s="9"/>
      <c r="JH221" s="9"/>
      <c r="JI221" s="9"/>
      <c r="JJ221" s="9"/>
      <c r="JK221" s="9"/>
      <c r="JL221" s="9"/>
      <c r="JM221" s="9"/>
      <c r="JN221" s="9"/>
      <c r="JO221" s="9"/>
      <c r="JP221" s="9"/>
      <c r="JQ221" s="9"/>
      <c r="JR221" s="9"/>
      <c r="JS221" s="9"/>
      <c r="JT221" s="9"/>
      <c r="JU221" s="9"/>
      <c r="JV221" s="9"/>
      <c r="JW221" s="9"/>
      <c r="JX221" s="9"/>
      <c r="JY221" s="9"/>
      <c r="JZ221" s="9"/>
      <c r="KA221" s="9"/>
      <c r="KB221" s="9"/>
      <c r="KC221" s="9"/>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c r="MI221" s="9"/>
      <c r="MJ221" s="9"/>
      <c r="MK221" s="9"/>
      <c r="ML221" s="9"/>
      <c r="MM221" s="9"/>
      <c r="MN221" s="9"/>
      <c r="MO221" s="9"/>
      <c r="MP221" s="9"/>
      <c r="MQ221" s="9"/>
      <c r="MR221" s="9"/>
      <c r="MS221" s="9"/>
      <c r="MT221" s="9"/>
      <c r="MU221" s="9"/>
      <c r="MV221" s="9"/>
      <c r="MW221" s="9"/>
      <c r="MX221" s="9"/>
      <c r="MY221" s="9"/>
      <c r="MZ221" s="9"/>
      <c r="NA221" s="9"/>
      <c r="NB221" s="9"/>
      <c r="NC221" s="9"/>
      <c r="ND221" s="9"/>
      <c r="NE221" s="9"/>
      <c r="NF221" s="9"/>
      <c r="NG221" s="9"/>
      <c r="NH221" s="9"/>
      <c r="NI221" s="9"/>
      <c r="NJ221" s="9"/>
      <c r="NK221" s="9"/>
      <c r="NL221" s="9"/>
      <c r="NM221" s="9"/>
      <c r="NN221" s="9"/>
      <c r="NO221" s="9"/>
      <c r="NP221" s="9"/>
      <c r="NQ221" s="9"/>
      <c r="NR221" s="9"/>
      <c r="NS221" s="9"/>
      <c r="NT221" s="9"/>
      <c r="NU221" s="9"/>
      <c r="NV221" s="9"/>
      <c r="NW221" s="9"/>
      <c r="NX221" s="9"/>
      <c r="NY221" s="9"/>
      <c r="NZ221" s="9"/>
      <c r="OA221" s="9"/>
      <c r="OB221" s="9"/>
      <c r="OC221" s="9"/>
      <c r="OD221" s="9"/>
      <c r="OE221" s="9"/>
      <c r="OF221" s="9"/>
      <c r="OG221" s="9"/>
      <c r="OH221" s="9"/>
      <c r="OI221" s="9"/>
      <c r="OJ221" s="9"/>
      <c r="OK221" s="9"/>
      <c r="OL221" s="9"/>
      <c r="OM221" s="9"/>
      <c r="ON221" s="9"/>
      <c r="OO221" s="9"/>
      <c r="OP221" s="9"/>
      <c r="OQ221" s="9"/>
      <c r="OR221" s="9"/>
      <c r="OS221" s="9"/>
      <c r="OT221" s="9"/>
      <c r="OU221" s="9"/>
      <c r="OV221" s="9"/>
      <c r="OW221" s="9"/>
      <c r="OX221" s="9"/>
      <c r="OY221" s="9"/>
      <c r="OZ221" s="9"/>
      <c r="PA221" s="9"/>
      <c r="PB221" s="9"/>
      <c r="PC221" s="9"/>
      <c r="PD221" s="9"/>
      <c r="PE221" s="9"/>
      <c r="PF221" s="9"/>
      <c r="PG221" s="9"/>
      <c r="PH221" s="9"/>
      <c r="PI221" s="9"/>
      <c r="PJ221" s="9"/>
      <c r="PK221" s="9"/>
      <c r="PL221" s="9"/>
      <c r="PM221" s="9"/>
      <c r="PN221" s="9"/>
      <c r="PO221" s="9"/>
      <c r="PP221" s="9"/>
      <c r="PQ221" s="9"/>
      <c r="PR221" s="9"/>
      <c r="PS221" s="9"/>
      <c r="PT221" s="9"/>
      <c r="PU221" s="9"/>
      <c r="PV221" s="9"/>
      <c r="PW221" s="9"/>
      <c r="PX221" s="9"/>
      <c r="PY221" s="9"/>
      <c r="PZ221" s="9"/>
      <c r="QA221" s="9"/>
      <c r="QB221" s="9"/>
      <c r="QC221" s="9"/>
      <c r="QD221" s="9"/>
      <c r="QE221" s="9"/>
      <c r="QF221" s="9"/>
      <c r="QG221" s="9"/>
      <c r="QH221" s="9"/>
      <c r="QI221" s="9"/>
      <c r="QJ221" s="9"/>
      <c r="QK221" s="9"/>
      <c r="QL221" s="9"/>
      <c r="QM221" s="9"/>
      <c r="QN221" s="9"/>
      <c r="QO221" s="9"/>
      <c r="QP221" s="9"/>
      <c r="QQ221" s="9"/>
      <c r="QR221" s="9"/>
      <c r="QS221" s="9"/>
      <c r="QT221" s="9"/>
      <c r="QU221" s="9"/>
      <c r="QV221" s="9"/>
      <c r="QW221" s="9"/>
      <c r="QX221" s="9"/>
      <c r="QY221" s="9"/>
      <c r="QZ221" s="9"/>
      <c r="RA221" s="9"/>
      <c r="RB221" s="9"/>
      <c r="RC221" s="9"/>
      <c r="RD221" s="9"/>
      <c r="RE221" s="9"/>
      <c r="RF221" s="9"/>
      <c r="RG221" s="9"/>
      <c r="RH221" s="9"/>
      <c r="RI221" s="9"/>
      <c r="RJ221" s="9"/>
      <c r="RK221" s="9"/>
      <c r="RL221" s="9"/>
      <c r="RM221" s="9"/>
      <c r="RN221" s="9"/>
      <c r="RO221" s="9"/>
      <c r="RP221" s="9"/>
      <c r="RQ221" s="9"/>
      <c r="RR221" s="9"/>
      <c r="RS221" s="9"/>
      <c r="RT221" s="9"/>
      <c r="RU221" s="9"/>
      <c r="RV221" s="9"/>
      <c r="RW221" s="9"/>
      <c r="RX221" s="9"/>
      <c r="RY221" s="9"/>
      <c r="RZ221" s="9"/>
      <c r="SA221" s="9"/>
    </row>
    <row r="222" spans="1:496" s="7" customFormat="1" ht="20.25" customHeight="1" x14ac:dyDescent="0.2">
      <c r="A222" s="231"/>
      <c r="B222" s="231"/>
      <c r="C222" s="232"/>
      <c r="D222" s="232"/>
      <c r="E222" s="233"/>
      <c r="F222" s="233"/>
      <c r="G222" s="233"/>
      <c r="H222" s="234"/>
      <c r="I222" s="235"/>
      <c r="J222" s="235"/>
      <c r="K222" s="235"/>
      <c r="L222" s="235"/>
      <c r="M222" s="235"/>
      <c r="N222" s="235"/>
      <c r="O222" s="236"/>
      <c r="P222" s="237"/>
      <c r="Q222" s="237"/>
      <c r="R222" s="238"/>
      <c r="S222" s="238"/>
      <c r="T222" s="239"/>
      <c r="U222" s="76"/>
      <c r="V222" s="91"/>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9"/>
      <c r="AV222" s="79"/>
      <c r="AW222" s="80"/>
      <c r="AX222" s="80"/>
      <c r="AY222" s="81"/>
      <c r="AZ222" s="82"/>
      <c r="BA222" s="83"/>
      <c r="BB222" s="80"/>
      <c r="BC222" s="84"/>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c r="HJ222" s="9"/>
      <c r="HK222" s="9"/>
      <c r="HL222" s="9"/>
      <c r="HM222" s="9"/>
      <c r="HN222" s="9"/>
      <c r="HO222" s="9"/>
      <c r="HP222" s="9"/>
      <c r="HQ222" s="9"/>
      <c r="HR222" s="9"/>
      <c r="HS222" s="9"/>
      <c r="HT222" s="9"/>
      <c r="HU222" s="9"/>
      <c r="HV222" s="9"/>
      <c r="HW222" s="9"/>
      <c r="HX222" s="9"/>
      <c r="HY222" s="9"/>
      <c r="HZ222" s="9"/>
      <c r="IA222" s="9"/>
      <c r="IB222" s="9"/>
      <c r="IC222" s="9"/>
      <c r="ID222" s="9"/>
      <c r="IE222" s="9"/>
      <c r="IF222" s="9"/>
      <c r="IG222" s="9"/>
      <c r="IH222" s="9"/>
      <c r="II222" s="9"/>
      <c r="IJ222" s="9"/>
      <c r="IK222" s="9"/>
      <c r="IL222" s="9"/>
      <c r="IM222" s="9"/>
      <c r="IN222" s="9"/>
      <c r="IO222" s="9"/>
      <c r="IP222" s="9"/>
      <c r="IQ222" s="9"/>
      <c r="IR222" s="9"/>
      <c r="IS222" s="9"/>
      <c r="IT222" s="9"/>
      <c r="IU222" s="9"/>
      <c r="IV222" s="9"/>
      <c r="IW222" s="9"/>
      <c r="IX222" s="9"/>
      <c r="IY222" s="9"/>
      <c r="IZ222" s="9"/>
      <c r="JA222" s="9"/>
      <c r="JB222" s="9"/>
      <c r="JC222" s="9"/>
      <c r="JD222" s="9"/>
      <c r="JE222" s="9"/>
      <c r="JF222" s="9"/>
      <c r="JG222" s="9"/>
      <c r="JH222" s="9"/>
      <c r="JI222" s="9"/>
      <c r="JJ222" s="9"/>
      <c r="JK222" s="9"/>
      <c r="JL222" s="9"/>
      <c r="JM222" s="9"/>
      <c r="JN222" s="9"/>
      <c r="JO222" s="9"/>
      <c r="JP222" s="9"/>
      <c r="JQ222" s="9"/>
      <c r="JR222" s="9"/>
      <c r="JS222" s="9"/>
      <c r="JT222" s="9"/>
      <c r="JU222" s="9"/>
      <c r="JV222" s="9"/>
      <c r="JW222" s="9"/>
      <c r="JX222" s="9"/>
      <c r="JY222" s="9"/>
      <c r="JZ222" s="9"/>
      <c r="KA222" s="9"/>
      <c r="KB222" s="9"/>
      <c r="KC222" s="9"/>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MI222" s="9"/>
      <c r="MJ222" s="9"/>
      <c r="MK222" s="9"/>
      <c r="ML222" s="9"/>
      <c r="MM222" s="9"/>
      <c r="MN222" s="9"/>
      <c r="MO222" s="9"/>
      <c r="MP222" s="9"/>
      <c r="MQ222" s="9"/>
      <c r="MR222" s="9"/>
      <c r="MS222" s="9"/>
      <c r="MT222" s="9"/>
      <c r="MU222" s="9"/>
      <c r="MV222" s="9"/>
      <c r="MW222" s="9"/>
      <c r="MX222" s="9"/>
      <c r="MY222" s="9"/>
      <c r="MZ222" s="9"/>
      <c r="NA222" s="9"/>
      <c r="NB222" s="9"/>
      <c r="NC222" s="9"/>
      <c r="ND222" s="9"/>
      <c r="NE222" s="9"/>
      <c r="NF222" s="9"/>
      <c r="NG222" s="9"/>
      <c r="NH222" s="9"/>
      <c r="NI222" s="9"/>
      <c r="NJ222" s="9"/>
      <c r="NK222" s="9"/>
      <c r="NL222" s="9"/>
      <c r="NM222" s="9"/>
      <c r="NN222" s="9"/>
      <c r="NO222" s="9"/>
      <c r="NP222" s="9"/>
      <c r="NQ222" s="9"/>
      <c r="NR222" s="9"/>
      <c r="NS222" s="9"/>
      <c r="NT222" s="9"/>
      <c r="NU222" s="9"/>
      <c r="NV222" s="9"/>
      <c r="NW222" s="9"/>
      <c r="NX222" s="9"/>
      <c r="NY222" s="9"/>
      <c r="NZ222" s="9"/>
      <c r="OA222" s="9"/>
      <c r="OB222" s="9"/>
      <c r="OC222" s="9"/>
      <c r="OD222" s="9"/>
      <c r="OE222" s="9"/>
      <c r="OF222" s="9"/>
      <c r="OG222" s="9"/>
      <c r="OH222" s="9"/>
      <c r="OI222" s="9"/>
      <c r="OJ222" s="9"/>
      <c r="OK222" s="9"/>
      <c r="OL222" s="9"/>
      <c r="OM222" s="9"/>
      <c r="ON222" s="9"/>
      <c r="OO222" s="9"/>
      <c r="OP222" s="9"/>
      <c r="OQ222" s="9"/>
      <c r="OR222" s="9"/>
      <c r="OS222" s="9"/>
      <c r="OT222" s="9"/>
      <c r="OU222" s="9"/>
      <c r="OV222" s="9"/>
      <c r="OW222" s="9"/>
      <c r="OX222" s="9"/>
      <c r="OY222" s="9"/>
      <c r="OZ222" s="9"/>
      <c r="PA222" s="9"/>
      <c r="PB222" s="9"/>
      <c r="PC222" s="9"/>
      <c r="PD222" s="9"/>
      <c r="PE222" s="9"/>
      <c r="PF222" s="9"/>
      <c r="PG222" s="9"/>
      <c r="PH222" s="9"/>
      <c r="PI222" s="9"/>
      <c r="PJ222" s="9"/>
      <c r="PK222" s="9"/>
      <c r="PL222" s="9"/>
      <c r="PM222" s="9"/>
      <c r="PN222" s="9"/>
      <c r="PO222" s="9"/>
      <c r="PP222" s="9"/>
      <c r="PQ222" s="9"/>
      <c r="PR222" s="9"/>
      <c r="PS222" s="9"/>
      <c r="PT222" s="9"/>
      <c r="PU222" s="9"/>
      <c r="PV222" s="9"/>
      <c r="PW222" s="9"/>
      <c r="PX222" s="9"/>
      <c r="PY222" s="9"/>
      <c r="PZ222" s="9"/>
      <c r="QA222" s="9"/>
      <c r="QB222" s="9"/>
      <c r="QC222" s="9"/>
      <c r="QD222" s="9"/>
      <c r="QE222" s="9"/>
      <c r="QF222" s="9"/>
      <c r="QG222" s="9"/>
      <c r="QH222" s="9"/>
      <c r="QI222" s="9"/>
      <c r="QJ222" s="9"/>
      <c r="QK222" s="9"/>
      <c r="QL222" s="9"/>
      <c r="QM222" s="9"/>
      <c r="QN222" s="9"/>
      <c r="QO222" s="9"/>
      <c r="QP222" s="9"/>
      <c r="QQ222" s="9"/>
      <c r="QR222" s="9"/>
      <c r="QS222" s="9"/>
      <c r="QT222" s="9"/>
      <c r="QU222" s="9"/>
      <c r="QV222" s="9"/>
      <c r="QW222" s="9"/>
      <c r="QX222" s="9"/>
      <c r="QY222" s="9"/>
      <c r="QZ222" s="9"/>
      <c r="RA222" s="9"/>
      <c r="RB222" s="9"/>
      <c r="RC222" s="9"/>
      <c r="RD222" s="9"/>
      <c r="RE222" s="9"/>
      <c r="RF222" s="9"/>
      <c r="RG222" s="9"/>
      <c r="RH222" s="9"/>
      <c r="RI222" s="9"/>
      <c r="RJ222" s="9"/>
      <c r="RK222" s="9"/>
      <c r="RL222" s="9"/>
      <c r="RM222" s="9"/>
      <c r="RN222" s="9"/>
      <c r="RO222" s="9"/>
      <c r="RP222" s="9"/>
      <c r="RQ222" s="9"/>
      <c r="RR222" s="9"/>
      <c r="RS222" s="9"/>
      <c r="RT222" s="9"/>
      <c r="RU222" s="9"/>
      <c r="RV222" s="9"/>
      <c r="RW222" s="9"/>
      <c r="RX222" s="9"/>
      <c r="RY222" s="9"/>
      <c r="RZ222" s="9"/>
      <c r="SA222" s="9"/>
    </row>
    <row r="223" spans="1:496" s="7" customFormat="1" ht="20.25" customHeight="1" x14ac:dyDescent="0.2">
      <c r="A223" s="231"/>
      <c r="C223" s="280" t="s">
        <v>678</v>
      </c>
      <c r="D223" s="280"/>
      <c r="E223" s="280"/>
      <c r="F223" s="240"/>
      <c r="G223" s="240"/>
      <c r="H223" s="241"/>
      <c r="I223" s="242"/>
      <c r="J223" s="242"/>
      <c r="K223" s="72"/>
      <c r="L223" s="72"/>
      <c r="M223" s="281" t="s">
        <v>679</v>
      </c>
      <c r="N223" s="282"/>
      <c r="O223" s="282"/>
      <c r="P223" s="282"/>
      <c r="Q223" s="282"/>
      <c r="R223" s="282"/>
      <c r="S223" s="283"/>
      <c r="T223" s="75"/>
      <c r="U223" s="76"/>
      <c r="V223" s="91"/>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9"/>
      <c r="AV223" s="79"/>
      <c r="AW223" s="80"/>
      <c r="AX223" s="80"/>
      <c r="AY223" s="81"/>
      <c r="AZ223" s="82"/>
      <c r="BA223" s="83"/>
      <c r="BB223" s="80"/>
      <c r="BC223" s="84"/>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c r="HE223" s="9"/>
      <c r="HF223" s="9"/>
      <c r="HG223" s="9"/>
      <c r="HH223" s="9"/>
      <c r="HI223" s="9"/>
      <c r="HJ223" s="9"/>
      <c r="HK223" s="9"/>
      <c r="HL223" s="9"/>
      <c r="HM223" s="9"/>
      <c r="HN223" s="9"/>
      <c r="HO223" s="9"/>
      <c r="HP223" s="9"/>
      <c r="HQ223" s="9"/>
      <c r="HR223" s="9"/>
      <c r="HS223" s="9"/>
      <c r="HT223" s="9"/>
      <c r="HU223" s="9"/>
      <c r="HV223" s="9"/>
      <c r="HW223" s="9"/>
      <c r="HX223" s="9"/>
      <c r="HY223" s="9"/>
      <c r="HZ223" s="9"/>
      <c r="IA223" s="9"/>
      <c r="IB223" s="9"/>
      <c r="IC223" s="9"/>
      <c r="ID223" s="9"/>
      <c r="IE223" s="9"/>
      <c r="IF223" s="9"/>
      <c r="IG223" s="9"/>
      <c r="IH223" s="9"/>
      <c r="II223" s="9"/>
      <c r="IJ223" s="9"/>
      <c r="IK223" s="9"/>
      <c r="IL223" s="9"/>
      <c r="IM223" s="9"/>
      <c r="IN223" s="9"/>
      <c r="IO223" s="9"/>
      <c r="IP223" s="9"/>
      <c r="IQ223" s="9"/>
      <c r="IR223" s="9"/>
      <c r="IS223" s="9"/>
      <c r="IT223" s="9"/>
      <c r="IU223" s="9"/>
      <c r="IV223" s="9"/>
      <c r="IW223" s="9"/>
      <c r="IX223" s="9"/>
      <c r="IY223" s="9"/>
      <c r="IZ223" s="9"/>
      <c r="JA223" s="9"/>
      <c r="JB223" s="9"/>
      <c r="JC223" s="9"/>
      <c r="JD223" s="9"/>
      <c r="JE223" s="9"/>
      <c r="JF223" s="9"/>
      <c r="JG223" s="9"/>
      <c r="JH223" s="9"/>
      <c r="JI223" s="9"/>
      <c r="JJ223" s="9"/>
      <c r="JK223" s="9"/>
      <c r="JL223" s="9"/>
      <c r="JM223" s="9"/>
      <c r="JN223" s="9"/>
      <c r="JO223" s="9"/>
      <c r="JP223" s="9"/>
      <c r="JQ223" s="9"/>
      <c r="JR223" s="9"/>
      <c r="JS223" s="9"/>
      <c r="JT223" s="9"/>
      <c r="JU223" s="9"/>
      <c r="JV223" s="9"/>
      <c r="JW223" s="9"/>
      <c r="JX223" s="9"/>
      <c r="JY223" s="9"/>
      <c r="JZ223" s="9"/>
      <c r="KA223" s="9"/>
      <c r="KB223" s="9"/>
      <c r="KC223" s="9"/>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c r="MI223" s="9"/>
      <c r="MJ223" s="9"/>
      <c r="MK223" s="9"/>
      <c r="ML223" s="9"/>
      <c r="MM223" s="9"/>
      <c r="MN223" s="9"/>
      <c r="MO223" s="9"/>
      <c r="MP223" s="9"/>
      <c r="MQ223" s="9"/>
      <c r="MR223" s="9"/>
      <c r="MS223" s="9"/>
      <c r="MT223" s="9"/>
      <c r="MU223" s="9"/>
      <c r="MV223" s="9"/>
      <c r="MW223" s="9"/>
      <c r="MX223" s="9"/>
      <c r="MY223" s="9"/>
      <c r="MZ223" s="9"/>
      <c r="NA223" s="9"/>
      <c r="NB223" s="9"/>
      <c r="NC223" s="9"/>
      <c r="ND223" s="9"/>
      <c r="NE223" s="9"/>
      <c r="NF223" s="9"/>
      <c r="NG223" s="9"/>
      <c r="NH223" s="9"/>
      <c r="NI223" s="9"/>
      <c r="NJ223" s="9"/>
      <c r="NK223" s="9"/>
      <c r="NL223" s="9"/>
      <c r="NM223" s="9"/>
      <c r="NN223" s="9"/>
      <c r="NO223" s="9"/>
      <c r="NP223" s="9"/>
      <c r="NQ223" s="9"/>
      <c r="NR223" s="9"/>
      <c r="NS223" s="9"/>
      <c r="NT223" s="9"/>
      <c r="NU223" s="9"/>
      <c r="NV223" s="9"/>
      <c r="NW223" s="9"/>
      <c r="NX223" s="9"/>
      <c r="NY223" s="9"/>
      <c r="NZ223" s="9"/>
      <c r="OA223" s="9"/>
      <c r="OB223" s="9"/>
      <c r="OC223" s="9"/>
      <c r="OD223" s="9"/>
      <c r="OE223" s="9"/>
      <c r="OF223" s="9"/>
      <c r="OG223" s="9"/>
      <c r="OH223" s="9"/>
      <c r="OI223" s="9"/>
      <c r="OJ223" s="9"/>
      <c r="OK223" s="9"/>
      <c r="OL223" s="9"/>
      <c r="OM223" s="9"/>
      <c r="ON223" s="9"/>
      <c r="OO223" s="9"/>
      <c r="OP223" s="9"/>
      <c r="OQ223" s="9"/>
      <c r="OR223" s="9"/>
      <c r="OS223" s="9"/>
      <c r="OT223" s="9"/>
      <c r="OU223" s="9"/>
      <c r="OV223" s="9"/>
      <c r="OW223" s="9"/>
      <c r="OX223" s="9"/>
      <c r="OY223" s="9"/>
      <c r="OZ223" s="9"/>
      <c r="PA223" s="9"/>
      <c r="PB223" s="9"/>
      <c r="PC223" s="9"/>
      <c r="PD223" s="9"/>
      <c r="PE223" s="9"/>
      <c r="PF223" s="9"/>
      <c r="PG223" s="9"/>
      <c r="PH223" s="9"/>
      <c r="PI223" s="9"/>
      <c r="PJ223" s="9"/>
      <c r="PK223" s="9"/>
      <c r="PL223" s="9"/>
      <c r="PM223" s="9"/>
      <c r="PN223" s="9"/>
      <c r="PO223" s="9"/>
      <c r="PP223" s="9"/>
      <c r="PQ223" s="9"/>
      <c r="PR223" s="9"/>
      <c r="PS223" s="9"/>
      <c r="PT223" s="9"/>
      <c r="PU223" s="9"/>
      <c r="PV223" s="9"/>
      <c r="PW223" s="9"/>
      <c r="PX223" s="9"/>
      <c r="PY223" s="9"/>
      <c r="PZ223" s="9"/>
      <c r="QA223" s="9"/>
      <c r="QB223" s="9"/>
      <c r="QC223" s="9"/>
      <c r="QD223" s="9"/>
      <c r="QE223" s="9"/>
      <c r="QF223" s="9"/>
      <c r="QG223" s="9"/>
      <c r="QH223" s="9"/>
      <c r="QI223" s="9"/>
      <c r="QJ223" s="9"/>
      <c r="QK223" s="9"/>
      <c r="QL223" s="9"/>
      <c r="QM223" s="9"/>
      <c r="QN223" s="9"/>
      <c r="QO223" s="9"/>
      <c r="QP223" s="9"/>
      <c r="QQ223" s="9"/>
      <c r="QR223" s="9"/>
      <c r="QS223" s="9"/>
      <c r="QT223" s="9"/>
      <c r="QU223" s="9"/>
      <c r="QV223" s="9"/>
      <c r="QW223" s="9"/>
      <c r="QX223" s="9"/>
      <c r="QY223" s="9"/>
      <c r="QZ223" s="9"/>
      <c r="RA223" s="9"/>
      <c r="RB223" s="9"/>
      <c r="RC223" s="9"/>
      <c r="RD223" s="9"/>
      <c r="RE223" s="9"/>
      <c r="RF223" s="9"/>
      <c r="RG223" s="9"/>
      <c r="RH223" s="9"/>
      <c r="RI223" s="9"/>
      <c r="RJ223" s="9"/>
      <c r="RK223" s="9"/>
      <c r="RL223" s="9"/>
      <c r="RM223" s="9"/>
      <c r="RN223" s="9"/>
      <c r="RO223" s="9"/>
      <c r="RP223" s="9"/>
      <c r="RQ223" s="9"/>
      <c r="RR223" s="9"/>
      <c r="RS223" s="9"/>
      <c r="RT223" s="9"/>
      <c r="RU223" s="9"/>
      <c r="RV223" s="9"/>
      <c r="RW223" s="9"/>
      <c r="RX223" s="9"/>
      <c r="RY223" s="9"/>
      <c r="RZ223" s="9"/>
      <c r="SA223" s="9"/>
    </row>
    <row r="224" spans="1:496" s="244" customFormat="1" ht="13.5" customHeight="1" x14ac:dyDescent="0.2">
      <c r="A224" s="243"/>
      <c r="C224" s="274" t="s">
        <v>680</v>
      </c>
      <c r="D224" s="274"/>
      <c r="E224" s="274"/>
      <c r="F224" s="245"/>
      <c r="G224" s="245"/>
      <c r="H224" s="246"/>
      <c r="I224" s="7"/>
      <c r="J224" s="7"/>
      <c r="K224" s="247"/>
      <c r="L224" s="247"/>
      <c r="M224" s="284" t="s">
        <v>681</v>
      </c>
      <c r="N224" s="285"/>
      <c r="O224" s="285"/>
      <c r="P224" s="285"/>
      <c r="Q224" s="285"/>
      <c r="R224" s="285"/>
      <c r="S224" s="286"/>
      <c r="T224" s="248"/>
      <c r="U224" s="249"/>
      <c r="V224" s="76"/>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9"/>
      <c r="AV224" s="79"/>
      <c r="AW224" s="250"/>
      <c r="AX224" s="250"/>
      <c r="AY224" s="251"/>
      <c r="AZ224" s="252"/>
      <c r="BA224" s="253"/>
      <c r="BB224" s="250"/>
      <c r="BC224" s="254"/>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c r="BZ224" s="255"/>
      <c r="CA224" s="255"/>
      <c r="CB224" s="255"/>
      <c r="CC224" s="255"/>
      <c r="CD224" s="255"/>
      <c r="CE224" s="255"/>
      <c r="CF224" s="255"/>
      <c r="CG224" s="255"/>
      <c r="CH224" s="255"/>
      <c r="CI224" s="255"/>
      <c r="CJ224" s="255"/>
      <c r="CK224" s="255"/>
      <c r="CL224" s="255"/>
      <c r="CM224" s="255"/>
      <c r="CN224" s="255"/>
      <c r="CO224" s="255"/>
      <c r="CP224" s="255"/>
      <c r="CQ224" s="255"/>
      <c r="CR224" s="255"/>
      <c r="CS224" s="255"/>
      <c r="CT224" s="255"/>
      <c r="CU224" s="255"/>
      <c r="CV224" s="255"/>
      <c r="CW224" s="255"/>
      <c r="CX224" s="255"/>
      <c r="CY224" s="255"/>
      <c r="CZ224" s="255"/>
      <c r="DA224" s="255"/>
      <c r="DB224" s="255"/>
      <c r="DC224" s="255"/>
      <c r="DD224" s="255"/>
      <c r="DE224" s="255"/>
      <c r="DF224" s="255"/>
      <c r="DG224" s="255"/>
      <c r="DH224" s="255"/>
      <c r="DI224" s="255"/>
      <c r="DJ224" s="255"/>
      <c r="DK224" s="255"/>
      <c r="DL224" s="255"/>
      <c r="DM224" s="255"/>
      <c r="DN224" s="255"/>
      <c r="DO224" s="255"/>
      <c r="DP224" s="255"/>
      <c r="DQ224" s="255"/>
      <c r="DR224" s="255"/>
      <c r="DS224" s="255"/>
      <c r="DT224" s="255"/>
      <c r="DU224" s="255"/>
      <c r="DV224" s="255"/>
      <c r="DW224" s="255"/>
      <c r="DX224" s="255"/>
      <c r="DY224" s="255"/>
      <c r="DZ224" s="255"/>
      <c r="EA224" s="255"/>
      <c r="EB224" s="255"/>
      <c r="EC224" s="255"/>
      <c r="ED224" s="255"/>
      <c r="EE224" s="255"/>
      <c r="EF224" s="255"/>
      <c r="EG224" s="255"/>
      <c r="EH224" s="255"/>
      <c r="EI224" s="255"/>
      <c r="EJ224" s="255"/>
      <c r="EK224" s="255"/>
      <c r="EL224" s="255"/>
      <c r="EM224" s="255"/>
      <c r="EN224" s="255"/>
      <c r="EO224" s="255"/>
      <c r="EP224" s="255"/>
      <c r="EQ224" s="255"/>
      <c r="ER224" s="255"/>
      <c r="ES224" s="255"/>
      <c r="ET224" s="255"/>
      <c r="EU224" s="255"/>
      <c r="EV224" s="255"/>
      <c r="EW224" s="255"/>
      <c r="EX224" s="255"/>
      <c r="EY224" s="255"/>
      <c r="EZ224" s="255"/>
      <c r="FA224" s="255"/>
      <c r="FB224" s="255"/>
      <c r="FC224" s="255"/>
      <c r="FD224" s="255"/>
      <c r="FE224" s="255"/>
      <c r="FF224" s="255"/>
      <c r="FG224" s="255"/>
      <c r="FH224" s="255"/>
      <c r="FI224" s="255"/>
      <c r="FJ224" s="255"/>
      <c r="FK224" s="255"/>
      <c r="FL224" s="255"/>
      <c r="FM224" s="255"/>
      <c r="FN224" s="255"/>
      <c r="FO224" s="255"/>
      <c r="FP224" s="255"/>
      <c r="FQ224" s="255"/>
      <c r="FR224" s="255"/>
      <c r="FS224" s="255"/>
      <c r="FT224" s="255"/>
      <c r="FU224" s="255"/>
      <c r="FV224" s="255"/>
      <c r="FW224" s="255"/>
      <c r="FX224" s="255"/>
      <c r="FY224" s="255"/>
      <c r="FZ224" s="255"/>
      <c r="GA224" s="255"/>
      <c r="GB224" s="255"/>
      <c r="GC224" s="255"/>
      <c r="GD224" s="255"/>
      <c r="GE224" s="255"/>
      <c r="GF224" s="255"/>
      <c r="GG224" s="255"/>
      <c r="GH224" s="255"/>
      <c r="GI224" s="255"/>
      <c r="GJ224" s="255"/>
      <c r="GK224" s="255"/>
      <c r="GL224" s="255"/>
      <c r="GM224" s="255"/>
      <c r="GN224" s="255"/>
      <c r="GO224" s="255"/>
      <c r="GP224" s="255"/>
      <c r="GQ224" s="255"/>
      <c r="GR224" s="255"/>
      <c r="GS224" s="255"/>
      <c r="GT224" s="255"/>
      <c r="GU224" s="255"/>
      <c r="GV224" s="255"/>
      <c r="GW224" s="255"/>
      <c r="GX224" s="255"/>
      <c r="GY224" s="255"/>
      <c r="GZ224" s="255"/>
      <c r="HA224" s="255"/>
      <c r="HB224" s="255"/>
      <c r="HC224" s="255"/>
      <c r="HD224" s="255"/>
      <c r="HE224" s="255"/>
      <c r="HF224" s="255"/>
      <c r="HG224" s="255"/>
      <c r="HH224" s="255"/>
      <c r="HI224" s="255"/>
      <c r="HJ224" s="255"/>
      <c r="HK224" s="255"/>
      <c r="HL224" s="255"/>
      <c r="HM224" s="255"/>
      <c r="HN224" s="255"/>
      <c r="HO224" s="255"/>
      <c r="HP224" s="255"/>
      <c r="HQ224" s="255"/>
      <c r="HR224" s="255"/>
      <c r="HS224" s="255"/>
      <c r="HT224" s="255"/>
      <c r="HU224" s="255"/>
      <c r="HV224" s="255"/>
      <c r="HW224" s="255"/>
      <c r="HX224" s="255"/>
      <c r="HY224" s="255"/>
      <c r="HZ224" s="255"/>
      <c r="IA224" s="255"/>
      <c r="IB224" s="255"/>
      <c r="IC224" s="255"/>
      <c r="ID224" s="255"/>
      <c r="IE224" s="255"/>
      <c r="IF224" s="255"/>
      <c r="IG224" s="255"/>
      <c r="IH224" s="255"/>
      <c r="II224" s="255"/>
      <c r="IJ224" s="255"/>
      <c r="IK224" s="255"/>
      <c r="IL224" s="255"/>
      <c r="IM224" s="255"/>
      <c r="IN224" s="255"/>
      <c r="IO224" s="255"/>
      <c r="IP224" s="255"/>
      <c r="IQ224" s="255"/>
      <c r="IR224" s="255"/>
      <c r="IS224" s="255"/>
      <c r="IT224" s="255"/>
      <c r="IU224" s="255"/>
      <c r="IV224" s="255"/>
      <c r="IW224" s="255"/>
      <c r="IX224" s="255"/>
      <c r="IY224" s="255"/>
      <c r="IZ224" s="255"/>
      <c r="JA224" s="255"/>
      <c r="JB224" s="255"/>
      <c r="JC224" s="255"/>
      <c r="JD224" s="255"/>
      <c r="JE224" s="255"/>
      <c r="JF224" s="255"/>
      <c r="JG224" s="255"/>
      <c r="JH224" s="255"/>
      <c r="JI224" s="255"/>
      <c r="JJ224" s="255"/>
      <c r="JK224" s="255"/>
      <c r="JL224" s="255"/>
      <c r="JM224" s="255"/>
      <c r="JN224" s="255"/>
      <c r="JO224" s="255"/>
      <c r="JP224" s="255"/>
      <c r="JQ224" s="255"/>
      <c r="JR224" s="255"/>
      <c r="JS224" s="255"/>
      <c r="JT224" s="255"/>
      <c r="JU224" s="255"/>
      <c r="JV224" s="255"/>
      <c r="JW224" s="255"/>
      <c r="JX224" s="255"/>
      <c r="JY224" s="255"/>
      <c r="JZ224" s="255"/>
      <c r="KA224" s="255"/>
      <c r="KB224" s="255"/>
      <c r="KC224" s="255"/>
      <c r="KD224" s="255"/>
      <c r="KE224" s="255"/>
      <c r="KF224" s="255"/>
      <c r="KG224" s="255"/>
      <c r="KH224" s="255"/>
      <c r="KI224" s="255"/>
      <c r="KJ224" s="255"/>
      <c r="KK224" s="255"/>
      <c r="KL224" s="255"/>
      <c r="KM224" s="255"/>
      <c r="KN224" s="255"/>
      <c r="KO224" s="255"/>
      <c r="KP224" s="255"/>
      <c r="KQ224" s="255"/>
      <c r="KR224" s="255"/>
      <c r="KS224" s="255"/>
      <c r="KT224" s="255"/>
      <c r="KU224" s="255"/>
      <c r="KV224" s="255"/>
      <c r="KW224" s="255"/>
      <c r="KX224" s="255"/>
      <c r="KY224" s="255"/>
      <c r="KZ224" s="255"/>
      <c r="LA224" s="255"/>
      <c r="LB224" s="255"/>
      <c r="LC224" s="255"/>
      <c r="LD224" s="255"/>
      <c r="LE224" s="255"/>
      <c r="LF224" s="255"/>
      <c r="LG224" s="255"/>
      <c r="LH224" s="255"/>
      <c r="LI224" s="255"/>
      <c r="LJ224" s="255"/>
      <c r="LK224" s="255"/>
      <c r="LL224" s="255"/>
      <c r="LM224" s="255"/>
      <c r="LN224" s="255"/>
      <c r="LO224" s="255"/>
      <c r="LP224" s="255"/>
      <c r="LQ224" s="255"/>
      <c r="LR224" s="255"/>
      <c r="LS224" s="255"/>
      <c r="LT224" s="255"/>
      <c r="LU224" s="255"/>
      <c r="LV224" s="255"/>
      <c r="LW224" s="255"/>
      <c r="LX224" s="255"/>
      <c r="LY224" s="255"/>
      <c r="LZ224" s="255"/>
      <c r="MA224" s="255"/>
      <c r="MB224" s="255"/>
      <c r="MC224" s="255"/>
      <c r="MD224" s="255"/>
      <c r="ME224" s="255"/>
      <c r="MF224" s="255"/>
      <c r="MG224" s="255"/>
      <c r="MH224" s="255"/>
      <c r="MI224" s="255"/>
      <c r="MJ224" s="255"/>
      <c r="MK224" s="255"/>
      <c r="ML224" s="255"/>
      <c r="MM224" s="255"/>
      <c r="MN224" s="255"/>
      <c r="MO224" s="255"/>
      <c r="MP224" s="255"/>
      <c r="MQ224" s="255"/>
      <c r="MR224" s="255"/>
      <c r="MS224" s="255"/>
      <c r="MT224" s="255"/>
      <c r="MU224" s="255"/>
      <c r="MV224" s="255"/>
      <c r="MW224" s="255"/>
      <c r="MX224" s="255"/>
      <c r="MY224" s="255"/>
      <c r="MZ224" s="255"/>
      <c r="NA224" s="255"/>
      <c r="NB224" s="255"/>
      <c r="NC224" s="255"/>
      <c r="ND224" s="255"/>
      <c r="NE224" s="255"/>
      <c r="NF224" s="255"/>
      <c r="NG224" s="255"/>
      <c r="NH224" s="255"/>
      <c r="NI224" s="255"/>
      <c r="NJ224" s="255"/>
      <c r="NK224" s="255"/>
      <c r="NL224" s="255"/>
      <c r="NM224" s="255"/>
      <c r="NN224" s="255"/>
      <c r="NO224" s="255"/>
      <c r="NP224" s="255"/>
      <c r="NQ224" s="255"/>
      <c r="NR224" s="255"/>
      <c r="NS224" s="255"/>
      <c r="NT224" s="255"/>
      <c r="NU224" s="255"/>
      <c r="NV224" s="255"/>
      <c r="NW224" s="255"/>
      <c r="NX224" s="255"/>
      <c r="NY224" s="255"/>
      <c r="NZ224" s="255"/>
      <c r="OA224" s="255"/>
      <c r="OB224" s="255"/>
      <c r="OC224" s="255"/>
      <c r="OD224" s="255"/>
      <c r="OE224" s="255"/>
      <c r="OF224" s="255"/>
      <c r="OG224" s="255"/>
      <c r="OH224" s="255"/>
      <c r="OI224" s="255"/>
      <c r="OJ224" s="255"/>
      <c r="OK224" s="255"/>
      <c r="OL224" s="255"/>
      <c r="OM224" s="255"/>
      <c r="ON224" s="255"/>
      <c r="OO224" s="255"/>
      <c r="OP224" s="255"/>
      <c r="OQ224" s="255"/>
      <c r="OR224" s="255"/>
      <c r="OS224" s="255"/>
      <c r="OT224" s="255"/>
      <c r="OU224" s="255"/>
      <c r="OV224" s="255"/>
      <c r="OW224" s="255"/>
      <c r="OX224" s="255"/>
      <c r="OY224" s="255"/>
      <c r="OZ224" s="255"/>
      <c r="PA224" s="255"/>
      <c r="PB224" s="255"/>
      <c r="PC224" s="255"/>
      <c r="PD224" s="255"/>
      <c r="PE224" s="255"/>
      <c r="PF224" s="255"/>
      <c r="PG224" s="255"/>
      <c r="PH224" s="255"/>
      <c r="PI224" s="255"/>
      <c r="PJ224" s="255"/>
      <c r="PK224" s="255"/>
      <c r="PL224" s="255"/>
      <c r="PM224" s="255"/>
      <c r="PN224" s="255"/>
      <c r="PO224" s="255"/>
      <c r="PP224" s="255"/>
      <c r="PQ224" s="255"/>
      <c r="PR224" s="255"/>
      <c r="PS224" s="255"/>
      <c r="PT224" s="255"/>
      <c r="PU224" s="255"/>
      <c r="PV224" s="255"/>
      <c r="PW224" s="255"/>
      <c r="PX224" s="255"/>
      <c r="PY224" s="255"/>
      <c r="PZ224" s="255"/>
      <c r="QA224" s="255"/>
      <c r="QB224" s="255"/>
      <c r="QC224" s="255"/>
      <c r="QD224" s="255"/>
      <c r="QE224" s="255"/>
      <c r="QF224" s="255"/>
      <c r="QG224" s="255"/>
      <c r="QH224" s="255"/>
      <c r="QI224" s="255"/>
      <c r="QJ224" s="255"/>
      <c r="QK224" s="255"/>
      <c r="QL224" s="255"/>
      <c r="QM224" s="255"/>
      <c r="QN224" s="255"/>
      <c r="QO224" s="255"/>
      <c r="QP224" s="255"/>
      <c r="QQ224" s="255"/>
      <c r="QR224" s="255"/>
      <c r="QS224" s="255"/>
      <c r="QT224" s="255"/>
      <c r="QU224" s="255"/>
      <c r="QV224" s="255"/>
      <c r="QW224" s="255"/>
      <c r="QX224" s="255"/>
      <c r="QY224" s="255"/>
      <c r="QZ224" s="255"/>
      <c r="RA224" s="255"/>
      <c r="RB224" s="255"/>
      <c r="RC224" s="255"/>
      <c r="RD224" s="255"/>
      <c r="RE224" s="255"/>
      <c r="RF224" s="255"/>
      <c r="RG224" s="255"/>
      <c r="RH224" s="255"/>
      <c r="RI224" s="255"/>
      <c r="RJ224" s="255"/>
      <c r="RK224" s="255"/>
      <c r="RL224" s="255"/>
      <c r="RM224" s="255"/>
      <c r="RN224" s="255"/>
      <c r="RO224" s="255"/>
      <c r="RP224" s="255"/>
      <c r="RQ224" s="255"/>
      <c r="RR224" s="255"/>
      <c r="RS224" s="255"/>
      <c r="RT224" s="255"/>
      <c r="RU224" s="255"/>
      <c r="RV224" s="255"/>
      <c r="RW224" s="255"/>
      <c r="RX224" s="255"/>
      <c r="RY224" s="255"/>
      <c r="RZ224" s="255"/>
      <c r="SA224" s="255"/>
    </row>
    <row r="225" spans="2:48" ht="15" customHeight="1" x14ac:dyDescent="0.2">
      <c r="B225" s="1"/>
      <c r="C225" s="274" t="s">
        <v>682</v>
      </c>
      <c r="D225" s="274"/>
      <c r="E225" s="274"/>
      <c r="F225" s="245"/>
      <c r="G225" s="245"/>
      <c r="H225" s="246"/>
      <c r="I225" s="7"/>
      <c r="J225" s="7"/>
      <c r="M225" s="275" t="s">
        <v>683</v>
      </c>
      <c r="N225" s="275"/>
      <c r="O225" s="275"/>
      <c r="P225" s="275"/>
      <c r="Q225" s="275"/>
      <c r="R225" s="275"/>
      <c r="S225" s="275"/>
    </row>
    <row r="226" spans="2:48" x14ac:dyDescent="0.2">
      <c r="E226" s="164"/>
      <c r="F226" s="164"/>
      <c r="G226" s="164"/>
      <c r="H226" s="257"/>
      <c r="I226" s="258"/>
      <c r="J226" s="258"/>
      <c r="K226" s="259"/>
      <c r="L226" s="259"/>
      <c r="M226" s="259"/>
      <c r="N226" s="259"/>
      <c r="O226" s="260"/>
      <c r="P226" s="261"/>
      <c r="Q226" s="261"/>
      <c r="R226" s="255"/>
      <c r="S226" s="255"/>
    </row>
    <row r="228" spans="2:48" ht="13.5" customHeight="1" x14ac:dyDescent="0.2">
      <c r="E228" s="262"/>
      <c r="F228" s="262"/>
      <c r="G228" s="262"/>
      <c r="H228" s="257"/>
      <c r="I228" s="258"/>
      <c r="J228" s="258"/>
      <c r="K228" s="259"/>
      <c r="L228" s="259"/>
      <c r="M228" s="276" t="s">
        <v>684</v>
      </c>
      <c r="N228" s="276"/>
      <c r="O228" s="276"/>
      <c r="P228" s="276"/>
      <c r="Q228" s="276"/>
      <c r="R228" s="276"/>
      <c r="S228" s="276"/>
    </row>
    <row r="229" spans="2:48" ht="12" customHeight="1" x14ac:dyDescent="0.2">
      <c r="E229" s="263"/>
      <c r="F229" s="263"/>
      <c r="G229" s="263"/>
      <c r="H229" s="257"/>
      <c r="I229" s="258"/>
      <c r="J229" s="258"/>
      <c r="K229" s="259"/>
      <c r="L229" s="259"/>
      <c r="M229" s="277" t="s">
        <v>685</v>
      </c>
      <c r="N229" s="277"/>
      <c r="O229" s="277"/>
      <c r="P229" s="277"/>
      <c r="Q229" s="277"/>
      <c r="R229" s="277"/>
      <c r="S229" s="277"/>
    </row>
    <row r="230" spans="2:48" ht="12.75" customHeight="1" x14ac:dyDescent="0.2">
      <c r="E230" s="263"/>
      <c r="F230" s="263"/>
      <c r="G230" s="263"/>
      <c r="H230" s="257"/>
      <c r="I230" s="258"/>
      <c r="J230" s="258"/>
      <c r="K230" s="259"/>
      <c r="L230" s="259"/>
      <c r="M230" s="277" t="s">
        <v>686</v>
      </c>
      <c r="N230" s="277"/>
      <c r="O230" s="277"/>
      <c r="P230" s="277"/>
      <c r="Q230" s="277"/>
      <c r="R230" s="277"/>
      <c r="S230" s="277"/>
    </row>
    <row r="231" spans="2:48" ht="15" customHeight="1" x14ac:dyDescent="0.2">
      <c r="E231" s="263"/>
      <c r="F231" s="263"/>
      <c r="G231" s="263"/>
      <c r="H231" s="257"/>
      <c r="I231" s="258"/>
      <c r="J231" s="258"/>
      <c r="K231" s="259"/>
      <c r="L231" s="259"/>
      <c r="M231" s="277" t="s">
        <v>687</v>
      </c>
      <c r="N231" s="277"/>
      <c r="O231" s="277"/>
      <c r="P231" s="277"/>
      <c r="Q231" s="277"/>
      <c r="R231" s="277"/>
      <c r="S231" s="277"/>
    </row>
    <row r="232" spans="2:48" ht="15" customHeight="1" x14ac:dyDescent="0.2">
      <c r="E232" s="263"/>
      <c r="F232" s="263"/>
      <c r="G232" s="263"/>
      <c r="H232" s="257"/>
      <c r="I232" s="258"/>
      <c r="J232" s="258"/>
      <c r="K232" s="259"/>
      <c r="L232" s="259"/>
      <c r="M232" s="1"/>
      <c r="N232" s="1"/>
      <c r="O232" s="1"/>
      <c r="P232" s="264"/>
      <c r="Q232" s="264"/>
      <c r="R232" s="1"/>
      <c r="S232" s="1"/>
    </row>
    <row r="233" spans="2:48" ht="15" customHeight="1" x14ac:dyDescent="0.2">
      <c r="E233" s="263"/>
      <c r="F233" s="263"/>
      <c r="G233" s="263"/>
      <c r="H233" s="257"/>
      <c r="I233" s="258"/>
      <c r="J233" s="258"/>
      <c r="K233" s="259"/>
      <c r="L233" s="259"/>
      <c r="M233" s="1"/>
      <c r="N233" s="1"/>
      <c r="O233" s="1"/>
      <c r="P233" s="264"/>
      <c r="Q233" s="264"/>
      <c r="R233" s="1"/>
      <c r="S233" s="1"/>
      <c r="T233" s="265" t="s">
        <v>688</v>
      </c>
      <c r="W233" s="6">
        <f t="shared" ref="W233:AV233" si="75">SUM(W7:W219)</f>
        <v>2</v>
      </c>
      <c r="X233" s="6">
        <f t="shared" si="75"/>
        <v>2</v>
      </c>
      <c r="Y233" s="6">
        <f t="shared" si="75"/>
        <v>6</v>
      </c>
      <c r="Z233" s="6">
        <f t="shared" si="75"/>
        <v>2</v>
      </c>
      <c r="AA233" s="6">
        <f t="shared" si="75"/>
        <v>58</v>
      </c>
      <c r="AB233" s="6">
        <f t="shared" si="75"/>
        <v>6</v>
      </c>
      <c r="AC233" s="6">
        <f t="shared" si="75"/>
        <v>42</v>
      </c>
      <c r="AD233" s="6">
        <f t="shared" si="75"/>
        <v>2</v>
      </c>
      <c r="AE233" s="6">
        <f t="shared" si="75"/>
        <v>70</v>
      </c>
      <c r="AF233" s="6">
        <f t="shared" si="75"/>
        <v>2</v>
      </c>
      <c r="AG233" s="6">
        <f t="shared" si="75"/>
        <v>111</v>
      </c>
      <c r="AH233" s="6">
        <f t="shared" si="75"/>
        <v>2</v>
      </c>
      <c r="AI233" s="6">
        <f t="shared" si="75"/>
        <v>115</v>
      </c>
      <c r="AJ233" s="6">
        <f t="shared" si="75"/>
        <v>2</v>
      </c>
      <c r="AK233" s="6">
        <f t="shared" si="75"/>
        <v>195</v>
      </c>
      <c r="AL233" s="6">
        <f t="shared" si="75"/>
        <v>6</v>
      </c>
      <c r="AM233" s="6">
        <f t="shared" si="75"/>
        <v>207</v>
      </c>
      <c r="AN233" s="6">
        <f t="shared" si="75"/>
        <v>4</v>
      </c>
      <c r="AO233" s="6">
        <f t="shared" si="75"/>
        <v>183</v>
      </c>
      <c r="AP233" s="6">
        <f t="shared" si="75"/>
        <v>4</v>
      </c>
      <c r="AQ233" s="6">
        <f t="shared" si="75"/>
        <v>152</v>
      </c>
      <c r="AR233" s="6">
        <f t="shared" si="75"/>
        <v>0</v>
      </c>
      <c r="AS233" s="6">
        <f t="shared" si="75"/>
        <v>68</v>
      </c>
      <c r="AT233" s="6">
        <f t="shared" si="75"/>
        <v>1</v>
      </c>
      <c r="AU233" s="6">
        <f t="shared" si="75"/>
        <v>636</v>
      </c>
      <c r="AV233" s="6">
        <f t="shared" si="75"/>
        <v>17</v>
      </c>
    </row>
    <row r="234" spans="2:48" ht="15" customHeight="1" x14ac:dyDescent="0.2">
      <c r="W234" s="272">
        <f>X233/W233</f>
        <v>1</v>
      </c>
      <c r="X234" s="273"/>
      <c r="Y234" s="272">
        <f t="shared" ref="Y234" si="76">Z233/Y233</f>
        <v>0.33333333333333331</v>
      </c>
      <c r="Z234" s="273"/>
      <c r="AA234" s="272">
        <f t="shared" ref="AA234" si="77">AB233/AA233</f>
        <v>0.10344827586206896</v>
      </c>
      <c r="AB234" s="273"/>
      <c r="AC234" s="272">
        <f t="shared" ref="AC234" si="78">AD233/AC233</f>
        <v>4.7619047619047616E-2</v>
      </c>
      <c r="AD234" s="273"/>
      <c r="AE234" s="272">
        <f t="shared" ref="AE234" si="79">AF233/AE233</f>
        <v>2.8571428571428571E-2</v>
      </c>
      <c r="AF234" s="273"/>
      <c r="AG234" s="272">
        <f t="shared" ref="AG234" si="80">AH233/AG233</f>
        <v>1.8018018018018018E-2</v>
      </c>
      <c r="AH234" s="273"/>
      <c r="AI234" s="272">
        <f t="shared" ref="AI234" si="81">AJ233/AI233</f>
        <v>1.7391304347826087E-2</v>
      </c>
      <c r="AJ234" s="273"/>
      <c r="AK234" s="272">
        <f t="shared" ref="AK234" si="82">AL233/AK233</f>
        <v>3.0769230769230771E-2</v>
      </c>
      <c r="AL234" s="273"/>
      <c r="AM234" s="272">
        <f t="shared" ref="AM234" si="83">AN233/AM233</f>
        <v>1.932367149758454E-2</v>
      </c>
      <c r="AN234" s="273"/>
      <c r="AO234" s="272">
        <f t="shared" ref="AO234" si="84">AP233/AO233</f>
        <v>2.185792349726776E-2</v>
      </c>
      <c r="AP234" s="273"/>
      <c r="AQ234" s="272">
        <f t="shared" ref="AQ234" si="85">AR233/AQ233</f>
        <v>0</v>
      </c>
      <c r="AR234" s="273"/>
      <c r="AS234" s="272">
        <f t="shared" ref="AS234" si="86">AT233/AS233</f>
        <v>1.4705882352941176E-2</v>
      </c>
      <c r="AT234" s="273"/>
      <c r="AU234" s="272">
        <f t="shared" ref="AU234" si="87">AV233/AU233</f>
        <v>2.6729559748427674E-2</v>
      </c>
      <c r="AV234" s="273"/>
    </row>
    <row r="235" spans="2:48" x14ac:dyDescent="0.2">
      <c r="W235" s="271" t="s">
        <v>689</v>
      </c>
      <c r="X235" s="271"/>
      <c r="Y235" s="271" t="s">
        <v>690</v>
      </c>
      <c r="Z235" s="271"/>
      <c r="AA235" s="271" t="s">
        <v>691</v>
      </c>
      <c r="AB235" s="271"/>
      <c r="AC235" s="271" t="s">
        <v>692</v>
      </c>
      <c r="AD235" s="271"/>
      <c r="AE235" s="271" t="s">
        <v>693</v>
      </c>
      <c r="AF235" s="271"/>
      <c r="AG235" s="271" t="s">
        <v>694</v>
      </c>
      <c r="AH235" s="271"/>
      <c r="AI235" s="271" t="s">
        <v>695</v>
      </c>
      <c r="AJ235" s="271"/>
      <c r="AK235" s="271" t="s">
        <v>696</v>
      </c>
      <c r="AL235" s="271"/>
      <c r="AM235" s="271" t="s">
        <v>697</v>
      </c>
      <c r="AN235" s="271"/>
      <c r="AO235" s="271" t="s">
        <v>698</v>
      </c>
      <c r="AP235" s="271"/>
      <c r="AQ235" s="271" t="s">
        <v>699</v>
      </c>
      <c r="AR235" s="271"/>
      <c r="AS235" s="271" t="s">
        <v>700</v>
      </c>
      <c r="AT235" s="271"/>
    </row>
  </sheetData>
  <autoFilter ref="A6:SA219"/>
  <mergeCells count="77">
    <mergeCell ref="A3:A4"/>
    <mergeCell ref="B3:B4"/>
    <mergeCell ref="C3:C4"/>
    <mergeCell ref="E3:E4"/>
    <mergeCell ref="F3:F4"/>
    <mergeCell ref="G3:G4"/>
    <mergeCell ref="H3:H4"/>
    <mergeCell ref="I3:I4"/>
    <mergeCell ref="J3:J4"/>
    <mergeCell ref="B2:BC2"/>
    <mergeCell ref="V3:V4"/>
    <mergeCell ref="K3:K4"/>
    <mergeCell ref="L3:L4"/>
    <mergeCell ref="M3:M4"/>
    <mergeCell ref="N3:N4"/>
    <mergeCell ref="O3:O4"/>
    <mergeCell ref="P3:P4"/>
    <mergeCell ref="Q3:Q4"/>
    <mergeCell ref="R3:R4"/>
    <mergeCell ref="S3:S4"/>
    <mergeCell ref="T3:T4"/>
    <mergeCell ref="U3:U4"/>
    <mergeCell ref="AO3:AP3"/>
    <mergeCell ref="AQ3:AR3"/>
    <mergeCell ref="AS3:AT3"/>
    <mergeCell ref="W3:X3"/>
    <mergeCell ref="Y3:Z3"/>
    <mergeCell ref="AA3:AB3"/>
    <mergeCell ref="AC3:AD3"/>
    <mergeCell ref="AE3:AF3"/>
    <mergeCell ref="AG3:AH3"/>
    <mergeCell ref="M231:S231"/>
    <mergeCell ref="BC3:BC4"/>
    <mergeCell ref="E5:S5"/>
    <mergeCell ref="C223:E223"/>
    <mergeCell ref="M223:S223"/>
    <mergeCell ref="C224:E224"/>
    <mergeCell ref="M224:S224"/>
    <mergeCell ref="AU3:AV3"/>
    <mergeCell ref="AW3:AX3"/>
    <mergeCell ref="AY3:AY4"/>
    <mergeCell ref="AZ3:AZ4"/>
    <mergeCell ref="BA3:BA4"/>
    <mergeCell ref="BB3:BB4"/>
    <mergeCell ref="AI3:AJ3"/>
    <mergeCell ref="AK3:AL3"/>
    <mergeCell ref="AM3:AN3"/>
    <mergeCell ref="C225:E225"/>
    <mergeCell ref="M225:S225"/>
    <mergeCell ref="M228:S228"/>
    <mergeCell ref="M229:S229"/>
    <mergeCell ref="M230:S230"/>
    <mergeCell ref="AO234:AP234"/>
    <mergeCell ref="AQ234:AR234"/>
    <mergeCell ref="AS234:AT234"/>
    <mergeCell ref="W234:X234"/>
    <mergeCell ref="Y234:Z234"/>
    <mergeCell ref="AA234:AB234"/>
    <mergeCell ref="AC234:AD234"/>
    <mergeCell ref="AE234:AF234"/>
    <mergeCell ref="AG234:AH234"/>
    <mergeCell ref="AO235:AP235"/>
    <mergeCell ref="AQ235:AR235"/>
    <mergeCell ref="AS235:AT235"/>
    <mergeCell ref="AU234:AV234"/>
    <mergeCell ref="W235:X235"/>
    <mergeCell ref="Y235:Z235"/>
    <mergeCell ref="AA235:AB235"/>
    <mergeCell ref="AC235:AD235"/>
    <mergeCell ref="AE235:AF235"/>
    <mergeCell ref="AG235:AH235"/>
    <mergeCell ref="AI235:AJ235"/>
    <mergeCell ref="AK235:AL235"/>
    <mergeCell ref="AM235:AN235"/>
    <mergeCell ref="AI234:AJ234"/>
    <mergeCell ref="AK234:AL234"/>
    <mergeCell ref="AM234:AN234"/>
  </mergeCells>
  <conditionalFormatting sqref="T7 T210 T46 T213 T75 T117 T166:T167 T189 T196:T198 T84 T191:T192 T31:T32 T68:T70 T54:T57 T112:T113 T59:T60 T94 T78:T79 T48 T13:T15 T17 T36:T38 T105:U105 T107:T108 T201:T202 T40 T19:T20 T220:T223">
    <cfRule type="cellIs" dxfId="1509" priority="1720" operator="equal">
      <formula>1</formula>
    </cfRule>
  </conditionalFormatting>
  <conditionalFormatting sqref="AA75 AC75 AG75 AI75 AK75 AM75 AO75 AQ75 AS75 AS17 AQ17 AO17 AM17 AK17 AI17 AG17 AE17 AC17 AA17 Y17 W17 AI38 AK38 AM38 AO38 AQ38 AS38 AM36 AO36 AQ36 AA20 AC20 AE20 AG20 AI20 AK20 AM20 AO20 AQ20 AS20 Y20 W20 AA69:AA70 AQ69:AQ70 AS69:AS70 Y69:Y70 W69:W70 AS107:AS108 AQ107:AQ108 AO107:AO108 AC107:AC108 AA107:AA108 Y107:Y108 W107:W108 Y127 AS166:AS167 AK166 AG167 AE167 AC167 AA167 Y166:Y167 W166:W167 AS191 AS201:AS203 AQ202:AQ203 AO202:AO203 AI203 Y197 W197:W198 AA48 AC48 AE48 AG48 AI46 AK46 AM46 AO46 AQ46 AS46 Y46 W46 Y201:Y203 AA202:AA203 AC203 AG203 AK203 AM203 AA192 Y191:Y192 AA57 AC57 AE57 AG56:AG57 AI56:AI57 AK56:AK57 AM56:AM57 AO56:AO57 AQ56:AQ57 AS56:AS57 Y57 W56:W57 AA59:AA60 AC59:AC60 AE59:AE60 AG59:AG60 AI59:AI60 AK59:AK60 AM59:AM60 AO59:AO60 AO78 AQ59:AQ60 AS59:AS60 Y59:Y60 W59:W60 AS94 AQ94 AE94 AC94 AA94 AI102 AG102 AE102 AC102 AA102 Y102 W102 AA78:AA79 AC78:AC79 AE78:AE79 AG78:AG79 AI78:AI79 AK78:AK79 AM78:AM79 AQ78:AQ79 AS78:AS79 Y78:Y79 W78:W79 W48 Y48 AS48 AQ48 AO48 AM48 AK48 AI48 AA36 AC36 AS36 Y36 W36 AC197 AG197 AK197 AA197 AE197 AI197 W201:W203 AS186:AS187 AQ186 AO186 AM186 AK186 Y186:Y187 W186:W187 AI186 AA186:AA187 AC186:AC187 AE186:AE187 AG186 AA220:AA223 AC220:AC223 AE220:AE223 AG220:AG223 AI220:AI223 AK220:AK223 AM220:AM223 AO220:AO223 AQ220:AQ223 AS220:AS223 Y220:Y223 W220:W223">
    <cfRule type="expression" dxfId="1508" priority="1719">
      <formula>X17=1</formula>
    </cfRule>
  </conditionalFormatting>
  <conditionalFormatting sqref="AB75 AF75 AH75 AJ75 AL75 AN75 AP75 AR75 AT75 AT17 AR17 AP17 AN17 AL17 AJ17 AH17 AF17 AD17 AB17 Z17 X17 AJ38 AL38 AN38 AP38 AR38 AT38 AN36 AP36 AR36 AB20 AD20 AF20 AH20 AJ20 AL20 AN20 AP20 AR20 AT20 Z20 X20 AB69:AB70 AP69:AP70 AR69:AR70 AT69:AT70 Z69:Z70 X69:X70 AT107:AT108 AR107:AR108 AP107:AP108 AD107:AD108 AB107:AB108 Z107:Z108 X107:X108 AT166:AT167 AR166 AL166 AH167 AF167 AD167 AB167 Z166:Z167 X166:X167 AT191 AT197:AT198 AR202:AR203 AP202:AP203 AH203 AD203 Z197 X197:X198 AB48 AD48 AF48 AH48 AJ46 AL46 AN46 AP46 AR46 AT46 Z46 X46 Z201:Z203 AB203 AJ203 AL203 AN203 AB192 Z191:Z192 W191:X192 AB57 AD57 AF57 AH56:AH57 AJ56:AJ57 AL56:AL57 AN56:AN57 AP56:AP57 AR56:AR57 AT56:AT57 Z57 X56:X57 AB59:AB60 AD59:AD60 AF59:AF60 AH59:AH60 AJ59:AJ60 AL59:AL60 AN59:AN60 AP59:AP60 AP78 AR59:AR60 AT59:AT60 Z59:Z60 X59:X60 AT94 AR94 AF94 AD94 AB94 AT102 AJ102 AH102 AF102 AD102 AB102 Z102 X102 AB78:AB79 AD78:AD79 AF78:AF79 AH78:AH79 AJ78:AJ79 AL78:AL79 AN78:AN79 AR78:AR79 AT78:AT79 Z78:Z79 X78:X79 X48 Z48 AT48 AR48 AP48 AN48 AL48 AJ48 AB36 AD36 AT36 Z36 X36 AD197 AH197 AB197 AF197 AJ197 X201:X203 AT201:AT203 AT186:AT187 AR186:AR187 AP186 AN186 AL186 Z186:Z187 X186:X187 AJ186 AB186:AB187 AD186:AD187 AF186 AH186 AB220:AB223 AD220:AD223 AF220:AF223 AH220:AH223 AJ220:AJ223 AL220:AL223 AN220:AN223 AP220:AP223 AR220:AR223 AT220:AT223 Z220:Z223 X220:X223">
    <cfRule type="expression" dxfId="1507" priority="1718">
      <formula>(V17+W17)=2</formula>
    </cfRule>
  </conditionalFormatting>
  <conditionalFormatting sqref="AI37 AK37 AM37 AO37 AQ37 AS37">
    <cfRule type="expression" dxfId="1506" priority="1717">
      <formula>AJ37=1</formula>
    </cfRule>
  </conditionalFormatting>
  <conditionalFormatting sqref="AJ37 AL37 AN37 AP37 AR37 AT37">
    <cfRule type="expression" dxfId="1505" priority="1716">
      <formula>(AI37+AJ37)=2</formula>
    </cfRule>
  </conditionalFormatting>
  <conditionalFormatting sqref="AS213 AA213 AQ213">
    <cfRule type="expression" dxfId="1504" priority="1715">
      <formula>AB213=1</formula>
    </cfRule>
  </conditionalFormatting>
  <conditionalFormatting sqref="AT213 AR213 AB213 AP213">
    <cfRule type="expression" dxfId="1503" priority="1714">
      <formula>(AA213+AB213)=2</formula>
    </cfRule>
  </conditionalFormatting>
  <conditionalFormatting sqref="AZ211">
    <cfRule type="colorScale" priority="1713">
      <colorScale>
        <cfvo type="percent" val="0"/>
        <cfvo type="percent" val="50"/>
        <cfvo type="percent" val="100"/>
        <color rgb="FFF8696B"/>
        <color rgb="FFFFEB84"/>
        <color rgb="FF63BE7B"/>
      </colorScale>
    </cfRule>
  </conditionalFormatting>
  <conditionalFormatting sqref="T88">
    <cfRule type="cellIs" dxfId="1502" priority="1711" operator="equal">
      <formula>1</formula>
    </cfRule>
  </conditionalFormatting>
  <conditionalFormatting sqref="AS88 AQ88 AO88 AM88 AK88 AI88 AG88 AE88 AC88 AA88">
    <cfRule type="expression" dxfId="1501" priority="1710">
      <formula>AB88=1</formula>
    </cfRule>
  </conditionalFormatting>
  <conditionalFormatting sqref="AT88 AR88 AP88 AN88 AL88 AJ88 AH88 AF88 AD88 AB88">
    <cfRule type="expression" dxfId="1500" priority="1709">
      <formula>(AA88+AB88)=2</formula>
    </cfRule>
  </conditionalFormatting>
  <conditionalFormatting sqref="AW88:AX88 BB88:BC88 AZ88">
    <cfRule type="colorScale" priority="1712">
      <colorScale>
        <cfvo type="percent" val="0"/>
        <cfvo type="percent" val="50"/>
        <cfvo type="percent" val="100"/>
        <color rgb="FFF8696B"/>
        <color rgb="FFFFEB84"/>
        <color rgb="FF63BE7B"/>
      </colorScale>
    </cfRule>
  </conditionalFormatting>
  <conditionalFormatting sqref="T82">
    <cfRule type="cellIs" dxfId="1499" priority="1707" operator="equal">
      <formula>1</formula>
    </cfRule>
  </conditionalFormatting>
  <conditionalFormatting sqref="AS82 AQ82 AM82 AK82 AI82 AG82 AE82 AC82 AA82">
    <cfRule type="expression" dxfId="1498" priority="1706">
      <formula>AB82=1</formula>
    </cfRule>
  </conditionalFormatting>
  <conditionalFormatting sqref="AT82 AR82 AN82 AL82 AJ82 AH82 AF82 AD82 AB82">
    <cfRule type="expression" dxfId="1497" priority="1705">
      <formula>(AA82+AB82)=2</formula>
    </cfRule>
  </conditionalFormatting>
  <conditionalFormatting sqref="AW82:AX82 BB82:BC82 AZ82">
    <cfRule type="colorScale" priority="1708">
      <colorScale>
        <cfvo type="percent" val="0"/>
        <cfvo type="percent" val="50"/>
        <cfvo type="percent" val="100"/>
        <color rgb="FFF8696B"/>
        <color rgb="FFFFEB84"/>
        <color rgb="FF63BE7B"/>
      </colorScale>
    </cfRule>
  </conditionalFormatting>
  <conditionalFormatting sqref="T211">
    <cfRule type="cellIs" dxfId="1496" priority="1703" operator="equal">
      <formula>1</formula>
    </cfRule>
  </conditionalFormatting>
  <conditionalFormatting sqref="AA211 AC211 AG211 AI211 AK211 AM211 AO211 AQ211 AS211">
    <cfRule type="expression" dxfId="1495" priority="1702">
      <formula>AB211=1</formula>
    </cfRule>
  </conditionalFormatting>
  <conditionalFormatting sqref="AB211 AD211 AH211 AJ211 AL211 AN211 AP211 AR211 AT211">
    <cfRule type="expression" dxfId="1494" priority="1701">
      <formula>(AA211+AB211)=2</formula>
    </cfRule>
  </conditionalFormatting>
  <conditionalFormatting sqref="AW211:AX211 BB211:BC211">
    <cfRule type="colorScale" priority="1704">
      <colorScale>
        <cfvo type="percent" val="0"/>
        <cfvo type="percent" val="50"/>
        <cfvo type="percent" val="100"/>
        <color rgb="FFF8696B"/>
        <color rgb="FFFFEB84"/>
        <color rgb="FF63BE7B"/>
      </colorScale>
    </cfRule>
  </conditionalFormatting>
  <conditionalFormatting sqref="T212">
    <cfRule type="cellIs" dxfId="1493" priority="1699" operator="equal">
      <formula>1</formula>
    </cfRule>
  </conditionalFormatting>
  <conditionalFormatting sqref="AS212 AQ212 AO212 AM212 AK212 AI212 AG212 AE212 AC212 AA212">
    <cfRule type="expression" dxfId="1492" priority="1698">
      <formula>AB212=1</formula>
    </cfRule>
  </conditionalFormatting>
  <conditionalFormatting sqref="AT212 AR212 AP212 AN212 AL212 AJ212 AH212 AF212 AD212 AB212">
    <cfRule type="expression" dxfId="1491" priority="1697">
      <formula>(AA212+AB212)=2</formula>
    </cfRule>
  </conditionalFormatting>
  <conditionalFormatting sqref="AW212:AX212 BB212:BC212 AZ212">
    <cfRule type="colorScale" priority="1700">
      <colorScale>
        <cfvo type="percent" val="0"/>
        <cfvo type="percent" val="50"/>
        <cfvo type="percent" val="100"/>
        <color rgb="FFF8696B"/>
        <color rgb="FFFFEB84"/>
        <color rgb="FF63BE7B"/>
      </colorScale>
    </cfRule>
  </conditionalFormatting>
  <conditionalFormatting sqref="T118">
    <cfRule type="cellIs" dxfId="1490" priority="1695" operator="equal">
      <formula>1</formula>
    </cfRule>
  </conditionalFormatting>
  <conditionalFormatting sqref="BB118:BC118">
    <cfRule type="colorScale" priority="1696">
      <colorScale>
        <cfvo type="percent" val="0"/>
        <cfvo type="percent" val="50"/>
        <cfvo type="percent" val="100"/>
        <color rgb="FFF8696B"/>
        <color rgb="FFFFEB84"/>
        <color rgb="FF63BE7B"/>
      </colorScale>
    </cfRule>
  </conditionalFormatting>
  <conditionalFormatting sqref="T127">
    <cfRule type="cellIs" dxfId="1489" priority="1693" operator="equal">
      <formula>1</formula>
    </cfRule>
  </conditionalFormatting>
  <conditionalFormatting sqref="AA127 AC127 AE127 AG127 AI127 AK127 AM127 AO127 AQ127 AS127">
    <cfRule type="expression" dxfId="1488" priority="1692">
      <formula>AB127=1</formula>
    </cfRule>
  </conditionalFormatting>
  <conditionalFormatting sqref="AB127 AD127 AF127 AH127 AJ127 AL127 AN127 AP127 AR127 AT127">
    <cfRule type="expression" dxfId="1487" priority="1691">
      <formula>(AA127+AB127)=2</formula>
    </cfRule>
  </conditionalFormatting>
  <conditionalFormatting sqref="AW127:AX127 BB127:BC127 AZ127">
    <cfRule type="colorScale" priority="1694">
      <colorScale>
        <cfvo type="percent" val="0"/>
        <cfvo type="percent" val="50"/>
        <cfvo type="percent" val="100"/>
        <color rgb="FFF8696B"/>
        <color rgb="FFFFEB84"/>
        <color rgb="FF63BE7B"/>
      </colorScale>
    </cfRule>
  </conditionalFormatting>
  <conditionalFormatting sqref="AZ162">
    <cfRule type="colorScale" priority="1690">
      <colorScale>
        <cfvo type="percent" val="0"/>
        <cfvo type="percent" val="50"/>
        <cfvo type="percent" val="100"/>
        <color rgb="FFF8696B"/>
        <color rgb="FFFFEB84"/>
        <color rgb="FF63BE7B"/>
      </colorScale>
    </cfRule>
  </conditionalFormatting>
  <conditionalFormatting sqref="AZ163">
    <cfRule type="colorScale" priority="1689">
      <colorScale>
        <cfvo type="percent" val="0"/>
        <cfvo type="percent" val="50"/>
        <cfvo type="percent" val="100"/>
        <color rgb="FFF8696B"/>
        <color rgb="FFFFEB84"/>
        <color rgb="FF63BE7B"/>
      </colorScale>
    </cfRule>
  </conditionalFormatting>
  <conditionalFormatting sqref="T162">
    <cfRule type="cellIs" dxfId="1486" priority="1687" operator="equal">
      <formula>1</formula>
    </cfRule>
  </conditionalFormatting>
  <conditionalFormatting sqref="AA162 AC162 AE162 AO162 AQ162 AS162">
    <cfRule type="expression" dxfId="1485" priority="1686">
      <formula>AB162=1</formula>
    </cfRule>
  </conditionalFormatting>
  <conditionalFormatting sqref="AB162 AD162 AF162 AP162 AR162 AT162">
    <cfRule type="expression" dxfId="1484" priority="1685">
      <formula>(AA162+AB162)=2</formula>
    </cfRule>
  </conditionalFormatting>
  <conditionalFormatting sqref="AW162:AX162 BB162:BC162">
    <cfRule type="colorScale" priority="1688">
      <colorScale>
        <cfvo type="percent" val="0"/>
        <cfvo type="percent" val="50"/>
        <cfvo type="percent" val="100"/>
        <color rgb="FFF8696B"/>
        <color rgb="FFFFEB84"/>
        <color rgb="FF63BE7B"/>
      </colorScale>
    </cfRule>
  </conditionalFormatting>
  <conditionalFormatting sqref="T163">
    <cfRule type="cellIs" dxfId="1483" priority="1683" operator="equal">
      <formula>1</formula>
    </cfRule>
  </conditionalFormatting>
  <conditionalFormatting sqref="AA163 AC163 AE163 AG163 AQ163 AS163">
    <cfRule type="expression" dxfId="1482" priority="1682">
      <formula>AB163=1</formula>
    </cfRule>
  </conditionalFormatting>
  <conditionalFormatting sqref="AB163 AD163 AF163 AH163 AR163 AT163">
    <cfRule type="expression" dxfId="1481" priority="1681">
      <formula>(AA163+AB163)=2</formula>
    </cfRule>
  </conditionalFormatting>
  <conditionalFormatting sqref="AW163:AX163 BB163:BC163">
    <cfRule type="colorScale" priority="1684">
      <colorScale>
        <cfvo type="percent" val="0"/>
        <cfvo type="percent" val="50"/>
        <cfvo type="percent" val="100"/>
        <color rgb="FFF8696B"/>
        <color rgb="FFFFEB84"/>
        <color rgb="FF63BE7B"/>
      </colorScale>
    </cfRule>
  </conditionalFormatting>
  <conditionalFormatting sqref="T161">
    <cfRule type="cellIs" dxfId="1480" priority="1679" operator="equal">
      <formula>1</formula>
    </cfRule>
  </conditionalFormatting>
  <conditionalFormatting sqref="BB161:BC161">
    <cfRule type="colorScale" priority="1680">
      <colorScale>
        <cfvo type="percent" val="0"/>
        <cfvo type="percent" val="50"/>
        <cfvo type="percent" val="100"/>
        <color rgb="FFF8696B"/>
        <color rgb="FFFFEB84"/>
        <color rgb="FF63BE7B"/>
      </colorScale>
    </cfRule>
  </conditionalFormatting>
  <conditionalFormatting sqref="AZ165">
    <cfRule type="colorScale" priority="1678">
      <colorScale>
        <cfvo type="percent" val="0"/>
        <cfvo type="percent" val="50"/>
        <cfvo type="percent" val="100"/>
        <color rgb="FFF8696B"/>
        <color rgb="FFFFEB84"/>
        <color rgb="FF63BE7B"/>
      </colorScale>
    </cfRule>
  </conditionalFormatting>
  <conditionalFormatting sqref="AZ61:AZ62">
    <cfRule type="colorScale" priority="1677">
      <colorScale>
        <cfvo type="percent" val="0"/>
        <cfvo type="percent" val="50"/>
        <cfvo type="percent" val="100"/>
        <color rgb="FFF8696B"/>
        <color rgb="FFFFEB84"/>
        <color rgb="FF63BE7B"/>
      </colorScale>
    </cfRule>
  </conditionalFormatting>
  <conditionalFormatting sqref="BB95:BC95 AZ95">
    <cfRule type="colorScale" priority="1676">
      <colorScale>
        <cfvo type="percent" val="0"/>
        <cfvo type="percent" val="50"/>
        <cfvo type="percent" val="100"/>
        <color rgb="FFF8696B"/>
        <color rgb="FFFFEB84"/>
        <color rgb="FF63BE7B"/>
      </colorScale>
    </cfRule>
  </conditionalFormatting>
  <conditionalFormatting sqref="T9">
    <cfRule type="cellIs" dxfId="1479" priority="1674" operator="equal">
      <formula>1</formula>
    </cfRule>
  </conditionalFormatting>
  <conditionalFormatting sqref="AA9 AC9 AE9 AG9 AI9 AK9 AM9 AO9 AQ9 AS9">
    <cfRule type="expression" dxfId="1478" priority="1673">
      <formula>AB9=1</formula>
    </cfRule>
  </conditionalFormatting>
  <conditionalFormatting sqref="AB9 AD9 AF9 AH9 AJ9 AL9 AN9 AP9 AR9 AT9">
    <cfRule type="expression" dxfId="1477" priority="1672">
      <formula>(AA9+AB9)=2</formula>
    </cfRule>
  </conditionalFormatting>
  <conditionalFormatting sqref="AW9:AX9 BB9:BC9 AZ9">
    <cfRule type="colorScale" priority="1675">
      <colorScale>
        <cfvo type="percent" val="0"/>
        <cfvo type="percent" val="50"/>
        <cfvo type="percent" val="100"/>
        <color rgb="FFF8696B"/>
        <color rgb="FFFFEB84"/>
        <color rgb="FF63BE7B"/>
      </colorScale>
    </cfRule>
  </conditionalFormatting>
  <conditionalFormatting sqref="BB24:BC24 AZ24">
    <cfRule type="colorScale" priority="1671">
      <colorScale>
        <cfvo type="percent" val="0"/>
        <cfvo type="percent" val="50"/>
        <cfvo type="percent" val="100"/>
        <color rgb="FFF8696B"/>
        <color rgb="FFFFEB84"/>
        <color rgb="FF63BE7B"/>
      </colorScale>
    </cfRule>
  </conditionalFormatting>
  <conditionalFormatting sqref="BB8:BC8 AZ8">
    <cfRule type="colorScale" priority="1670">
      <colorScale>
        <cfvo type="percent" val="0"/>
        <cfvo type="percent" val="50"/>
        <cfvo type="percent" val="100"/>
        <color rgb="FFF8696B"/>
        <color rgb="FFFFEB84"/>
        <color rgb="FF63BE7B"/>
      </colorScale>
    </cfRule>
  </conditionalFormatting>
  <conditionalFormatting sqref="T8">
    <cfRule type="cellIs" dxfId="1476" priority="1667" operator="equal">
      <formula>1</formula>
    </cfRule>
  </conditionalFormatting>
  <conditionalFormatting sqref="AA8 AC8 AE8 AG8 AI8 AK8 AM8 AO8 AQ8 AS8">
    <cfRule type="expression" dxfId="1475" priority="1666">
      <formula>AB8=1</formula>
    </cfRule>
  </conditionalFormatting>
  <conditionalFormatting sqref="AB8 AD8 AF8 AH8 AJ8 AL8 AN8 AP8 AR8 AT8">
    <cfRule type="expression" dxfId="1474" priority="1665">
      <formula>(AA8+AB8)=2</formula>
    </cfRule>
  </conditionalFormatting>
  <conditionalFormatting sqref="AW8:AX8">
    <cfRule type="colorScale" priority="1669">
      <colorScale>
        <cfvo type="percent" val="0"/>
        <cfvo type="percent" val="50"/>
        <cfvo type="percent" val="100"/>
        <color rgb="FFF8696B"/>
        <color rgb="FFFFEB84"/>
        <color rgb="FF63BE7B"/>
      </colorScale>
    </cfRule>
  </conditionalFormatting>
  <conditionalFormatting sqref="AS14 AQ14 AO14 AM14 AK14 AI14 AG14 AE14 AC14 AA14">
    <cfRule type="expression" dxfId="1473" priority="1663">
      <formula>AB14=1</formula>
    </cfRule>
  </conditionalFormatting>
  <conditionalFormatting sqref="AT14 AR14 AP14 AN14 AL14 AJ14 AH14 AF14 AD14 AB14">
    <cfRule type="expression" dxfId="1472" priority="1662">
      <formula>(AA14+AB14)=2</formula>
    </cfRule>
  </conditionalFormatting>
  <conditionalFormatting sqref="AW14:AX14 BB14:BC14 AZ14">
    <cfRule type="colorScale" priority="1664">
      <colorScale>
        <cfvo type="percent" val="0"/>
        <cfvo type="percent" val="50"/>
        <cfvo type="percent" val="100"/>
        <color rgb="FFF8696B"/>
        <color rgb="FFFFEB84"/>
        <color rgb="FF63BE7B"/>
      </colorScale>
    </cfRule>
  </conditionalFormatting>
  <conditionalFormatting sqref="BB22:BC22 AZ22">
    <cfRule type="colorScale" priority="1661">
      <colorScale>
        <cfvo type="percent" val="0"/>
        <cfvo type="percent" val="50"/>
        <cfvo type="percent" val="100"/>
        <color rgb="FFF8696B"/>
        <color rgb="FFFFEB84"/>
        <color rgb="FF63BE7B"/>
      </colorScale>
    </cfRule>
  </conditionalFormatting>
  <conditionalFormatting sqref="T58">
    <cfRule type="cellIs" dxfId="1471" priority="1659" operator="equal">
      <formula>1</formula>
    </cfRule>
  </conditionalFormatting>
  <conditionalFormatting sqref="AQ58 AM58 AI58 AE58 AA58">
    <cfRule type="expression" dxfId="1470" priority="1658">
      <formula>AB58=1</formula>
    </cfRule>
  </conditionalFormatting>
  <conditionalFormatting sqref="AR58 AN58 AJ58 AF58 AB58">
    <cfRule type="expression" dxfId="1469" priority="1657">
      <formula>(AA58+AB58)=2</formula>
    </cfRule>
  </conditionalFormatting>
  <conditionalFormatting sqref="AW58:AX58 BB58:BC58 AZ58">
    <cfRule type="colorScale" priority="1660">
      <colorScale>
        <cfvo type="percent" val="0"/>
        <cfvo type="percent" val="50"/>
        <cfvo type="percent" val="100"/>
        <color rgb="FFF8696B"/>
        <color rgb="FFFFEB84"/>
        <color rgb="FF63BE7B"/>
      </colorScale>
    </cfRule>
  </conditionalFormatting>
  <conditionalFormatting sqref="T89">
    <cfRule type="cellIs" dxfId="1468" priority="1655" operator="equal">
      <formula>1</formula>
    </cfRule>
  </conditionalFormatting>
  <conditionalFormatting sqref="AS89 AQ89 AO89 AM89 AK89 AG89 AE89 AC89 AA89 AI89">
    <cfRule type="expression" dxfId="1467" priority="1654">
      <formula>AB89=1</formula>
    </cfRule>
  </conditionalFormatting>
  <conditionalFormatting sqref="AT89 AR89 AP89 AN89 AL89 AJ89 AH89 AF89 AD89 AB89">
    <cfRule type="expression" dxfId="1466" priority="1653">
      <formula>(AA89+AB89)=2</formula>
    </cfRule>
  </conditionalFormatting>
  <conditionalFormatting sqref="AW89:AX89 BB89:BC89 AZ89">
    <cfRule type="colorScale" priority="1656">
      <colorScale>
        <cfvo type="percent" val="0"/>
        <cfvo type="percent" val="50"/>
        <cfvo type="percent" val="100"/>
        <color rgb="FFF8696B"/>
        <color rgb="FFFFEB84"/>
        <color rgb="FF63BE7B"/>
      </colorScale>
    </cfRule>
  </conditionalFormatting>
  <conditionalFormatting sqref="T42">
    <cfRule type="cellIs" dxfId="1465" priority="1651" operator="equal">
      <formula>1</formula>
    </cfRule>
  </conditionalFormatting>
  <conditionalFormatting sqref="AA42 AC42 AE42 AG42 AI42 AK42 AM42 AO42 AQ42 AS42">
    <cfRule type="expression" dxfId="1464" priority="1650">
      <formula>AB42=1</formula>
    </cfRule>
  </conditionalFormatting>
  <conditionalFormatting sqref="AB42 AD42 AF42 AH42 AJ42 AL42 AN42 AP42 AR42 AT42">
    <cfRule type="expression" dxfId="1463" priority="1649">
      <formula>(AA42+AB42)=2</formula>
    </cfRule>
  </conditionalFormatting>
  <conditionalFormatting sqref="AW42:AX42 BB42:BC42 AZ42">
    <cfRule type="colorScale" priority="1652">
      <colorScale>
        <cfvo type="percent" val="0"/>
        <cfvo type="percent" val="50"/>
        <cfvo type="percent" val="100"/>
        <color rgb="FFF8696B"/>
        <color rgb="FFFFEB84"/>
        <color rgb="FF63BE7B"/>
      </colorScale>
    </cfRule>
  </conditionalFormatting>
  <conditionalFormatting sqref="AZ49">
    <cfRule type="colorScale" priority="1648">
      <colorScale>
        <cfvo type="percent" val="0"/>
        <cfvo type="percent" val="50"/>
        <cfvo type="percent" val="100"/>
        <color rgb="FFF8696B"/>
        <color rgb="FFFFEB84"/>
        <color rgb="FF63BE7B"/>
      </colorScale>
    </cfRule>
  </conditionalFormatting>
  <conditionalFormatting sqref="T131">
    <cfRule type="cellIs" dxfId="1462" priority="1646" operator="equal">
      <formula>1</formula>
    </cfRule>
  </conditionalFormatting>
  <conditionalFormatting sqref="AA131 AC131 AE131 AG131 AI131 AK131 AM131 AO131 AQ131 AS131">
    <cfRule type="expression" dxfId="1461" priority="1645">
      <formula>AB131=1</formula>
    </cfRule>
  </conditionalFormatting>
  <conditionalFormatting sqref="AB131 AD131 AF131 AH131 AJ131 AL131 AN131 AP131 AR131 AT131">
    <cfRule type="expression" dxfId="1460" priority="1644">
      <formula>(AA131+AB131)=2</formula>
    </cfRule>
  </conditionalFormatting>
  <conditionalFormatting sqref="AW131:AX131 BB131:BC131 AZ131">
    <cfRule type="colorScale" priority="1647">
      <colorScale>
        <cfvo type="percent" val="0"/>
        <cfvo type="percent" val="50"/>
        <cfvo type="percent" val="100"/>
        <color rgb="FFF8696B"/>
        <color rgb="FFFFEB84"/>
        <color rgb="FF63BE7B"/>
      </colorScale>
    </cfRule>
  </conditionalFormatting>
  <conditionalFormatting sqref="T164">
    <cfRule type="cellIs" dxfId="1459" priority="1643" operator="equal">
      <formula>1</formula>
    </cfRule>
  </conditionalFormatting>
  <conditionalFormatting sqref="T165">
    <cfRule type="cellIs" dxfId="1458" priority="1641" operator="equal">
      <formula>1</formula>
    </cfRule>
  </conditionalFormatting>
  <conditionalFormatting sqref="AS165 AK165 AQ165:AQ170 AO165:AO170 AM165:AM170">
    <cfRule type="expression" dxfId="1457" priority="1640">
      <formula>AL165=1</formula>
    </cfRule>
  </conditionalFormatting>
  <conditionalFormatting sqref="AT165 AR165 AL165 AP165:AP170 AN165:AN170">
    <cfRule type="expression" dxfId="1456" priority="1639">
      <formula>(AK165+AL165)=2</formula>
    </cfRule>
  </conditionalFormatting>
  <conditionalFormatting sqref="AW165:AX165 BB165:BC165">
    <cfRule type="colorScale" priority="1642">
      <colorScale>
        <cfvo type="percent" val="0"/>
        <cfvo type="percent" val="50"/>
        <cfvo type="percent" val="100"/>
        <color rgb="FFF8696B"/>
        <color rgb="FFFFEB84"/>
        <color rgb="FF63BE7B"/>
      </colorScale>
    </cfRule>
  </conditionalFormatting>
  <conditionalFormatting sqref="AZ219">
    <cfRule type="colorScale" priority="1638">
      <colorScale>
        <cfvo type="percent" val="0"/>
        <cfvo type="percent" val="50"/>
        <cfvo type="percent" val="100"/>
        <color rgb="FFF8696B"/>
        <color rgb="FFFFEB84"/>
        <color rgb="FF63BE7B"/>
      </colorScale>
    </cfRule>
  </conditionalFormatting>
  <conditionalFormatting sqref="T76">
    <cfRule type="cellIs" dxfId="1455" priority="1636" operator="equal">
      <formula>1</formula>
    </cfRule>
  </conditionalFormatting>
  <conditionalFormatting sqref="AA76 AE76 AG76 AI76 AK76 AM76 AO76 AQ76 AS76">
    <cfRule type="expression" dxfId="1454" priority="1635">
      <formula>AB76=1</formula>
    </cfRule>
  </conditionalFormatting>
  <conditionalFormatting sqref="AB76 AF76 AH76 AJ76 AL76 AN76 AP76 AR76 AT76">
    <cfRule type="expression" dxfId="1453" priority="1634">
      <formula>(AA76+AB76)=2</formula>
    </cfRule>
  </conditionalFormatting>
  <conditionalFormatting sqref="AW76:AX76 BB76:BC76 AZ76">
    <cfRule type="colorScale" priority="1637">
      <colorScale>
        <cfvo type="percent" val="0"/>
        <cfvo type="percent" val="50"/>
        <cfvo type="percent" val="100"/>
        <color rgb="FFF8696B"/>
        <color rgb="FFFFEB84"/>
        <color rgb="FF63BE7B"/>
      </colorScale>
    </cfRule>
  </conditionalFormatting>
  <conditionalFormatting sqref="T77">
    <cfRule type="cellIs" dxfId="1452" priority="1632" operator="equal">
      <formula>1</formula>
    </cfRule>
  </conditionalFormatting>
  <conditionalFormatting sqref="AA77">
    <cfRule type="expression" dxfId="1451" priority="1631">
      <formula>AB77=1</formula>
    </cfRule>
  </conditionalFormatting>
  <conditionalFormatting sqref="AB77">
    <cfRule type="expression" dxfId="1450" priority="1630">
      <formula>(AA77+AB77)=2</formula>
    </cfRule>
  </conditionalFormatting>
  <conditionalFormatting sqref="AW77:AX77 BB77:BC77 AZ77">
    <cfRule type="colorScale" priority="1633">
      <colorScale>
        <cfvo type="percent" val="0"/>
        <cfvo type="percent" val="50"/>
        <cfvo type="percent" val="100"/>
        <color rgb="FFF8696B"/>
        <color rgb="FFFFEB84"/>
        <color rgb="FF63BE7B"/>
      </colorScale>
    </cfRule>
  </conditionalFormatting>
  <conditionalFormatting sqref="T49">
    <cfRule type="cellIs" dxfId="1449" priority="1628" operator="equal">
      <formula>1</formula>
    </cfRule>
  </conditionalFormatting>
  <conditionalFormatting sqref="AA49 AC49 AK49 AM49 AO49 AQ49 AS49">
    <cfRule type="expression" dxfId="1448" priority="1627">
      <formula>AB49=1</formula>
    </cfRule>
  </conditionalFormatting>
  <conditionalFormatting sqref="AB49 AD49 AJ49 AL49 AN49 AP49 AR49 AT49">
    <cfRule type="expression" dxfId="1447" priority="1626">
      <formula>(AA49+AB49)=2</formula>
    </cfRule>
  </conditionalFormatting>
  <conditionalFormatting sqref="AW49:AX49 BB49:BC49">
    <cfRule type="colorScale" priority="1629">
      <colorScale>
        <cfvo type="percent" val="0"/>
        <cfvo type="percent" val="50"/>
        <cfvo type="percent" val="100"/>
        <color rgb="FFF8696B"/>
        <color rgb="FFFFEB84"/>
        <color rgb="FF63BE7B"/>
      </colorScale>
    </cfRule>
  </conditionalFormatting>
  <conditionalFormatting sqref="T114">
    <cfRule type="cellIs" dxfId="1446" priority="1624" operator="equal">
      <formula>1</formula>
    </cfRule>
  </conditionalFormatting>
  <conditionalFormatting sqref="AW114:AX114 BB114:BC114 AZ114">
    <cfRule type="colorScale" priority="1625">
      <colorScale>
        <cfvo type="percent" val="0"/>
        <cfvo type="percent" val="50"/>
        <cfvo type="percent" val="100"/>
        <color rgb="FFF8696B"/>
        <color rgb="FFFFEB84"/>
        <color rgb="FF63BE7B"/>
      </colorScale>
    </cfRule>
  </conditionalFormatting>
  <conditionalFormatting sqref="T203">
    <cfRule type="cellIs" dxfId="1445" priority="1623" operator="equal">
      <formula>1</formula>
    </cfRule>
  </conditionalFormatting>
  <conditionalFormatting sqref="Y75 Y94 Y38">
    <cfRule type="expression" dxfId="1444" priority="1622">
      <formula>Z38=1</formula>
    </cfRule>
  </conditionalFormatting>
  <conditionalFormatting sqref="Z75 Z94 Z38">
    <cfRule type="expression" dxfId="1443" priority="1621">
      <formula>(Y38+Z38)=2</formula>
    </cfRule>
  </conditionalFormatting>
  <conditionalFormatting sqref="Y37">
    <cfRule type="expression" dxfId="1442" priority="1620">
      <formula>Z37=1</formula>
    </cfRule>
  </conditionalFormatting>
  <conditionalFormatting sqref="Z37">
    <cfRule type="expression" dxfId="1441" priority="1619">
      <formula>(Y37+Z37)=2</formula>
    </cfRule>
  </conditionalFormatting>
  <conditionalFormatting sqref="Y213">
    <cfRule type="expression" dxfId="1440" priority="1618">
      <formula>Z213=1</formula>
    </cfRule>
  </conditionalFormatting>
  <conditionalFormatting sqref="Z213">
    <cfRule type="expression" dxfId="1439" priority="1617">
      <formula>(Y213+Z213)=2</formula>
    </cfRule>
  </conditionalFormatting>
  <conditionalFormatting sqref="Y88">
    <cfRule type="expression" dxfId="1438" priority="1616">
      <formula>Z88=1</formula>
    </cfRule>
  </conditionalFormatting>
  <conditionalFormatting sqref="Z88">
    <cfRule type="expression" dxfId="1437" priority="1615">
      <formula>(Y88+Z88)=2</formula>
    </cfRule>
  </conditionalFormatting>
  <conditionalFormatting sqref="Y82">
    <cfRule type="expression" dxfId="1436" priority="1614">
      <formula>Z82=1</formula>
    </cfRule>
  </conditionalFormatting>
  <conditionalFormatting sqref="Z82">
    <cfRule type="expression" dxfId="1435" priority="1613">
      <formula>(Y82+Z82)=2</formula>
    </cfRule>
  </conditionalFormatting>
  <conditionalFormatting sqref="Y211">
    <cfRule type="expression" dxfId="1434" priority="1612">
      <formula>Z211=1</formula>
    </cfRule>
  </conditionalFormatting>
  <conditionalFormatting sqref="Z211">
    <cfRule type="expression" dxfId="1433" priority="1611">
      <formula>(Y211+Z211)=2</formula>
    </cfRule>
  </conditionalFormatting>
  <conditionalFormatting sqref="Y212">
    <cfRule type="expression" dxfId="1432" priority="1610">
      <formula>Z212=1</formula>
    </cfRule>
  </conditionalFormatting>
  <conditionalFormatting sqref="Z212">
    <cfRule type="expression" dxfId="1431" priority="1609">
      <formula>(Y212+Z212)=2</formula>
    </cfRule>
  </conditionalFormatting>
  <conditionalFormatting sqref="Z127">
    <cfRule type="expression" dxfId="1430" priority="1608">
      <formula>(Y127+Z127)=2</formula>
    </cfRule>
  </conditionalFormatting>
  <conditionalFormatting sqref="Y162">
    <cfRule type="expression" dxfId="1429" priority="1607">
      <formula>Z162=1</formula>
    </cfRule>
  </conditionalFormatting>
  <conditionalFormatting sqref="Z162">
    <cfRule type="expression" dxfId="1428" priority="1606">
      <formula>(Y162+Z162)=2</formula>
    </cfRule>
  </conditionalFormatting>
  <conditionalFormatting sqref="Y163">
    <cfRule type="expression" dxfId="1427" priority="1605">
      <formula>Z163=1</formula>
    </cfRule>
  </conditionalFormatting>
  <conditionalFormatting sqref="Z163">
    <cfRule type="expression" dxfId="1426" priority="1604">
      <formula>(Y163+Z163)=2</formula>
    </cfRule>
  </conditionalFormatting>
  <conditionalFormatting sqref="Y9">
    <cfRule type="expression" dxfId="1425" priority="1603">
      <formula>Z9=1</formula>
    </cfRule>
  </conditionalFormatting>
  <conditionalFormatting sqref="Z9">
    <cfRule type="expression" dxfId="1424" priority="1602">
      <formula>(Y9+Z9)=2</formula>
    </cfRule>
  </conditionalFormatting>
  <conditionalFormatting sqref="Y8">
    <cfRule type="expression" dxfId="1423" priority="1601">
      <formula>Z8=1</formula>
    </cfRule>
  </conditionalFormatting>
  <conditionalFormatting sqref="Z8">
    <cfRule type="expression" dxfId="1422" priority="1600">
      <formula>(Y8+Z8)=2</formula>
    </cfRule>
  </conditionalFormatting>
  <conditionalFormatting sqref="Y14">
    <cfRule type="expression" dxfId="1421" priority="1599">
      <formula>Z14=1</formula>
    </cfRule>
  </conditionalFormatting>
  <conditionalFormatting sqref="Z14">
    <cfRule type="expression" dxfId="1420" priority="1598">
      <formula>(Y14+Z14)=2</formula>
    </cfRule>
  </conditionalFormatting>
  <conditionalFormatting sqref="Y58">
    <cfRule type="expression" dxfId="1419" priority="1597">
      <formula>Z58=1</formula>
    </cfRule>
  </conditionalFormatting>
  <conditionalFormatting sqref="Z58">
    <cfRule type="expression" dxfId="1418" priority="1596">
      <formula>(Y58+Z58)=2</formula>
    </cfRule>
  </conditionalFormatting>
  <conditionalFormatting sqref="Y89">
    <cfRule type="expression" dxfId="1417" priority="1595">
      <formula>Z89=1</formula>
    </cfRule>
  </conditionalFormatting>
  <conditionalFormatting sqref="Z89">
    <cfRule type="expression" dxfId="1416" priority="1594">
      <formula>(Y89+Z89)=2</formula>
    </cfRule>
  </conditionalFormatting>
  <conditionalFormatting sqref="Y42">
    <cfRule type="expression" dxfId="1415" priority="1593">
      <formula>Z42=1</formula>
    </cfRule>
  </conditionalFormatting>
  <conditionalFormatting sqref="Z42">
    <cfRule type="expression" dxfId="1414" priority="1592">
      <formula>(Y42+Z42)=2</formula>
    </cfRule>
  </conditionalFormatting>
  <conditionalFormatting sqref="Y131">
    <cfRule type="expression" dxfId="1413" priority="1591">
      <formula>Z131=1</formula>
    </cfRule>
  </conditionalFormatting>
  <conditionalFormatting sqref="Z131">
    <cfRule type="expression" dxfId="1412" priority="1590">
      <formula>(Y131+Z131)=2</formula>
    </cfRule>
  </conditionalFormatting>
  <conditionalFormatting sqref="Y165">
    <cfRule type="expression" dxfId="1411" priority="1589">
      <formula>Z165=1</formula>
    </cfRule>
  </conditionalFormatting>
  <conditionalFormatting sqref="Z165">
    <cfRule type="expression" dxfId="1410" priority="1588">
      <formula>(Y165+Z165)=2</formula>
    </cfRule>
  </conditionalFormatting>
  <conditionalFormatting sqref="Y76">
    <cfRule type="expression" dxfId="1409" priority="1587">
      <formula>Z76=1</formula>
    </cfRule>
  </conditionalFormatting>
  <conditionalFormatting sqref="Z76">
    <cfRule type="expression" dxfId="1408" priority="1586">
      <formula>(Y76+Z76)=2</formula>
    </cfRule>
  </conditionalFormatting>
  <conditionalFormatting sqref="Y77">
    <cfRule type="expression" dxfId="1407" priority="1585">
      <formula>Z77=1</formula>
    </cfRule>
  </conditionalFormatting>
  <conditionalFormatting sqref="Z77">
    <cfRule type="expression" dxfId="1406" priority="1584">
      <formula>(Y77+Z77)=2</formula>
    </cfRule>
  </conditionalFormatting>
  <conditionalFormatting sqref="Y49">
    <cfRule type="expression" dxfId="1405" priority="1583">
      <formula>Z49=1</formula>
    </cfRule>
  </conditionalFormatting>
  <conditionalFormatting sqref="Z49">
    <cfRule type="expression" dxfId="1404" priority="1582">
      <formula>(Y49+Z49)=2</formula>
    </cfRule>
  </conditionalFormatting>
  <conditionalFormatting sqref="W75 W94 W38">
    <cfRule type="expression" dxfId="1403" priority="1581">
      <formula>X38=1</formula>
    </cfRule>
  </conditionalFormatting>
  <conditionalFormatting sqref="X75 X94 X38">
    <cfRule type="expression" dxfId="1402" priority="1580">
      <formula>(W38+X38)=2</formula>
    </cfRule>
  </conditionalFormatting>
  <conditionalFormatting sqref="W37">
    <cfRule type="expression" dxfId="1401" priority="1579">
      <formula>X37=1</formula>
    </cfRule>
  </conditionalFormatting>
  <conditionalFormatting sqref="X37">
    <cfRule type="expression" dxfId="1400" priority="1578">
      <formula>(W37+X37)=2</formula>
    </cfRule>
  </conditionalFormatting>
  <conditionalFormatting sqref="W213">
    <cfRule type="expression" dxfId="1399" priority="1577">
      <formula>X213=1</formula>
    </cfRule>
  </conditionalFormatting>
  <conditionalFormatting sqref="X213">
    <cfRule type="expression" dxfId="1398" priority="1576">
      <formula>(W213+X213)=2</formula>
    </cfRule>
  </conditionalFormatting>
  <conditionalFormatting sqref="W88">
    <cfRule type="expression" dxfId="1397" priority="1575">
      <formula>X88=1</formula>
    </cfRule>
  </conditionalFormatting>
  <conditionalFormatting sqref="X88">
    <cfRule type="expression" dxfId="1396" priority="1574">
      <formula>(W88+X88)=2</formula>
    </cfRule>
  </conditionalFormatting>
  <conditionalFormatting sqref="W82">
    <cfRule type="expression" dxfId="1395" priority="1573">
      <formula>X82=1</formula>
    </cfRule>
  </conditionalFormatting>
  <conditionalFormatting sqref="X82">
    <cfRule type="expression" dxfId="1394" priority="1572">
      <formula>(W82+X82)=2</formula>
    </cfRule>
  </conditionalFormatting>
  <conditionalFormatting sqref="W211">
    <cfRule type="expression" dxfId="1393" priority="1571">
      <formula>X211=1</formula>
    </cfRule>
  </conditionalFormatting>
  <conditionalFormatting sqref="X211">
    <cfRule type="expression" dxfId="1392" priority="1570">
      <formula>(W211+X211)=2</formula>
    </cfRule>
  </conditionalFormatting>
  <conditionalFormatting sqref="W212">
    <cfRule type="expression" dxfId="1391" priority="1569">
      <formula>X212=1</formula>
    </cfRule>
  </conditionalFormatting>
  <conditionalFormatting sqref="X212">
    <cfRule type="expression" dxfId="1390" priority="1568">
      <formula>(W212+X212)=2</formula>
    </cfRule>
  </conditionalFormatting>
  <conditionalFormatting sqref="W127">
    <cfRule type="expression" dxfId="1389" priority="1567">
      <formula>X127=1</formula>
    </cfRule>
  </conditionalFormatting>
  <conditionalFormatting sqref="X127">
    <cfRule type="expression" dxfId="1388" priority="1566">
      <formula>(W127+X127)=2</formula>
    </cfRule>
  </conditionalFormatting>
  <conditionalFormatting sqref="W162">
    <cfRule type="expression" dxfId="1387" priority="1565">
      <formula>X162=1</formula>
    </cfRule>
  </conditionalFormatting>
  <conditionalFormatting sqref="X162">
    <cfRule type="expression" dxfId="1386" priority="1564">
      <formula>(W162+X162)=2</formula>
    </cfRule>
  </conditionalFormatting>
  <conditionalFormatting sqref="W163">
    <cfRule type="expression" dxfId="1385" priority="1563">
      <formula>X163=1</formula>
    </cfRule>
  </conditionalFormatting>
  <conditionalFormatting sqref="X163">
    <cfRule type="expression" dxfId="1384" priority="1562">
      <formula>(W163+X163)=2</formula>
    </cfRule>
  </conditionalFormatting>
  <conditionalFormatting sqref="W9">
    <cfRule type="expression" dxfId="1383" priority="1561">
      <formula>X9=1</formula>
    </cfRule>
  </conditionalFormatting>
  <conditionalFormatting sqref="X9">
    <cfRule type="expression" dxfId="1382" priority="1560">
      <formula>(W9+X9)=2</formula>
    </cfRule>
  </conditionalFormatting>
  <conditionalFormatting sqref="W8">
    <cfRule type="expression" dxfId="1381" priority="1559">
      <formula>X8=1</formula>
    </cfRule>
  </conditionalFormatting>
  <conditionalFormatting sqref="X8">
    <cfRule type="expression" dxfId="1380" priority="1558">
      <formula>(W8+X8)=2</formula>
    </cfRule>
  </conditionalFormatting>
  <conditionalFormatting sqref="W14">
    <cfRule type="expression" dxfId="1379" priority="1557">
      <formula>X14=1</formula>
    </cfRule>
  </conditionalFormatting>
  <conditionalFormatting sqref="X14">
    <cfRule type="expression" dxfId="1378" priority="1556">
      <formula>(W14+X14)=2</formula>
    </cfRule>
  </conditionalFormatting>
  <conditionalFormatting sqref="W58">
    <cfRule type="expression" dxfId="1377" priority="1555">
      <formula>X58=1</formula>
    </cfRule>
  </conditionalFormatting>
  <conditionalFormatting sqref="X58">
    <cfRule type="expression" dxfId="1376" priority="1554">
      <formula>(W58+X58)=2</formula>
    </cfRule>
  </conditionalFormatting>
  <conditionalFormatting sqref="W89">
    <cfRule type="expression" dxfId="1375" priority="1553">
      <formula>X89=1</formula>
    </cfRule>
  </conditionalFormatting>
  <conditionalFormatting sqref="X89">
    <cfRule type="expression" dxfId="1374" priority="1552">
      <formula>(W89+X89)=2</formula>
    </cfRule>
  </conditionalFormatting>
  <conditionalFormatting sqref="W42">
    <cfRule type="expression" dxfId="1373" priority="1551">
      <formula>X42=1</formula>
    </cfRule>
  </conditionalFormatting>
  <conditionalFormatting sqref="X42">
    <cfRule type="expression" dxfId="1372" priority="1550">
      <formula>(W42+X42)=2</formula>
    </cfRule>
  </conditionalFormatting>
  <conditionalFormatting sqref="W131">
    <cfRule type="expression" dxfId="1371" priority="1549">
      <formula>X131=1</formula>
    </cfRule>
  </conditionalFormatting>
  <conditionalFormatting sqref="X131">
    <cfRule type="expression" dxfId="1370" priority="1548">
      <formula>(W131+X131)=2</formula>
    </cfRule>
  </conditionalFormatting>
  <conditionalFormatting sqref="W165">
    <cfRule type="expression" dxfId="1369" priority="1547">
      <formula>X165=1</formula>
    </cfRule>
  </conditionalFormatting>
  <conditionalFormatting sqref="X165">
    <cfRule type="expression" dxfId="1368" priority="1546">
      <formula>(W165+X165)=2</formula>
    </cfRule>
  </conditionalFormatting>
  <conditionalFormatting sqref="W76">
    <cfRule type="expression" dxfId="1367" priority="1545">
      <formula>X76=1</formula>
    </cfRule>
  </conditionalFormatting>
  <conditionalFormatting sqref="X76">
    <cfRule type="expression" dxfId="1366" priority="1544">
      <formula>(W76+X76)=2</formula>
    </cfRule>
  </conditionalFormatting>
  <conditionalFormatting sqref="W77">
    <cfRule type="expression" dxfId="1365" priority="1543">
      <formula>X77=1</formula>
    </cfRule>
  </conditionalFormatting>
  <conditionalFormatting sqref="X77">
    <cfRule type="expression" dxfId="1364" priority="1542">
      <formula>(W77+X77)=2</formula>
    </cfRule>
  </conditionalFormatting>
  <conditionalFormatting sqref="W49">
    <cfRule type="expression" dxfId="1363" priority="1541">
      <formula>X49=1</formula>
    </cfRule>
  </conditionalFormatting>
  <conditionalFormatting sqref="X49">
    <cfRule type="expression" dxfId="1362" priority="1540">
      <formula>(W49+X49)=2</formula>
    </cfRule>
  </conditionalFormatting>
  <conditionalFormatting sqref="AZ86">
    <cfRule type="colorScale" priority="1539">
      <colorScale>
        <cfvo type="percent" val="0"/>
        <cfvo type="percent" val="50"/>
        <cfvo type="percent" val="100"/>
        <color rgb="FFF8696B"/>
        <color rgb="FFFFEB84"/>
        <color rgb="FF63BE7B"/>
      </colorScale>
    </cfRule>
  </conditionalFormatting>
  <conditionalFormatting sqref="T61:T62">
    <cfRule type="cellIs" dxfId="1361" priority="1537" operator="equal">
      <formula>1</formula>
    </cfRule>
  </conditionalFormatting>
  <conditionalFormatting sqref="AA61:AA62 AC61:AC62 AE61:AE62 AG61:AG62 AI61:AI62 AK61:AK62 AM61:AM62 AO61:AO62 AQ61:AQ62 AS61:AS62">
    <cfRule type="expression" dxfId="1360" priority="1536">
      <formula>AB61=1</formula>
    </cfRule>
  </conditionalFormatting>
  <conditionalFormatting sqref="AB61:AB62 AD61:AD62 AF61:AF62 AH61:AH62 AJ61:AJ62 AL61:AL62 AN61:AN62 AP61:AP62 AR61:AR62 AT61:AT62">
    <cfRule type="expression" dxfId="1359" priority="1535">
      <formula>(AA61+AB61)=2</formula>
    </cfRule>
  </conditionalFormatting>
  <conditionalFormatting sqref="AW61:AX62 BB61:BC62">
    <cfRule type="colorScale" priority="1538">
      <colorScale>
        <cfvo type="percent" val="0"/>
        <cfvo type="percent" val="50"/>
        <cfvo type="percent" val="100"/>
        <color rgb="FFF8696B"/>
        <color rgb="FFFFEB84"/>
        <color rgb="FF63BE7B"/>
      </colorScale>
    </cfRule>
  </conditionalFormatting>
  <conditionalFormatting sqref="Y61:Y62">
    <cfRule type="expression" dxfId="1358" priority="1534">
      <formula>Z61=1</formula>
    </cfRule>
  </conditionalFormatting>
  <conditionalFormatting sqref="Z61:Z62">
    <cfRule type="expression" dxfId="1357" priority="1533">
      <formula>(Y61+Z61)=2</formula>
    </cfRule>
  </conditionalFormatting>
  <conditionalFormatting sqref="W61:W62">
    <cfRule type="expression" dxfId="1356" priority="1532">
      <formula>X61=1</formula>
    </cfRule>
  </conditionalFormatting>
  <conditionalFormatting sqref="X61:X62">
    <cfRule type="expression" dxfId="1355" priority="1531">
      <formula>(W61+X61)=2</formula>
    </cfRule>
  </conditionalFormatting>
  <conditionalFormatting sqref="T63">
    <cfRule type="cellIs" dxfId="1354" priority="1529" operator="equal">
      <formula>1</formula>
    </cfRule>
  </conditionalFormatting>
  <conditionalFormatting sqref="AA63 AC63 AG63 AI63 AM63 AQ63 AS63">
    <cfRule type="expression" dxfId="1353" priority="1528">
      <formula>AB63=1</formula>
    </cfRule>
  </conditionalFormatting>
  <conditionalFormatting sqref="AB63 AD63 AH63 AL63 AP63 AR63 AT63">
    <cfRule type="expression" dxfId="1352" priority="1527">
      <formula>(AA63+AB63)=2</formula>
    </cfRule>
  </conditionalFormatting>
  <conditionalFormatting sqref="AW63:AX63 BB63:BC63 AZ63">
    <cfRule type="colorScale" priority="1530">
      <colorScale>
        <cfvo type="percent" val="0"/>
        <cfvo type="percent" val="50"/>
        <cfvo type="percent" val="100"/>
        <color rgb="FFF8696B"/>
        <color rgb="FFFFEB84"/>
        <color rgb="FF63BE7B"/>
      </colorScale>
    </cfRule>
  </conditionalFormatting>
  <conditionalFormatting sqref="Y63">
    <cfRule type="expression" dxfId="1351" priority="1526">
      <formula>Z63=1</formula>
    </cfRule>
  </conditionalFormatting>
  <conditionalFormatting sqref="Z63">
    <cfRule type="expression" dxfId="1350" priority="1525">
      <formula>(Y63+Z63)=2</formula>
    </cfRule>
  </conditionalFormatting>
  <conditionalFormatting sqref="W63">
    <cfRule type="expression" dxfId="1349" priority="1524">
      <formula>X63=1</formula>
    </cfRule>
  </conditionalFormatting>
  <conditionalFormatting sqref="X63">
    <cfRule type="expression" dxfId="1348" priority="1523">
      <formula>(W63+X63)=2</formula>
    </cfRule>
  </conditionalFormatting>
  <conditionalFormatting sqref="T133">
    <cfRule type="cellIs" dxfId="1347" priority="1521" operator="equal">
      <formula>1</formula>
    </cfRule>
  </conditionalFormatting>
  <conditionalFormatting sqref="AA133 AC133 AE133 AG133 AI133 AK133 AM133 AO133 AQ133 AS133">
    <cfRule type="expression" dxfId="1346" priority="1520">
      <formula>AB133=1</formula>
    </cfRule>
  </conditionalFormatting>
  <conditionalFormatting sqref="AB133 AD133 AF133 AH133 AJ133 AL133 AN133 AP133 AR133 AT133">
    <cfRule type="expression" dxfId="1345" priority="1519">
      <formula>(AA133+AB133)=2</formula>
    </cfRule>
  </conditionalFormatting>
  <conditionalFormatting sqref="BB133:BC133 AW133:AZ133">
    <cfRule type="colorScale" priority="1522">
      <colorScale>
        <cfvo type="percent" val="0"/>
        <cfvo type="percent" val="50"/>
        <cfvo type="percent" val="100"/>
        <color rgb="FFF8696B"/>
        <color rgb="FFFFEB84"/>
        <color rgb="FF63BE7B"/>
      </colorScale>
    </cfRule>
  </conditionalFormatting>
  <conditionalFormatting sqref="Y133">
    <cfRule type="expression" dxfId="1344" priority="1518">
      <formula>Z133=1</formula>
    </cfRule>
  </conditionalFormatting>
  <conditionalFormatting sqref="Z133">
    <cfRule type="expression" dxfId="1343" priority="1517">
      <formula>(Y133+Z133)=2</formula>
    </cfRule>
  </conditionalFormatting>
  <conditionalFormatting sqref="W133">
    <cfRule type="expression" dxfId="1342" priority="1516">
      <formula>X133=1</formula>
    </cfRule>
  </conditionalFormatting>
  <conditionalFormatting sqref="X133">
    <cfRule type="expression" dxfId="1341" priority="1515">
      <formula>(W133+X133)=2</formula>
    </cfRule>
  </conditionalFormatting>
  <conditionalFormatting sqref="T119">
    <cfRule type="cellIs" dxfId="1340" priority="1513" operator="equal">
      <formula>1</formula>
    </cfRule>
  </conditionalFormatting>
  <conditionalFormatting sqref="AA119 AC119 AE119 AG119 AI119 AK119 AM119 AO119 AQ119 AS119">
    <cfRule type="expression" dxfId="1339" priority="1512">
      <formula>AB119=1</formula>
    </cfRule>
  </conditionalFormatting>
  <conditionalFormatting sqref="AB119 AD119 AF119 AH119 AJ119 AL119 AN119 AP119 AR119 AT119">
    <cfRule type="expression" dxfId="1338" priority="1511">
      <formula>(AA119+AB119)=2</formula>
    </cfRule>
  </conditionalFormatting>
  <conditionalFormatting sqref="AW119:AX119 BB119:BC119">
    <cfRule type="colorScale" priority="1514">
      <colorScale>
        <cfvo type="percent" val="0"/>
        <cfvo type="percent" val="50"/>
        <cfvo type="percent" val="100"/>
        <color rgb="FFF8696B"/>
        <color rgb="FFFFEB84"/>
        <color rgb="FF63BE7B"/>
      </colorScale>
    </cfRule>
  </conditionalFormatting>
  <conditionalFormatting sqref="Y119">
    <cfRule type="expression" dxfId="1337" priority="1510">
      <formula>Z119=1</formula>
    </cfRule>
  </conditionalFormatting>
  <conditionalFormatting sqref="Z119">
    <cfRule type="expression" dxfId="1336" priority="1509">
      <formula>(Y119+Z119)=2</formula>
    </cfRule>
  </conditionalFormatting>
  <conditionalFormatting sqref="W119">
    <cfRule type="expression" dxfId="1335" priority="1508">
      <formula>X119=1</formula>
    </cfRule>
  </conditionalFormatting>
  <conditionalFormatting sqref="X119">
    <cfRule type="expression" dxfId="1334" priority="1507">
      <formula>(W119+X119)=2</formula>
    </cfRule>
  </conditionalFormatting>
  <conditionalFormatting sqref="AZ215">
    <cfRule type="colorScale" priority="1506">
      <colorScale>
        <cfvo type="percent" val="0"/>
        <cfvo type="percent" val="50"/>
        <cfvo type="percent" val="100"/>
        <color rgb="FFF8696B"/>
        <color rgb="FFFFEB84"/>
        <color rgb="FF63BE7B"/>
      </colorScale>
    </cfRule>
  </conditionalFormatting>
  <conditionalFormatting sqref="BB74:BC74">
    <cfRule type="colorScale" priority="1505">
      <colorScale>
        <cfvo type="percent" val="0"/>
        <cfvo type="percent" val="50"/>
        <cfvo type="percent" val="100"/>
        <color rgb="FFF8696B"/>
        <color rgb="FFFFEB84"/>
        <color rgb="FF63BE7B"/>
      </colorScale>
    </cfRule>
  </conditionalFormatting>
  <conditionalFormatting sqref="T86">
    <cfRule type="cellIs" dxfId="1333" priority="1503" operator="equal">
      <formula>1</formula>
    </cfRule>
  </conditionalFormatting>
  <conditionalFormatting sqref="AS86 AQ86 AO86 AM86 AK86 AG86 AE86 AC86 AA86 AI86">
    <cfRule type="expression" dxfId="1332" priority="1502">
      <formula>AB86=1</formula>
    </cfRule>
  </conditionalFormatting>
  <conditionalFormatting sqref="AT86 AR86 AP86 AN86 AL86 AJ86 AH86 AF86 AD86 AB86">
    <cfRule type="expression" dxfId="1331" priority="1501">
      <formula>(AA86+AB86)=2</formula>
    </cfRule>
  </conditionalFormatting>
  <conditionalFormatting sqref="AW86:AX86 BB86:BC86">
    <cfRule type="colorScale" priority="1504">
      <colorScale>
        <cfvo type="percent" val="0"/>
        <cfvo type="percent" val="50"/>
        <cfvo type="percent" val="100"/>
        <color rgb="FFF8696B"/>
        <color rgb="FFFFEB84"/>
        <color rgb="FF63BE7B"/>
      </colorScale>
    </cfRule>
  </conditionalFormatting>
  <conditionalFormatting sqref="Y86">
    <cfRule type="expression" dxfId="1330" priority="1500">
      <formula>Z86=1</formula>
    </cfRule>
  </conditionalFormatting>
  <conditionalFormatting sqref="Z86">
    <cfRule type="expression" dxfId="1329" priority="1499">
      <formula>(Y86+Z86)=2</formula>
    </cfRule>
  </conditionalFormatting>
  <conditionalFormatting sqref="W86">
    <cfRule type="expression" dxfId="1328" priority="1498">
      <formula>X86=1</formula>
    </cfRule>
  </conditionalFormatting>
  <conditionalFormatting sqref="X86">
    <cfRule type="expression" dxfId="1327" priority="1497">
      <formula>(W86+X86)=2</formula>
    </cfRule>
  </conditionalFormatting>
  <conditionalFormatting sqref="AS35 AQ35 AO35 AM35 AA35">
    <cfRule type="expression" dxfId="1326" priority="1494">
      <formula>AB35=1</formula>
    </cfRule>
  </conditionalFormatting>
  <conditionalFormatting sqref="AT35 AR35 AP35 AN35 AB35">
    <cfRule type="expression" dxfId="1325" priority="1493">
      <formula>(AA35+AB35)=2</formula>
    </cfRule>
  </conditionalFormatting>
  <conditionalFormatting sqref="Y35">
    <cfRule type="expression" dxfId="1324" priority="1492">
      <formula>Z35=1</formula>
    </cfRule>
  </conditionalFormatting>
  <conditionalFormatting sqref="Z35">
    <cfRule type="expression" dxfId="1323" priority="1491">
      <formula>(Y35+Z35)=2</formula>
    </cfRule>
  </conditionalFormatting>
  <conditionalFormatting sqref="T35">
    <cfRule type="cellIs" dxfId="1322" priority="1495" operator="equal">
      <formula>1</formula>
    </cfRule>
  </conditionalFormatting>
  <conditionalFormatting sqref="AW35:AX35 BB35:BC35 AZ35">
    <cfRule type="colorScale" priority="1496">
      <colorScale>
        <cfvo type="percent" val="0"/>
        <cfvo type="percent" val="50"/>
        <cfvo type="percent" val="100"/>
        <color rgb="FFF8696B"/>
        <color rgb="FFFFEB84"/>
        <color rgb="FF63BE7B"/>
      </colorScale>
    </cfRule>
  </conditionalFormatting>
  <conditionalFormatting sqref="W35">
    <cfRule type="expression" dxfId="1321" priority="1490">
      <formula>X35=1</formula>
    </cfRule>
  </conditionalFormatting>
  <conditionalFormatting sqref="X35">
    <cfRule type="expression" dxfId="1320" priority="1489">
      <formula>(W35+X35)=2</formula>
    </cfRule>
  </conditionalFormatting>
  <conditionalFormatting sqref="T217">
    <cfRule type="cellIs" dxfId="1319" priority="1487" operator="equal">
      <formula>1</formula>
    </cfRule>
  </conditionalFormatting>
  <conditionalFormatting sqref="AA217 AC217 AE217 AG217 AI217 AK217 AO217 AQ217 AS217">
    <cfRule type="expression" dxfId="1318" priority="1486">
      <formula>AB217=1</formula>
    </cfRule>
  </conditionalFormatting>
  <conditionalFormatting sqref="AB217 AD217 AF217 AH217 AJ217 AN217 AP217 AR217 AT217">
    <cfRule type="expression" dxfId="1317" priority="1485">
      <formula>(AA217+AB217)=2</formula>
    </cfRule>
  </conditionalFormatting>
  <conditionalFormatting sqref="AW217:AX217 BB217:BC217 AZ217">
    <cfRule type="colorScale" priority="1488">
      <colorScale>
        <cfvo type="percent" val="0"/>
        <cfvo type="percent" val="50"/>
        <cfvo type="percent" val="100"/>
        <color rgb="FFF8696B"/>
        <color rgb="FFFFEB84"/>
        <color rgb="FF63BE7B"/>
      </colorScale>
    </cfRule>
  </conditionalFormatting>
  <conditionalFormatting sqref="T215">
    <cfRule type="cellIs" dxfId="1316" priority="1483" operator="equal">
      <formula>1</formula>
    </cfRule>
  </conditionalFormatting>
  <conditionalFormatting sqref="AA215 AC215 AE215 AG215 AI215 AQ215 AS215">
    <cfRule type="expression" dxfId="1315" priority="1482">
      <formula>AB215=1</formula>
    </cfRule>
  </conditionalFormatting>
  <conditionalFormatting sqref="AB215 AD215 AF215 AH215 AP215 AR215 AT215">
    <cfRule type="expression" dxfId="1314" priority="1481">
      <formula>(AA215+AB215)=2</formula>
    </cfRule>
  </conditionalFormatting>
  <conditionalFormatting sqref="AW215:AX215 BB215:BC215">
    <cfRule type="colorScale" priority="1484">
      <colorScale>
        <cfvo type="percent" val="0"/>
        <cfvo type="percent" val="50"/>
        <cfvo type="percent" val="100"/>
        <color rgb="FFF8696B"/>
        <color rgb="FFFFEB84"/>
        <color rgb="FF63BE7B"/>
      </colorScale>
    </cfRule>
  </conditionalFormatting>
  <conditionalFormatting sqref="Y217">
    <cfRule type="expression" dxfId="1313" priority="1480">
      <formula>Z217=1</formula>
    </cfRule>
  </conditionalFormatting>
  <conditionalFormatting sqref="Z217">
    <cfRule type="expression" dxfId="1312" priority="1479">
      <formula>(Y217+Z217)=2</formula>
    </cfRule>
  </conditionalFormatting>
  <conditionalFormatting sqref="Y215">
    <cfRule type="expression" dxfId="1311" priority="1478">
      <formula>Z215=1</formula>
    </cfRule>
  </conditionalFormatting>
  <conditionalFormatting sqref="Z215">
    <cfRule type="expression" dxfId="1310" priority="1477">
      <formula>(Y215+Z215)=2</formula>
    </cfRule>
  </conditionalFormatting>
  <conditionalFormatting sqref="W217">
    <cfRule type="expression" dxfId="1309" priority="1476">
      <formula>X217=1</formula>
    </cfRule>
  </conditionalFormatting>
  <conditionalFormatting sqref="X217">
    <cfRule type="expression" dxfId="1308" priority="1475">
      <formula>(W217+X217)=2</formula>
    </cfRule>
  </conditionalFormatting>
  <conditionalFormatting sqref="W215">
    <cfRule type="expression" dxfId="1307" priority="1474">
      <formula>X215=1</formula>
    </cfRule>
  </conditionalFormatting>
  <conditionalFormatting sqref="X215">
    <cfRule type="expression" dxfId="1306" priority="1473">
      <formula>(W215+X215)=2</formula>
    </cfRule>
  </conditionalFormatting>
  <conditionalFormatting sqref="T219">
    <cfRule type="cellIs" dxfId="1305" priority="1471" operator="equal">
      <formula>1</formula>
    </cfRule>
  </conditionalFormatting>
  <conditionalFormatting sqref="AA219 AC219 AE219 AG219 AI219 AK219 AM219 AO219 AQ219 AS219">
    <cfRule type="expression" dxfId="1304" priority="1470">
      <formula>AB219=1</formula>
    </cfRule>
  </conditionalFormatting>
  <conditionalFormatting sqref="AB219 AD219 AF219 AH219 AJ219 AL219 AN219 AP219 AR219 AT219">
    <cfRule type="expression" dxfId="1303" priority="1469">
      <formula>(AA219+AB219)=2</formula>
    </cfRule>
  </conditionalFormatting>
  <conditionalFormatting sqref="AW219:AX219 BB219:BC219">
    <cfRule type="colorScale" priority="1472">
      <colorScale>
        <cfvo type="percent" val="0"/>
        <cfvo type="percent" val="50"/>
        <cfvo type="percent" val="100"/>
        <color rgb="FFF8696B"/>
        <color rgb="FFFFEB84"/>
        <color rgb="FF63BE7B"/>
      </colorScale>
    </cfRule>
  </conditionalFormatting>
  <conditionalFormatting sqref="Y219">
    <cfRule type="expression" dxfId="1302" priority="1468">
      <formula>Z219=1</formula>
    </cfRule>
  </conditionalFormatting>
  <conditionalFormatting sqref="Z219">
    <cfRule type="expression" dxfId="1301" priority="1467">
      <formula>(Y219+Z219)=2</formula>
    </cfRule>
  </conditionalFormatting>
  <conditionalFormatting sqref="W219">
    <cfRule type="expression" dxfId="1300" priority="1466">
      <formula>X219=1</formula>
    </cfRule>
  </conditionalFormatting>
  <conditionalFormatting sqref="X219">
    <cfRule type="expression" dxfId="1299" priority="1465">
      <formula>(W219+X219)=2</formula>
    </cfRule>
  </conditionalFormatting>
  <conditionalFormatting sqref="BB51:BC51 AZ51">
    <cfRule type="colorScale" priority="1464">
      <colorScale>
        <cfvo type="percent" val="0"/>
        <cfvo type="percent" val="50"/>
        <cfvo type="percent" val="100"/>
        <color rgb="FFF8696B"/>
        <color rgb="FFFFEB84"/>
        <color rgb="FF63BE7B"/>
      </colorScale>
    </cfRule>
  </conditionalFormatting>
  <conditionalFormatting sqref="AZ64">
    <cfRule type="colorScale" priority="1463">
      <colorScale>
        <cfvo type="percent" val="0"/>
        <cfvo type="percent" val="50"/>
        <cfvo type="percent" val="100"/>
        <color rgb="FFF8696B"/>
        <color rgb="FFFFEB84"/>
        <color rgb="FF63BE7B"/>
      </colorScale>
    </cfRule>
  </conditionalFormatting>
  <conditionalFormatting sqref="T64">
    <cfRule type="cellIs" dxfId="1298" priority="1461" operator="equal">
      <formula>1</formula>
    </cfRule>
  </conditionalFormatting>
  <conditionalFormatting sqref="AS64 AQ64 AO64 AM64 AK64 AG64 AE64 AC64 AA64 AI64">
    <cfRule type="expression" dxfId="1297" priority="1460">
      <formula>AB64=1</formula>
    </cfRule>
  </conditionalFormatting>
  <conditionalFormatting sqref="AT64 AR64 AP64 AN64 AL64 AJ64 AH64 AF64 AD64 AB64">
    <cfRule type="expression" dxfId="1296" priority="1459">
      <formula>(AA64+AB64)=2</formula>
    </cfRule>
  </conditionalFormatting>
  <conditionalFormatting sqref="AW64:AX64 BB64:BC64">
    <cfRule type="colorScale" priority="1462">
      <colorScale>
        <cfvo type="percent" val="0"/>
        <cfvo type="percent" val="50"/>
        <cfvo type="percent" val="100"/>
        <color rgb="FFF8696B"/>
        <color rgb="FFFFEB84"/>
        <color rgb="FF63BE7B"/>
      </colorScale>
    </cfRule>
  </conditionalFormatting>
  <conditionalFormatting sqref="Y64">
    <cfRule type="expression" dxfId="1295" priority="1458">
      <formula>Z64=1</formula>
    </cfRule>
  </conditionalFormatting>
  <conditionalFormatting sqref="Z64">
    <cfRule type="expression" dxfId="1294" priority="1457">
      <formula>(Y64+Z64)=2</formula>
    </cfRule>
  </conditionalFormatting>
  <conditionalFormatting sqref="W64">
    <cfRule type="expression" dxfId="1293" priority="1456">
      <formula>X64=1</formula>
    </cfRule>
  </conditionalFormatting>
  <conditionalFormatting sqref="X64">
    <cfRule type="expression" dxfId="1292" priority="1455">
      <formula>(W64+X64)=2</formula>
    </cfRule>
  </conditionalFormatting>
  <conditionalFormatting sqref="BB66:BC66 AZ66">
    <cfRule type="colorScale" priority="1454">
      <colorScale>
        <cfvo type="percent" val="0"/>
        <cfvo type="percent" val="50"/>
        <cfvo type="percent" val="100"/>
        <color rgb="FFF8696B"/>
        <color rgb="FFFFEB84"/>
        <color rgb="FF63BE7B"/>
      </colorScale>
    </cfRule>
  </conditionalFormatting>
  <conditionalFormatting sqref="T71">
    <cfRule type="cellIs" dxfId="1291" priority="1452" operator="equal">
      <formula>1</formula>
    </cfRule>
  </conditionalFormatting>
  <conditionalFormatting sqref="AA71 AQ71 AS71">
    <cfRule type="expression" dxfId="1290" priority="1451">
      <formula>AB71=1</formula>
    </cfRule>
  </conditionalFormatting>
  <conditionalFormatting sqref="AB71 AP71 AR71 AT71">
    <cfRule type="expression" dxfId="1289" priority="1450">
      <formula>(AA71+AB71)=2</formula>
    </cfRule>
  </conditionalFormatting>
  <conditionalFormatting sqref="AW71:AX71 BB71:BC71 AZ71">
    <cfRule type="colorScale" priority="1453">
      <colorScale>
        <cfvo type="percent" val="0"/>
        <cfvo type="percent" val="50"/>
        <cfvo type="percent" val="100"/>
        <color rgb="FFF8696B"/>
        <color rgb="FFFFEB84"/>
        <color rgb="FF63BE7B"/>
      </colorScale>
    </cfRule>
  </conditionalFormatting>
  <conditionalFormatting sqref="Y71">
    <cfRule type="expression" dxfId="1288" priority="1449">
      <formula>Z71=1</formula>
    </cfRule>
  </conditionalFormatting>
  <conditionalFormatting sqref="Z71">
    <cfRule type="expression" dxfId="1287" priority="1448">
      <formula>(Y71+Z71)=2</formula>
    </cfRule>
  </conditionalFormatting>
  <conditionalFormatting sqref="W71">
    <cfRule type="expression" dxfId="1286" priority="1447">
      <formula>X71=1</formula>
    </cfRule>
  </conditionalFormatting>
  <conditionalFormatting sqref="X71">
    <cfRule type="expression" dxfId="1285" priority="1446">
      <formula>(W71+X71)=2</formula>
    </cfRule>
  </conditionalFormatting>
  <conditionalFormatting sqref="T51">
    <cfRule type="cellIs" dxfId="1284" priority="1444" operator="equal">
      <formula>1</formula>
    </cfRule>
  </conditionalFormatting>
  <conditionalFormatting sqref="AS51 Y51 W51">
    <cfRule type="expression" dxfId="1283" priority="1443">
      <formula>X51=1</formula>
    </cfRule>
  </conditionalFormatting>
  <conditionalFormatting sqref="AT51 Z51 X51">
    <cfRule type="expression" dxfId="1282" priority="1442">
      <formula>(W51+X51)=2</formula>
    </cfRule>
  </conditionalFormatting>
  <conditionalFormatting sqref="AW51:AX51">
    <cfRule type="colorScale" priority="1445">
      <colorScale>
        <cfvo type="percent" val="0"/>
        <cfvo type="percent" val="50"/>
        <cfvo type="percent" val="100"/>
        <color rgb="FFF8696B"/>
        <color rgb="FFFFEB84"/>
        <color rgb="FF63BE7B"/>
      </colorScale>
    </cfRule>
  </conditionalFormatting>
  <conditionalFormatting sqref="BB164:BC164 AW166:AX167 BB166:BC167 AZ166:AZ167">
    <cfRule type="colorScale" priority="1722">
      <colorScale>
        <cfvo type="percent" val="0"/>
        <cfvo type="percent" val="50"/>
        <cfvo type="percent" val="100"/>
        <color rgb="FFF8696B"/>
        <color rgb="FFFFEB84"/>
        <color rgb="FF63BE7B"/>
      </colorScale>
    </cfRule>
  </conditionalFormatting>
  <conditionalFormatting sqref="AW203:AX203 BB203:BC203 AZ203">
    <cfRule type="colorScale" priority="1723">
      <colorScale>
        <cfvo type="percent" val="0"/>
        <cfvo type="percent" val="50"/>
        <cfvo type="percent" val="100"/>
        <color rgb="FFF8696B"/>
        <color rgb="FFFFEB84"/>
        <color rgb="FF63BE7B"/>
      </colorScale>
    </cfRule>
  </conditionalFormatting>
  <conditionalFormatting sqref="AA224 AC224 AE224 AG224 AI224 AK224 AM224 AO224 AQ224 AS224">
    <cfRule type="expression" dxfId="1281" priority="1440">
      <formula>AB224=1</formula>
    </cfRule>
  </conditionalFormatting>
  <conditionalFormatting sqref="AB224 AD224 AF224 AH224 AJ224 AL224 AN224 AP224 AR224 AT224">
    <cfRule type="expression" dxfId="1280" priority="1439">
      <formula>(AA224+AB224)=2</formula>
    </cfRule>
  </conditionalFormatting>
  <conditionalFormatting sqref="AW224:AX224 BB224:BC224 AZ224">
    <cfRule type="colorScale" priority="1441">
      <colorScale>
        <cfvo type="percent" val="0"/>
        <cfvo type="percent" val="50"/>
        <cfvo type="percent" val="100"/>
        <color rgb="FFF8696B"/>
        <color rgb="FFFFEB84"/>
        <color rgb="FF63BE7B"/>
      </colorScale>
    </cfRule>
  </conditionalFormatting>
  <conditionalFormatting sqref="Y224">
    <cfRule type="expression" dxfId="1279" priority="1438">
      <formula>Z224=1</formula>
    </cfRule>
  </conditionalFormatting>
  <conditionalFormatting sqref="Z224">
    <cfRule type="expression" dxfId="1278" priority="1437">
      <formula>(Y224+Z224)=2</formula>
    </cfRule>
  </conditionalFormatting>
  <conditionalFormatting sqref="W224">
    <cfRule type="expression" dxfId="1277" priority="1436">
      <formula>X224=1</formula>
    </cfRule>
  </conditionalFormatting>
  <conditionalFormatting sqref="X224">
    <cfRule type="expression" dxfId="1276" priority="1435">
      <formula>(W224+X224)=2</formula>
    </cfRule>
  </conditionalFormatting>
  <conditionalFormatting sqref="T224">
    <cfRule type="cellIs" dxfId="1275" priority="1434" operator="equal">
      <formula>1</formula>
    </cfRule>
  </conditionalFormatting>
  <conditionalFormatting sqref="T101:T102">
    <cfRule type="cellIs" dxfId="1274" priority="1432" operator="equal">
      <formula>1</formula>
    </cfRule>
  </conditionalFormatting>
  <conditionalFormatting sqref="AS102">
    <cfRule type="expression" dxfId="1273" priority="1431">
      <formula>AT102=1</formula>
    </cfRule>
  </conditionalFormatting>
  <conditionalFormatting sqref="AR102">
    <cfRule type="expression" dxfId="1272" priority="1430">
      <formula>(AQ102+AR102)=2</formula>
    </cfRule>
  </conditionalFormatting>
  <conditionalFormatting sqref="T103">
    <cfRule type="cellIs" dxfId="1271" priority="1428" operator="equal">
      <formula>1</formula>
    </cfRule>
  </conditionalFormatting>
  <conditionalFormatting sqref="AS103">
    <cfRule type="expression" dxfId="1270" priority="1427">
      <formula>AT103=1</formula>
    </cfRule>
  </conditionalFormatting>
  <conditionalFormatting sqref="AT103 AR103">
    <cfRule type="expression" dxfId="1269" priority="1426">
      <formula>(AQ103+AR103)=2</formula>
    </cfRule>
  </conditionalFormatting>
  <conditionalFormatting sqref="AW103:AX103 BB103:BC103 AZ103">
    <cfRule type="colorScale" priority="1429">
      <colorScale>
        <cfvo type="percent" val="0"/>
        <cfvo type="percent" val="50"/>
        <cfvo type="percent" val="100"/>
        <color rgb="FFF8696B"/>
        <color rgb="FFFFEB84"/>
        <color rgb="FF63BE7B"/>
      </colorScale>
    </cfRule>
  </conditionalFormatting>
  <conditionalFormatting sqref="Y103">
    <cfRule type="expression" dxfId="1268" priority="1425">
      <formula>Z103=1</formula>
    </cfRule>
  </conditionalFormatting>
  <conditionalFormatting sqref="W103">
    <cfRule type="expression" dxfId="1267" priority="1424">
      <formula>X103=1</formula>
    </cfRule>
  </conditionalFormatting>
  <conditionalFormatting sqref="X103">
    <cfRule type="expression" dxfId="1266" priority="1423">
      <formula>(W103+X103)=2</formula>
    </cfRule>
  </conditionalFormatting>
  <conditionalFormatting sqref="BB190:BC190">
    <cfRule type="colorScale" priority="1422">
      <colorScale>
        <cfvo type="percent" val="0"/>
        <cfvo type="percent" val="50"/>
        <cfvo type="percent" val="100"/>
        <color rgb="FFF8696B"/>
        <color rgb="FFFFEB84"/>
        <color rgb="FF63BE7B"/>
      </colorScale>
    </cfRule>
  </conditionalFormatting>
  <conditionalFormatting sqref="AC35">
    <cfRule type="expression" dxfId="1265" priority="1421">
      <formula>AD35=1</formula>
    </cfRule>
  </conditionalFormatting>
  <conditionalFormatting sqref="AD35">
    <cfRule type="expression" dxfId="1264" priority="1420">
      <formula>(AC35+AD35)=2</formula>
    </cfRule>
  </conditionalFormatting>
  <conditionalFormatting sqref="AK36 AI36 AG36 AE36">
    <cfRule type="expression" dxfId="1263" priority="1419">
      <formula>AF36=1</formula>
    </cfRule>
  </conditionalFormatting>
  <conditionalFormatting sqref="AL36 AJ36 AH36 AF36">
    <cfRule type="expression" dxfId="1262" priority="1418">
      <formula>(AE36+AF36)=2</formula>
    </cfRule>
  </conditionalFormatting>
  <conditionalFormatting sqref="AG37 AE37 AC37 AA37">
    <cfRule type="expression" dxfId="1261" priority="1417">
      <formula>AB37=1</formula>
    </cfRule>
  </conditionalFormatting>
  <conditionalFormatting sqref="AH37 AF37 AD37 AB37">
    <cfRule type="expression" dxfId="1260" priority="1416">
      <formula>(AA37+AB37)=2</formula>
    </cfRule>
  </conditionalFormatting>
  <conditionalFormatting sqref="AG38 AE38 AC38 AA38">
    <cfRule type="expression" dxfId="1259" priority="1415">
      <formula>AB38=1</formula>
    </cfRule>
  </conditionalFormatting>
  <conditionalFormatting sqref="AH38 AF38 AD38 AB38">
    <cfRule type="expression" dxfId="1258" priority="1414">
      <formula>(AA38+AB38)=2</formula>
    </cfRule>
  </conditionalFormatting>
  <conditionalFormatting sqref="AB46 AD46 AF46 AH46">
    <cfRule type="expression" dxfId="1257" priority="1412">
      <formula>(AA46+AB46)=2</formula>
    </cfRule>
  </conditionalFormatting>
  <conditionalFormatting sqref="AA46 AC46 AE46 AG46">
    <cfRule type="expression" dxfId="1256" priority="1413">
      <formula>AB46=1</formula>
    </cfRule>
  </conditionalFormatting>
  <conditionalFormatting sqref="AE49 AG49 AI49">
    <cfRule type="expression" dxfId="1255" priority="1411">
      <formula>AF49=1</formula>
    </cfRule>
  </conditionalFormatting>
  <conditionalFormatting sqref="AF49 AH49">
    <cfRule type="expression" dxfId="1254" priority="1410">
      <formula>(AE49+AF49)=2</formula>
    </cfRule>
  </conditionalFormatting>
  <conditionalFormatting sqref="Z56 AB56 AD56 AF56">
    <cfRule type="expression" dxfId="1253" priority="1408">
      <formula>(Y56+Z56)=2</formula>
    </cfRule>
  </conditionalFormatting>
  <conditionalFormatting sqref="Y56 AA56 AC56 AE56">
    <cfRule type="expression" dxfId="1252" priority="1409">
      <formula>Z56=1</formula>
    </cfRule>
  </conditionalFormatting>
  <conditionalFormatting sqref="AC58">
    <cfRule type="expression" dxfId="1251" priority="1407">
      <formula>AD58=1</formula>
    </cfRule>
  </conditionalFormatting>
  <conditionalFormatting sqref="AD58">
    <cfRule type="expression" dxfId="1250" priority="1406">
      <formula>(AC58+AD58)=2</formula>
    </cfRule>
  </conditionalFormatting>
  <conditionalFormatting sqref="AG58">
    <cfRule type="expression" dxfId="1249" priority="1405">
      <formula>AH58=1</formula>
    </cfRule>
  </conditionalFormatting>
  <conditionalFormatting sqref="AH58">
    <cfRule type="expression" dxfId="1248" priority="1404">
      <formula>(AG58+AH58)=2</formula>
    </cfRule>
  </conditionalFormatting>
  <conditionalFormatting sqref="AK58">
    <cfRule type="expression" dxfId="1247" priority="1403">
      <formula>AL58=1</formula>
    </cfRule>
  </conditionalFormatting>
  <conditionalFormatting sqref="AL58">
    <cfRule type="expression" dxfId="1246" priority="1402">
      <formula>(AK58+AL58)=2</formula>
    </cfRule>
  </conditionalFormatting>
  <conditionalFormatting sqref="AO58">
    <cfRule type="expression" dxfId="1245" priority="1401">
      <formula>AP58=1</formula>
    </cfRule>
  </conditionalFormatting>
  <conditionalFormatting sqref="AP58">
    <cfRule type="expression" dxfId="1244" priority="1400">
      <formula>(AO58+AP58)=2</formula>
    </cfRule>
  </conditionalFormatting>
  <conditionalFormatting sqref="AS58">
    <cfRule type="expression" dxfId="1243" priority="1399">
      <formula>AT58=1</formula>
    </cfRule>
  </conditionalFormatting>
  <conditionalFormatting sqref="AT58">
    <cfRule type="expression" dxfId="1242" priority="1398">
      <formula>(AS58+AT58)=2</formula>
    </cfRule>
  </conditionalFormatting>
  <conditionalFormatting sqref="AE63">
    <cfRule type="expression" dxfId="1241" priority="1397">
      <formula>AF63=1</formula>
    </cfRule>
  </conditionalFormatting>
  <conditionalFormatting sqref="AF63">
    <cfRule type="expression" dxfId="1240" priority="1396">
      <formula>(AE63+AF63)=2</formula>
    </cfRule>
  </conditionalFormatting>
  <conditionalFormatting sqref="AJ63">
    <cfRule type="expression" dxfId="1239" priority="1395">
      <formula>AK63=1</formula>
    </cfRule>
  </conditionalFormatting>
  <conditionalFormatting sqref="AK63">
    <cfRule type="expression" dxfId="1238" priority="1394">
      <formula>(AJ63+AK63)=2</formula>
    </cfRule>
  </conditionalFormatting>
  <conditionalFormatting sqref="AN63">
    <cfRule type="expression" dxfId="1237" priority="1393">
      <formula>AO63=1</formula>
    </cfRule>
  </conditionalFormatting>
  <conditionalFormatting sqref="AO63">
    <cfRule type="expression" dxfId="1236" priority="1392">
      <formula>(AN63+AO63)=2</formula>
    </cfRule>
  </conditionalFormatting>
  <conditionalFormatting sqref="AC69:AC70 AE69:AE70 AG69:AG70">
    <cfRule type="expression" dxfId="1235" priority="1391">
      <formula>AD69=1</formula>
    </cfRule>
  </conditionalFormatting>
  <conditionalFormatting sqref="AD69:AD70 AF69:AF70 AH69:AH70">
    <cfRule type="expression" dxfId="1234" priority="1390">
      <formula>(AC69+AD69)=2</formula>
    </cfRule>
  </conditionalFormatting>
  <conditionalFormatting sqref="AC71 AE71 AG71 AI71 AK71 AM71 AO71">
    <cfRule type="expression" dxfId="1233" priority="1389">
      <formula>AD71=1</formula>
    </cfRule>
  </conditionalFormatting>
  <conditionalFormatting sqref="AD71 AF71 AH71 AJ71 AL71 AN71">
    <cfRule type="expression" dxfId="1232" priority="1388">
      <formula>(AC71+AD71)=2</formula>
    </cfRule>
  </conditionalFormatting>
  <conditionalFormatting sqref="AI69 AK69 AM69 AO69">
    <cfRule type="expression" dxfId="1231" priority="1387">
      <formula>AJ69=1</formula>
    </cfRule>
  </conditionalFormatting>
  <conditionalFormatting sqref="AJ69 AL69 AN69">
    <cfRule type="expression" dxfId="1230" priority="1386">
      <formula>(AI69+AJ69)=2</formula>
    </cfRule>
  </conditionalFormatting>
  <conditionalFormatting sqref="AI70 AK70 AM70 AO70">
    <cfRule type="expression" dxfId="1229" priority="1385">
      <formula>AJ70=1</formula>
    </cfRule>
  </conditionalFormatting>
  <conditionalFormatting sqref="AJ70 AL70 AN70">
    <cfRule type="expression" dxfId="1228" priority="1384">
      <formula>(AI70+AJ70)=2</formula>
    </cfRule>
  </conditionalFormatting>
  <conditionalFormatting sqref="AO94 AM94 AK94 AI94">
    <cfRule type="expression" dxfId="1227" priority="1383">
      <formula>AJ94=1</formula>
    </cfRule>
  </conditionalFormatting>
  <conditionalFormatting sqref="AP94 AN94 AL94 AJ94">
    <cfRule type="expression" dxfId="1226" priority="1382">
      <formula>(AI94+AJ94)=2</formula>
    </cfRule>
  </conditionalFormatting>
  <conditionalFormatting sqref="AG94">
    <cfRule type="expression" dxfId="1225" priority="1381">
      <formula>AH94=1</formula>
    </cfRule>
  </conditionalFormatting>
  <conditionalFormatting sqref="AH94">
    <cfRule type="expression" dxfId="1224" priority="1380">
      <formula>(AG94+AH94)=2</formula>
    </cfRule>
  </conditionalFormatting>
  <conditionalFormatting sqref="AQ102">
    <cfRule type="expression" dxfId="1223" priority="1379">
      <formula>AR102=1</formula>
    </cfRule>
  </conditionalFormatting>
  <conditionalFormatting sqref="AO102 AM102 AK102">
    <cfRule type="expression" dxfId="1222" priority="1378">
      <formula>AL102=1</formula>
    </cfRule>
  </conditionalFormatting>
  <conditionalFormatting sqref="AP102 AN102 AL102">
    <cfRule type="expression" dxfId="1221" priority="1377">
      <formula>(AK102+AL102)=2</formula>
    </cfRule>
  </conditionalFormatting>
  <conditionalFormatting sqref="AP103 AN103 AL103 AJ103 AH103 AF103 AD103 AB103">
    <cfRule type="expression" dxfId="1220" priority="1376">
      <formula>AC103=1</formula>
    </cfRule>
  </conditionalFormatting>
  <conditionalFormatting sqref="AQ103 AO103 AM103 AK103 AI103 AG103 AE103 AC103">
    <cfRule type="expression" dxfId="1219" priority="1375">
      <formula>(AB103+AC103)=2</formula>
    </cfRule>
  </conditionalFormatting>
  <conditionalFormatting sqref="Z103">
    <cfRule type="expression" dxfId="1218" priority="1374">
      <formula>AA103=1</formula>
    </cfRule>
  </conditionalFormatting>
  <conditionalFormatting sqref="AA103">
    <cfRule type="expression" dxfId="1217" priority="1373">
      <formula>(Z103+AA103)=2</formula>
    </cfRule>
  </conditionalFormatting>
  <conditionalFormatting sqref="AM107 AK107 AI107 AG107 AE107">
    <cfRule type="expression" dxfId="1216" priority="1372">
      <formula>AF107=1</formula>
    </cfRule>
  </conditionalFormatting>
  <conditionalFormatting sqref="AN107 AL107 AJ107 AH107 AF107">
    <cfRule type="expression" dxfId="1215" priority="1371">
      <formula>(AE107+AF107)=2</formula>
    </cfRule>
  </conditionalFormatting>
  <conditionalFormatting sqref="AM108 AK108 AI108 AG108 AE108">
    <cfRule type="expression" dxfId="1214" priority="1370">
      <formula>AF108=1</formula>
    </cfRule>
  </conditionalFormatting>
  <conditionalFormatting sqref="AN108 AL108 AJ108 AH108 AF108">
    <cfRule type="expression" dxfId="1213" priority="1369">
      <formula>(AE108+AF108)=2</formula>
    </cfRule>
  </conditionalFormatting>
  <conditionalFormatting sqref="AA112:AA113 AC112:AC113 AE112:AE113 AM112 AO112 AQ112:AQ113 AS112:AS113 Y112 W112">
    <cfRule type="expression" dxfId="1212" priority="1368">
      <formula>X112=1</formula>
    </cfRule>
  </conditionalFormatting>
  <conditionalFormatting sqref="AB112:AB113 AD112:AD113 AF112:AF113 AN112 AP112 AR112:AR113 AT112:AT113 Z112 X112">
    <cfRule type="expression" dxfId="1211" priority="1367">
      <formula>(W112+X112)=2</formula>
    </cfRule>
  </conditionalFormatting>
  <conditionalFormatting sqref="AI114 AA114 AC114 AE114 AG114 AK114 AS114">
    <cfRule type="expression" dxfId="1210" priority="1366">
      <formula>AB114=1</formula>
    </cfRule>
  </conditionalFormatting>
  <conditionalFormatting sqref="AB114 AD114 AF114 AH114 AJ114 AL114 AT114">
    <cfRule type="expression" dxfId="1209" priority="1365">
      <formula>(AA114+AB114)=2</formula>
    </cfRule>
  </conditionalFormatting>
  <conditionalFormatting sqref="Y113">
    <cfRule type="expression" dxfId="1208" priority="1364">
      <formula>Z113=1</formula>
    </cfRule>
  </conditionalFormatting>
  <conditionalFormatting sqref="Z113">
    <cfRule type="expression" dxfId="1207" priority="1363">
      <formula>(Y113+Z113)=2</formula>
    </cfRule>
  </conditionalFormatting>
  <conditionalFormatting sqref="Y114">
    <cfRule type="expression" dxfId="1206" priority="1362">
      <formula>Z114=1</formula>
    </cfRule>
  </conditionalFormatting>
  <conditionalFormatting sqref="Z114">
    <cfRule type="expression" dxfId="1205" priority="1361">
      <formula>(Y114+Z114)=2</formula>
    </cfRule>
  </conditionalFormatting>
  <conditionalFormatting sqref="W113">
    <cfRule type="expression" dxfId="1204" priority="1360">
      <formula>X113=1</formula>
    </cfRule>
  </conditionalFormatting>
  <conditionalFormatting sqref="X113">
    <cfRule type="expression" dxfId="1203" priority="1359">
      <formula>(W113+X113)=2</formula>
    </cfRule>
  </conditionalFormatting>
  <conditionalFormatting sqref="W114">
    <cfRule type="expression" dxfId="1202" priority="1358">
      <formula>X114=1</formula>
    </cfRule>
  </conditionalFormatting>
  <conditionalFormatting sqref="X114">
    <cfRule type="expression" dxfId="1201" priority="1357">
      <formula>(W114+X114)=2</formula>
    </cfRule>
  </conditionalFormatting>
  <conditionalFormatting sqref="AK112 AG112 AI112">
    <cfRule type="expression" dxfId="1200" priority="1356">
      <formula>AH112=1</formula>
    </cfRule>
  </conditionalFormatting>
  <conditionalFormatting sqref="AL112 AJ112 AH112">
    <cfRule type="expression" dxfId="1199" priority="1355">
      <formula>(AG112+AH112)=2</formula>
    </cfRule>
  </conditionalFormatting>
  <conditionalFormatting sqref="AO113 AM113 AK113 AI113">
    <cfRule type="expression" dxfId="1198" priority="1354">
      <formula>AJ113=1</formula>
    </cfRule>
  </conditionalFormatting>
  <conditionalFormatting sqref="AP113 AN113 AL113 AJ113">
    <cfRule type="expression" dxfId="1197" priority="1353">
      <formula>(AI113+AJ113)=2</formula>
    </cfRule>
  </conditionalFormatting>
  <conditionalFormatting sqref="AG113">
    <cfRule type="expression" dxfId="1196" priority="1352">
      <formula>AH113=1</formula>
    </cfRule>
  </conditionalFormatting>
  <conditionalFormatting sqref="AH113">
    <cfRule type="expression" dxfId="1195" priority="1351">
      <formula>(AG113+AH113)=2</formula>
    </cfRule>
  </conditionalFormatting>
  <conditionalFormatting sqref="AQ114 AO114 AM114">
    <cfRule type="expression" dxfId="1194" priority="1350">
      <formula>AN114=1</formula>
    </cfRule>
  </conditionalFormatting>
  <conditionalFormatting sqref="AR114 AP114 AN114">
    <cfRule type="expression" dxfId="1193" priority="1349">
      <formula>(AM114+AN114)=2</formula>
    </cfRule>
  </conditionalFormatting>
  <conditionalFormatting sqref="AG162 AI162 AK162 AM162">
    <cfRule type="expression" dxfId="1192" priority="1348">
      <formula>AH162=1</formula>
    </cfRule>
  </conditionalFormatting>
  <conditionalFormatting sqref="AH162 AJ162 AL162 AN162">
    <cfRule type="expression" dxfId="1191" priority="1347">
      <formula>(AG162+AH162)=2</formula>
    </cfRule>
  </conditionalFormatting>
  <conditionalFormatting sqref="AI163 AK163 AM163 AO163">
    <cfRule type="expression" dxfId="1190" priority="1346">
      <formula>AJ163=1</formula>
    </cfRule>
  </conditionalFormatting>
  <conditionalFormatting sqref="AJ163 AL163 AN163 AP163">
    <cfRule type="expression" dxfId="1189" priority="1345">
      <formula>(AI163+AJ163)=2</formula>
    </cfRule>
  </conditionalFormatting>
  <conditionalFormatting sqref="AI165">
    <cfRule type="expression" dxfId="1188" priority="1344">
      <formula>AJ165=1</formula>
    </cfRule>
  </conditionalFormatting>
  <conditionalFormatting sqref="AJ165">
    <cfRule type="expression" dxfId="1187" priority="1343">
      <formula>(AI165+AJ165)=2</formula>
    </cfRule>
  </conditionalFormatting>
  <conditionalFormatting sqref="AA166">
    <cfRule type="expression" dxfId="1186" priority="1342">
      <formula>AB166=1</formula>
    </cfRule>
  </conditionalFormatting>
  <conditionalFormatting sqref="AB166">
    <cfRule type="expression" dxfId="1185" priority="1341">
      <formula>(AA166+AB166)=2</formula>
    </cfRule>
  </conditionalFormatting>
  <conditionalFormatting sqref="AA165 AC165 AE165 AG165">
    <cfRule type="expression" dxfId="1184" priority="1340">
      <formula>AB165=1</formula>
    </cfRule>
  </conditionalFormatting>
  <conditionalFormatting sqref="AB165 AD165 AF165 AH165">
    <cfRule type="expression" dxfId="1183" priority="1339">
      <formula>(AA165+AB165)=2</formula>
    </cfRule>
  </conditionalFormatting>
  <conditionalFormatting sqref="AC166 AE166 AG166 AI166">
    <cfRule type="expression" dxfId="1182" priority="1338">
      <formula>AD166=1</formula>
    </cfRule>
  </conditionalFormatting>
  <conditionalFormatting sqref="AD166 AF166 AH166 AJ166">
    <cfRule type="expression" dxfId="1181" priority="1337">
      <formula>(AC166+AD166)=2</formula>
    </cfRule>
  </conditionalFormatting>
  <conditionalFormatting sqref="AR167">
    <cfRule type="expression" dxfId="1180" priority="1336">
      <formula>(AQ167+AR167)=2</formula>
    </cfRule>
  </conditionalFormatting>
  <conditionalFormatting sqref="AI167 AK167">
    <cfRule type="expression" dxfId="1179" priority="1335">
      <formula>AJ167=1</formula>
    </cfRule>
  </conditionalFormatting>
  <conditionalFormatting sqref="AJ167 AL167">
    <cfRule type="expression" dxfId="1178" priority="1334">
      <formula>(AI167+AJ167)=2</formula>
    </cfRule>
  </conditionalFormatting>
  <conditionalFormatting sqref="AD75">
    <cfRule type="expression" dxfId="1177" priority="1333">
      <formula>AE75=1</formula>
    </cfRule>
  </conditionalFormatting>
  <conditionalFormatting sqref="AE75">
    <cfRule type="expression" dxfId="1176" priority="1332">
      <formula>(AD75+AE75)=2</formula>
    </cfRule>
  </conditionalFormatting>
  <conditionalFormatting sqref="AC76">
    <cfRule type="expression" dxfId="1175" priority="1331">
      <formula>AD76=1</formula>
    </cfRule>
  </conditionalFormatting>
  <conditionalFormatting sqref="AD76">
    <cfRule type="expression" dxfId="1174" priority="1330">
      <formula>(AC76+AD76)=2</formula>
    </cfRule>
  </conditionalFormatting>
  <conditionalFormatting sqref="AS77 AQ77 AO77 AM77 AK77 AI77 AG77 AE77">
    <cfRule type="expression" dxfId="1173" priority="1329">
      <formula>AF77=1</formula>
    </cfRule>
  </conditionalFormatting>
  <conditionalFormatting sqref="AT77 AR77 AP77 AN77 AL77 AJ77 AH77 AF77">
    <cfRule type="expression" dxfId="1172" priority="1328">
      <formula>(AE77+AF77)=2</formula>
    </cfRule>
  </conditionalFormatting>
  <conditionalFormatting sqref="AC77">
    <cfRule type="expression" dxfId="1171" priority="1327">
      <formula>AD77=1</formula>
    </cfRule>
  </conditionalFormatting>
  <conditionalFormatting sqref="AD77">
    <cfRule type="expression" dxfId="1170" priority="1326">
      <formula>(AC77+AD77)=2</formula>
    </cfRule>
  </conditionalFormatting>
  <conditionalFormatting sqref="AO79">
    <cfRule type="expression" dxfId="1169" priority="1325">
      <formula>AP79=1</formula>
    </cfRule>
  </conditionalFormatting>
  <conditionalFormatting sqref="AP79">
    <cfRule type="expression" dxfId="1168" priority="1324">
      <formula>(AO79+AP79)=2</formula>
    </cfRule>
  </conditionalFormatting>
  <conditionalFormatting sqref="AO82">
    <cfRule type="expression" dxfId="1167" priority="1323">
      <formula>AP82=1</formula>
    </cfRule>
  </conditionalFormatting>
  <conditionalFormatting sqref="AP82">
    <cfRule type="expression" dxfId="1166" priority="1322">
      <formula>(AO82+AP82)=2</formula>
    </cfRule>
  </conditionalFormatting>
  <conditionalFormatting sqref="AQ191 AO191 AM191 AK191 AI191 AG191 AE191 AC191">
    <cfRule type="expression" dxfId="1165" priority="1321">
      <formula>AD191=1</formula>
    </cfRule>
  </conditionalFormatting>
  <conditionalFormatting sqref="AR191 AP191 AN191 AL191 AJ191 AH191 AF191 AD191">
    <cfRule type="expression" dxfId="1164" priority="1320">
      <formula>(AC191+AD191)=2</formula>
    </cfRule>
  </conditionalFormatting>
  <conditionalFormatting sqref="AA191">
    <cfRule type="expression" dxfId="1163" priority="1319">
      <formula>AB191=1</formula>
    </cfRule>
  </conditionalFormatting>
  <conditionalFormatting sqref="AB191">
    <cfRule type="expression" dxfId="1162" priority="1318">
      <formula>(AA191+AB191)=2</formula>
    </cfRule>
  </conditionalFormatting>
  <conditionalFormatting sqref="AS192 AQ192 AO192 AM192 AK192 AI192 AG192 AE192">
    <cfRule type="expression" dxfId="1161" priority="1317">
      <formula>AF192=1</formula>
    </cfRule>
  </conditionalFormatting>
  <conditionalFormatting sqref="AT192 AR192 AP192 AN192 AL192 AJ192 AH192 AF192">
    <cfRule type="expression" dxfId="1160" priority="1316">
      <formula>(AE192+AF192)=2</formula>
    </cfRule>
  </conditionalFormatting>
  <conditionalFormatting sqref="AC192">
    <cfRule type="expression" dxfId="1159" priority="1315">
      <formula>AD192=1</formula>
    </cfRule>
  </conditionalFormatting>
  <conditionalFormatting sqref="AD192">
    <cfRule type="expression" dxfId="1158" priority="1314">
      <formula>(AC192+AD192)=2</formula>
    </cfRule>
  </conditionalFormatting>
  <conditionalFormatting sqref="AR197 AP197 AN197 AL197">
    <cfRule type="expression" dxfId="1157" priority="1313">
      <formula>AM197=1</formula>
    </cfRule>
  </conditionalFormatting>
  <conditionalFormatting sqref="AS197 AQ197 AO197 AM197">
    <cfRule type="expression" dxfId="1156" priority="1312">
      <formula>(AL197+AM197)=2</formula>
    </cfRule>
  </conditionalFormatting>
  <conditionalFormatting sqref="AA198 Y198">
    <cfRule type="expression" dxfId="1155" priority="1311">
      <formula>Z198=1</formula>
    </cfRule>
  </conditionalFormatting>
  <conditionalFormatting sqref="Z198">
    <cfRule type="expression" dxfId="1154" priority="1310">
      <formula>(Y198+Z198)=2</formula>
    </cfRule>
  </conditionalFormatting>
  <conditionalFormatting sqref="AR198 AP198 AN198 AL198 AJ198 AH198 AF198 AD198">
    <cfRule type="expression" dxfId="1153" priority="1309">
      <formula>AE198=1</formula>
    </cfRule>
  </conditionalFormatting>
  <conditionalFormatting sqref="AS198 AQ198 AO198 AM198 AK198 AI198 AG198 AE198">
    <cfRule type="expression" dxfId="1152" priority="1308">
      <formula>(AD198+AE198)=2</formula>
    </cfRule>
  </conditionalFormatting>
  <conditionalFormatting sqref="AB198">
    <cfRule type="expression" dxfId="1151" priority="1307">
      <formula>AC198=1</formula>
    </cfRule>
  </conditionalFormatting>
  <conditionalFormatting sqref="AC198">
    <cfRule type="expression" dxfId="1150" priority="1306">
      <formula>(AB198+AC198)=2</formula>
    </cfRule>
  </conditionalFormatting>
  <conditionalFormatting sqref="AD202 AB202">
    <cfRule type="expression" dxfId="1149" priority="1305">
      <formula>AC202=1</formula>
    </cfRule>
  </conditionalFormatting>
  <conditionalFormatting sqref="AC202">
    <cfRule type="expression" dxfId="1148" priority="1304">
      <formula>(AB202+AC202)=2</formula>
    </cfRule>
  </conditionalFormatting>
  <conditionalFormatting sqref="AM202 AK202 AI202 AG202">
    <cfRule type="expression" dxfId="1147" priority="1303">
      <formula>AH202=1</formula>
    </cfRule>
  </conditionalFormatting>
  <conditionalFormatting sqref="AN202 AL202 AJ202 AH202">
    <cfRule type="expression" dxfId="1146" priority="1302">
      <formula>(AG202+AH202)=2</formula>
    </cfRule>
  </conditionalFormatting>
  <conditionalFormatting sqref="AE202">
    <cfRule type="expression" dxfId="1145" priority="1301">
      <formula>AF202=1</formula>
    </cfRule>
  </conditionalFormatting>
  <conditionalFormatting sqref="AF202">
    <cfRule type="expression" dxfId="1144" priority="1300">
      <formula>(AE202+AF202)=2</formula>
    </cfRule>
  </conditionalFormatting>
  <conditionalFormatting sqref="AE203">
    <cfRule type="expression" dxfId="1143" priority="1299">
      <formula>AF203=1</formula>
    </cfRule>
  </conditionalFormatting>
  <conditionalFormatting sqref="AF203">
    <cfRule type="expression" dxfId="1142" priority="1298">
      <formula>(AE203+AF203)=2</formula>
    </cfRule>
  </conditionalFormatting>
  <conditionalFormatting sqref="AE211">
    <cfRule type="expression" dxfId="1141" priority="1297">
      <formula>AF211=1</formula>
    </cfRule>
  </conditionalFormatting>
  <conditionalFormatting sqref="AF211">
    <cfRule type="expression" dxfId="1140" priority="1296">
      <formula>(AE211+AF211)=2</formula>
    </cfRule>
  </conditionalFormatting>
  <conditionalFormatting sqref="AE213 AC213">
    <cfRule type="expression" dxfId="1139" priority="1295">
      <formula>AD213=1</formula>
    </cfRule>
  </conditionalFormatting>
  <conditionalFormatting sqref="AD213">
    <cfRule type="expression" dxfId="1138" priority="1294">
      <formula>(AC213+AD213)=2</formula>
    </cfRule>
  </conditionalFormatting>
  <conditionalFormatting sqref="AN213 AL213 AJ213 AH213">
    <cfRule type="expression" dxfId="1137" priority="1293">
      <formula>AI213=1</formula>
    </cfRule>
  </conditionalFormatting>
  <conditionalFormatting sqref="AO213 AM213 AK213 AI213">
    <cfRule type="expression" dxfId="1136" priority="1292">
      <formula>(AH213+AI213)=2</formula>
    </cfRule>
  </conditionalFormatting>
  <conditionalFormatting sqref="AF213">
    <cfRule type="expression" dxfId="1135" priority="1291">
      <formula>AG213=1</formula>
    </cfRule>
  </conditionalFormatting>
  <conditionalFormatting sqref="AG213">
    <cfRule type="expression" dxfId="1134" priority="1290">
      <formula>(AF213+AG213)=2</formula>
    </cfRule>
  </conditionalFormatting>
  <conditionalFormatting sqref="AN215 AL215 AJ215">
    <cfRule type="expression" dxfId="1133" priority="1289">
      <formula>AK215=1</formula>
    </cfRule>
  </conditionalFormatting>
  <conditionalFormatting sqref="AO215 AM215 AK215">
    <cfRule type="expression" dxfId="1132" priority="1288">
      <formula>(AJ215+AK215)=2</formula>
    </cfRule>
  </conditionalFormatting>
  <conditionalFormatting sqref="AL217">
    <cfRule type="expression" dxfId="1131" priority="1287">
      <formula>AM217=1</formula>
    </cfRule>
  </conditionalFormatting>
  <conditionalFormatting sqref="AM217">
    <cfRule type="expression" dxfId="1130" priority="1286">
      <formula>(AL217+AM217)=2</formula>
    </cfRule>
  </conditionalFormatting>
  <conditionalFormatting sqref="AS15 AQ15 AO15 AM15 AK15 AI15 AG15 AE15 AC15 AA15 Y15 W15">
    <cfRule type="expression" dxfId="1129" priority="1284">
      <formula>X15=1</formula>
    </cfRule>
  </conditionalFormatting>
  <conditionalFormatting sqref="AT15 AR15 AP15 AN15 AL15 AJ15 AH15 AF15 AD15 AB15 Z15 X15">
    <cfRule type="expression" dxfId="1128" priority="1283">
      <formula>(W15+X15)=2</formula>
    </cfRule>
  </conditionalFormatting>
  <conditionalFormatting sqref="AW15:AX15 BB15:BC15 AZ15">
    <cfRule type="colorScale" priority="1285">
      <colorScale>
        <cfvo type="percent" val="0"/>
        <cfvo type="percent" val="50"/>
        <cfvo type="percent" val="100"/>
        <color rgb="FFF8696B"/>
        <color rgb="FFFFEB84"/>
        <color rgb="FF63BE7B"/>
      </colorScale>
    </cfRule>
  </conditionalFormatting>
  <conditionalFormatting sqref="T21">
    <cfRule type="cellIs" dxfId="1127" priority="1281" operator="equal">
      <formula>1</formula>
    </cfRule>
  </conditionalFormatting>
  <conditionalFormatting sqref="AA21 AC21 AE21 AG21 AI21 AK21 AM21 AO21 AQ21 AS21 Y21 W21">
    <cfRule type="expression" dxfId="1126" priority="1280">
      <formula>X21=1</formula>
    </cfRule>
  </conditionalFormatting>
  <conditionalFormatting sqref="AB21 AD21 AF21 AH21 AJ21 AL21 AN21 AP21 AR21 AT21 Z21 X21">
    <cfRule type="expression" dxfId="1125" priority="1279">
      <formula>(W21+X21)=2</formula>
    </cfRule>
  </conditionalFormatting>
  <conditionalFormatting sqref="AW21:AX21 BB21:BC21 AZ21">
    <cfRule type="colorScale" priority="1282">
      <colorScale>
        <cfvo type="percent" val="0"/>
        <cfvo type="percent" val="50"/>
        <cfvo type="percent" val="100"/>
        <color rgb="FFF8696B"/>
        <color rgb="FFFFEB84"/>
        <color rgb="FF63BE7B"/>
      </colorScale>
    </cfRule>
  </conditionalFormatting>
  <conditionalFormatting sqref="T22">
    <cfRule type="cellIs" dxfId="1124" priority="1277" operator="equal">
      <formula>1</formula>
    </cfRule>
  </conditionalFormatting>
  <conditionalFormatting sqref="AS22 AQ22 AO22 AM22 AK22 AI22 AG22 AE22 AC22 AA22">
    <cfRule type="expression" dxfId="1123" priority="1276">
      <formula>AB22=1</formula>
    </cfRule>
  </conditionalFormatting>
  <conditionalFormatting sqref="AT22 AR22 AP22 AN22 AL22 AJ22 AH22 AF22 AD22 AB22">
    <cfRule type="expression" dxfId="1122" priority="1275">
      <formula>(AA22+AB22)=2</formula>
    </cfRule>
  </conditionalFormatting>
  <conditionalFormatting sqref="AW22:AX22">
    <cfRule type="colorScale" priority="1278">
      <colorScale>
        <cfvo type="percent" val="0"/>
        <cfvo type="percent" val="50"/>
        <cfvo type="percent" val="100"/>
        <color rgb="FFF8696B"/>
        <color rgb="FFFFEB84"/>
        <color rgb="FF63BE7B"/>
      </colorScale>
    </cfRule>
  </conditionalFormatting>
  <conditionalFormatting sqref="Y22">
    <cfRule type="expression" dxfId="1121" priority="1274">
      <formula>Z22=1</formula>
    </cfRule>
  </conditionalFormatting>
  <conditionalFormatting sqref="Z22">
    <cfRule type="expression" dxfId="1120" priority="1273">
      <formula>(Y22+Z22)=2</formula>
    </cfRule>
  </conditionalFormatting>
  <conditionalFormatting sqref="W22">
    <cfRule type="expression" dxfId="1119" priority="1272">
      <formula>X22=1</formula>
    </cfRule>
  </conditionalFormatting>
  <conditionalFormatting sqref="X22">
    <cfRule type="expression" dxfId="1118" priority="1271">
      <formula>(W22+X22)=2</formula>
    </cfRule>
  </conditionalFormatting>
  <conditionalFormatting sqref="T23">
    <cfRule type="cellIs" dxfId="1117" priority="1269" operator="equal">
      <formula>1</formula>
    </cfRule>
  </conditionalFormatting>
  <conditionalFormatting sqref="AS23 AQ23 AO23 AM23 AK23 AI23 AG23 AE23 AC23 AA23">
    <cfRule type="expression" dxfId="1116" priority="1268">
      <formula>AB23=1</formula>
    </cfRule>
  </conditionalFormatting>
  <conditionalFormatting sqref="AT23 AR23 AP23 AN23 AL23 AJ23 AH23 AF23 AD23 AB23">
    <cfRule type="expression" dxfId="1115" priority="1267">
      <formula>(AA23+AB23)=2</formula>
    </cfRule>
  </conditionalFormatting>
  <conditionalFormatting sqref="AW23:AX23 BB23:BC23 AZ23">
    <cfRule type="colorScale" priority="1270">
      <colorScale>
        <cfvo type="percent" val="0"/>
        <cfvo type="percent" val="50"/>
        <cfvo type="percent" val="100"/>
        <color rgb="FFF8696B"/>
        <color rgb="FFFFEB84"/>
        <color rgb="FF63BE7B"/>
      </colorScale>
    </cfRule>
  </conditionalFormatting>
  <conditionalFormatting sqref="Y23">
    <cfRule type="expression" dxfId="1114" priority="1266">
      <formula>Z23=1</formula>
    </cfRule>
  </conditionalFormatting>
  <conditionalFormatting sqref="Z23">
    <cfRule type="expression" dxfId="1113" priority="1265">
      <formula>(Y23+Z23)=2</formula>
    </cfRule>
  </conditionalFormatting>
  <conditionalFormatting sqref="W23">
    <cfRule type="expression" dxfId="1112" priority="1264">
      <formula>X23=1</formula>
    </cfRule>
  </conditionalFormatting>
  <conditionalFormatting sqref="X23">
    <cfRule type="expression" dxfId="1111" priority="1263">
      <formula>(W23+X23)=2</formula>
    </cfRule>
  </conditionalFormatting>
  <conditionalFormatting sqref="T33">
    <cfRule type="cellIs" dxfId="1110" priority="1261" operator="equal">
      <formula>1</formula>
    </cfRule>
  </conditionalFormatting>
  <conditionalFormatting sqref="AS33 AQ33 AO33 AM33 AK33 AI33 AG33 AE33 AC33 AA33 Y33 W33">
    <cfRule type="expression" dxfId="1109" priority="1260">
      <formula>X33=1</formula>
    </cfRule>
  </conditionalFormatting>
  <conditionalFormatting sqref="AT33 AR33 AP33 AN33 AL33 AJ33 AH33 AF33 AD33 AB33 Z33 X33">
    <cfRule type="expression" dxfId="1108" priority="1259">
      <formula>(W33+X33)=2</formula>
    </cfRule>
  </conditionalFormatting>
  <conditionalFormatting sqref="AW33:AX33 BB33:BC33 AZ33">
    <cfRule type="colorScale" priority="1262">
      <colorScale>
        <cfvo type="percent" val="0"/>
        <cfvo type="percent" val="50"/>
        <cfvo type="percent" val="100"/>
        <color rgb="FFF8696B"/>
        <color rgb="FFFFEB84"/>
        <color rgb="FF63BE7B"/>
      </colorScale>
    </cfRule>
  </conditionalFormatting>
  <conditionalFormatting sqref="T34">
    <cfRule type="cellIs" dxfId="1107" priority="1257" operator="equal">
      <formula>1</formula>
    </cfRule>
  </conditionalFormatting>
  <conditionalFormatting sqref="AS34 AQ34 AO34 AM34 AK34 AI34 AG34 AE34 AC34 AA34">
    <cfRule type="expression" dxfId="1106" priority="1256">
      <formula>AB34=1</formula>
    </cfRule>
  </conditionalFormatting>
  <conditionalFormatting sqref="AT34 AR34 AP34 AN34 AL34 AJ34 AH34 AF34 AD34 AB34">
    <cfRule type="expression" dxfId="1105" priority="1255">
      <formula>(AA34+AB34)=2</formula>
    </cfRule>
  </conditionalFormatting>
  <conditionalFormatting sqref="AW34:AX34 BB34:BC34 AZ34">
    <cfRule type="colorScale" priority="1258">
      <colorScale>
        <cfvo type="percent" val="0"/>
        <cfvo type="percent" val="50"/>
        <cfvo type="percent" val="100"/>
        <color rgb="FFF8696B"/>
        <color rgb="FFFFEB84"/>
        <color rgb="FF63BE7B"/>
      </colorScale>
    </cfRule>
  </conditionalFormatting>
  <conditionalFormatting sqref="Y34">
    <cfRule type="expression" dxfId="1104" priority="1254">
      <formula>Z34=1</formula>
    </cfRule>
  </conditionalFormatting>
  <conditionalFormatting sqref="Z34">
    <cfRule type="expression" dxfId="1103" priority="1253">
      <formula>(Y34+Z34)=2</formula>
    </cfRule>
  </conditionalFormatting>
  <conditionalFormatting sqref="W34">
    <cfRule type="expression" dxfId="1102" priority="1252">
      <formula>X34=1</formula>
    </cfRule>
  </conditionalFormatting>
  <conditionalFormatting sqref="X34">
    <cfRule type="expression" dxfId="1101" priority="1251">
      <formula>(W34+X34)=2</formula>
    </cfRule>
  </conditionalFormatting>
  <conditionalFormatting sqref="T41">
    <cfRule type="cellIs" dxfId="1100" priority="1249" operator="equal">
      <formula>1</formula>
    </cfRule>
  </conditionalFormatting>
  <conditionalFormatting sqref="AA41 AC41 AE41 AG41 AI41 AK41 AM41 AO41 AQ41 AS41">
    <cfRule type="expression" dxfId="1099" priority="1248">
      <formula>AB41=1</formula>
    </cfRule>
  </conditionalFormatting>
  <conditionalFormatting sqref="AB41 AD41 AF41 AH41 AJ41 AL41 AN41 AP41 AR41 AT41">
    <cfRule type="expression" dxfId="1098" priority="1247">
      <formula>(AA41+AB41)=2</formula>
    </cfRule>
  </conditionalFormatting>
  <conditionalFormatting sqref="AW41:AX41 BB41:BC41 AZ41">
    <cfRule type="colorScale" priority="1250">
      <colorScale>
        <cfvo type="percent" val="0"/>
        <cfvo type="percent" val="50"/>
        <cfvo type="percent" val="100"/>
        <color rgb="FFF8696B"/>
        <color rgb="FFFFEB84"/>
        <color rgb="FF63BE7B"/>
      </colorScale>
    </cfRule>
  </conditionalFormatting>
  <conditionalFormatting sqref="Y41">
    <cfRule type="expression" dxfId="1097" priority="1246">
      <formula>Z41=1</formula>
    </cfRule>
  </conditionalFormatting>
  <conditionalFormatting sqref="Z41">
    <cfRule type="expression" dxfId="1096" priority="1245">
      <formula>(Y41+Z41)=2</formula>
    </cfRule>
  </conditionalFormatting>
  <conditionalFormatting sqref="W41">
    <cfRule type="expression" dxfId="1095" priority="1244">
      <formula>X41=1</formula>
    </cfRule>
  </conditionalFormatting>
  <conditionalFormatting sqref="X41">
    <cfRule type="expression" dxfId="1094" priority="1243">
      <formula>(W41+X41)=2</formula>
    </cfRule>
  </conditionalFormatting>
  <conditionalFormatting sqref="T50">
    <cfRule type="cellIs" dxfId="1093" priority="1241" operator="equal">
      <formula>1</formula>
    </cfRule>
  </conditionalFormatting>
  <conditionalFormatting sqref="AS50 AQ50 AO50 AM50 AK50 AI50 AG50 AE50 AC50 AA50 Y50 W50">
    <cfRule type="expression" dxfId="1092" priority="1240">
      <formula>X50=1</formula>
    </cfRule>
  </conditionalFormatting>
  <conditionalFormatting sqref="AT50 AR50 AP50 AN50 AL50 AJ50 AH50 AF50 AD50 AB50 Z50 X50">
    <cfRule type="expression" dxfId="1091" priority="1239">
      <formula>(W50+X50)=2</formula>
    </cfRule>
  </conditionalFormatting>
  <conditionalFormatting sqref="AW50:AX50 BB50:BC50 AZ50">
    <cfRule type="colorScale" priority="1242">
      <colorScale>
        <cfvo type="percent" val="0"/>
        <cfvo type="percent" val="50"/>
        <cfvo type="percent" val="100"/>
        <color rgb="FFF8696B"/>
        <color rgb="FFFFEB84"/>
        <color rgb="FF63BE7B"/>
      </colorScale>
    </cfRule>
  </conditionalFormatting>
  <conditionalFormatting sqref="BB73:BC73 AZ73">
    <cfRule type="colorScale" priority="1238">
      <colorScale>
        <cfvo type="percent" val="0"/>
        <cfvo type="percent" val="50"/>
        <cfvo type="percent" val="100"/>
        <color rgb="FFF8696B"/>
        <color rgb="FFFFEB84"/>
        <color rgb="FF63BE7B"/>
      </colorScale>
    </cfRule>
  </conditionalFormatting>
  <conditionalFormatting sqref="AS204 AQ204 AO204 AI204 W204 Y204 AA204 AC204 AG204 AK204 AM204">
    <cfRule type="expression" dxfId="1090" priority="1236">
      <formula>X204=1</formula>
    </cfRule>
  </conditionalFormatting>
  <conditionalFormatting sqref="AT204 AR204 AP204 AH204 AD204 X204 Z204 AB204 AJ204 AL204 AN204">
    <cfRule type="expression" dxfId="1089" priority="1235">
      <formula>(W204+X204)=2</formula>
    </cfRule>
  </conditionalFormatting>
  <conditionalFormatting sqref="T204">
    <cfRule type="cellIs" dxfId="1088" priority="1234" operator="equal">
      <formula>1</formula>
    </cfRule>
  </conditionalFormatting>
  <conditionalFormatting sqref="AW204:AX204 BB204:BC204 AZ204">
    <cfRule type="colorScale" priority="1237">
      <colorScale>
        <cfvo type="percent" val="0"/>
        <cfvo type="percent" val="50"/>
        <cfvo type="percent" val="100"/>
        <color rgb="FFF8696B"/>
        <color rgb="FFFFEB84"/>
        <color rgb="FF63BE7B"/>
      </colorScale>
    </cfRule>
  </conditionalFormatting>
  <conditionalFormatting sqref="AE204">
    <cfRule type="expression" dxfId="1087" priority="1233">
      <formula>AF204=1</formula>
    </cfRule>
  </conditionalFormatting>
  <conditionalFormatting sqref="AF204">
    <cfRule type="expression" dxfId="1086" priority="1232">
      <formula>(AE204+AF204)=2</formula>
    </cfRule>
  </conditionalFormatting>
  <conditionalFormatting sqref="AS205 AQ205 AO205 AI205 W205 Y205 AA205 AC205 AG205 AK205 AM205">
    <cfRule type="expression" dxfId="1085" priority="1230">
      <formula>X205=1</formula>
    </cfRule>
  </conditionalFormatting>
  <conditionalFormatting sqref="AT205 AR205 AP205 AH205 AD205 X205 Z205 AB205 AJ205 AL205 AN205">
    <cfRule type="expression" dxfId="1084" priority="1229">
      <formula>(W205+X205)=2</formula>
    </cfRule>
  </conditionalFormatting>
  <conditionalFormatting sqref="T205">
    <cfRule type="cellIs" dxfId="1083" priority="1228" operator="equal">
      <formula>1</formula>
    </cfRule>
  </conditionalFormatting>
  <conditionalFormatting sqref="AW205:AX205 BB205:BC205 AZ205">
    <cfRule type="colorScale" priority="1231">
      <colorScale>
        <cfvo type="percent" val="0"/>
        <cfvo type="percent" val="50"/>
        <cfvo type="percent" val="100"/>
        <color rgb="FFF8696B"/>
        <color rgb="FFFFEB84"/>
        <color rgb="FF63BE7B"/>
      </colorScale>
    </cfRule>
  </conditionalFormatting>
  <conditionalFormatting sqref="AE205">
    <cfRule type="expression" dxfId="1082" priority="1227">
      <formula>AF205=1</formula>
    </cfRule>
  </conditionalFormatting>
  <conditionalFormatting sqref="AF205">
    <cfRule type="expression" dxfId="1081" priority="1226">
      <formula>(AE205+AF205)=2</formula>
    </cfRule>
  </conditionalFormatting>
  <conditionalFormatting sqref="AS208 AQ208 AO208 AI208 W208 Y208 AA208 AC208 AG208 AK208 AM208">
    <cfRule type="expression" dxfId="1080" priority="1224">
      <formula>X208=1</formula>
    </cfRule>
  </conditionalFormatting>
  <conditionalFormatting sqref="AT208 AR208 AP208 AH208 AD208 X208 Z208 AB208 AJ208 AL208 AN208">
    <cfRule type="expression" dxfId="1079" priority="1223">
      <formula>(W208+X208)=2</formula>
    </cfRule>
  </conditionalFormatting>
  <conditionalFormatting sqref="T208">
    <cfRule type="cellIs" dxfId="1078" priority="1222" operator="equal">
      <formula>1</formula>
    </cfRule>
  </conditionalFormatting>
  <conditionalFormatting sqref="AW208:AX208 BB208:BC208 AZ208">
    <cfRule type="colorScale" priority="1225">
      <colorScale>
        <cfvo type="percent" val="0"/>
        <cfvo type="percent" val="50"/>
        <cfvo type="percent" val="100"/>
        <color rgb="FFF8696B"/>
        <color rgb="FFFFEB84"/>
        <color rgb="FF63BE7B"/>
      </colorScale>
    </cfRule>
  </conditionalFormatting>
  <conditionalFormatting sqref="AE208">
    <cfRule type="expression" dxfId="1077" priority="1221">
      <formula>AF208=1</formula>
    </cfRule>
  </conditionalFormatting>
  <conditionalFormatting sqref="AF208">
    <cfRule type="expression" dxfId="1076" priority="1220">
      <formula>(AE208+AF208)=2</formula>
    </cfRule>
  </conditionalFormatting>
  <conditionalFormatting sqref="AO207 AI207 W207 Y207 AA207 AC207 AG207 AK207 AM207">
    <cfRule type="expression" dxfId="1075" priority="1218">
      <formula>X207=1</formula>
    </cfRule>
  </conditionalFormatting>
  <conditionalFormatting sqref="AT207 AP207 AH207 AD207 X207 Z207 AB207 AJ207 AL207 AN207">
    <cfRule type="expression" dxfId="1074" priority="1217">
      <formula>(W207+X207)=2</formula>
    </cfRule>
  </conditionalFormatting>
  <conditionalFormatting sqref="T207">
    <cfRule type="cellIs" dxfId="1073" priority="1216" operator="equal">
      <formula>1</formula>
    </cfRule>
  </conditionalFormatting>
  <conditionalFormatting sqref="AW207:AX207 BB207:BC207 AZ207">
    <cfRule type="colorScale" priority="1219">
      <colorScale>
        <cfvo type="percent" val="0"/>
        <cfvo type="percent" val="50"/>
        <cfvo type="percent" val="100"/>
        <color rgb="FFF8696B"/>
        <color rgb="FFFFEB84"/>
        <color rgb="FF63BE7B"/>
      </colorScale>
    </cfRule>
  </conditionalFormatting>
  <conditionalFormatting sqref="AE207">
    <cfRule type="expression" dxfId="1072" priority="1215">
      <formula>AF207=1</formula>
    </cfRule>
  </conditionalFormatting>
  <conditionalFormatting sqref="AF207">
    <cfRule type="expression" dxfId="1071" priority="1214">
      <formula>(AE207+AF207)=2</formula>
    </cfRule>
  </conditionalFormatting>
  <conditionalFormatting sqref="AO206 AI206 W206 Y206 AA206 AC206 AG206 AK206 AM206 AS206:AS207 AQ206:AQ207">
    <cfRule type="expression" dxfId="1070" priority="1212">
      <formula>X206=1</formula>
    </cfRule>
  </conditionalFormatting>
  <conditionalFormatting sqref="AT206 AP206 AH206 AD206 X206 Z206 AB206 AJ206 AL206 AN206 AR206:AR207">
    <cfRule type="expression" dxfId="1069" priority="1211">
      <formula>(W206+X206)=2</formula>
    </cfRule>
  </conditionalFormatting>
  <conditionalFormatting sqref="T206">
    <cfRule type="cellIs" dxfId="1068" priority="1210" operator="equal">
      <formula>1</formula>
    </cfRule>
  </conditionalFormatting>
  <conditionalFormatting sqref="AW206:AX206 BB206:BC206 AZ206">
    <cfRule type="colorScale" priority="1213">
      <colorScale>
        <cfvo type="percent" val="0"/>
        <cfvo type="percent" val="50"/>
        <cfvo type="percent" val="100"/>
        <color rgb="FFF8696B"/>
        <color rgb="FFFFEB84"/>
        <color rgb="FF63BE7B"/>
      </colorScale>
    </cfRule>
  </conditionalFormatting>
  <conditionalFormatting sqref="AE206">
    <cfRule type="expression" dxfId="1067" priority="1209">
      <formula>AF206=1</formula>
    </cfRule>
  </conditionalFormatting>
  <conditionalFormatting sqref="AF206">
    <cfRule type="expression" dxfId="1066" priority="1208">
      <formula>(AE206+AF206)=2</formula>
    </cfRule>
  </conditionalFormatting>
  <conditionalFormatting sqref="AA137 AC137 AE137 AG137 AI137 AK137 AM137 AO137 AQ137 AS137">
    <cfRule type="expression" dxfId="1065" priority="1206">
      <formula>AB137=1</formula>
    </cfRule>
  </conditionalFormatting>
  <conditionalFormatting sqref="AB137 AD137 AF137 AH137 AJ137 AL137 AN137 AP137 AR137 AT137">
    <cfRule type="expression" dxfId="1064" priority="1205">
      <formula>(AA137+AB137)=2</formula>
    </cfRule>
  </conditionalFormatting>
  <conditionalFormatting sqref="AW137:AX137 BB137:BC137 AZ137">
    <cfRule type="colorScale" priority="1207">
      <colorScale>
        <cfvo type="percent" val="0"/>
        <cfvo type="percent" val="50"/>
        <cfvo type="percent" val="100"/>
        <color rgb="FFF8696B"/>
        <color rgb="FFFFEB84"/>
        <color rgb="FF63BE7B"/>
      </colorScale>
    </cfRule>
  </conditionalFormatting>
  <conditionalFormatting sqref="Y137">
    <cfRule type="expression" dxfId="1063" priority="1204">
      <formula>Z137=1</formula>
    </cfRule>
  </conditionalFormatting>
  <conditionalFormatting sqref="Z137">
    <cfRule type="expression" dxfId="1062" priority="1203">
      <formula>(Y137+Z137)=2</formula>
    </cfRule>
  </conditionalFormatting>
  <conditionalFormatting sqref="W137">
    <cfRule type="expression" dxfId="1061" priority="1202">
      <formula>X137=1</formula>
    </cfRule>
  </conditionalFormatting>
  <conditionalFormatting sqref="X137">
    <cfRule type="expression" dxfId="1060" priority="1201">
      <formula>(W137+X137)=2</formula>
    </cfRule>
  </conditionalFormatting>
  <conditionalFormatting sqref="T29">
    <cfRule type="cellIs" dxfId="1059" priority="1199" operator="equal">
      <formula>1</formula>
    </cfRule>
  </conditionalFormatting>
  <conditionalFormatting sqref="AA29 AC29 AG29 AI29 AK29 AM29 AO29 AQ29 AS29">
    <cfRule type="expression" dxfId="1058" priority="1198">
      <formula>AB29=1</formula>
    </cfRule>
  </conditionalFormatting>
  <conditionalFormatting sqref="AB29 AF29 AH29 AJ29 AL29 AN29 AP29 AR29 AT29">
    <cfRule type="expression" dxfId="1057" priority="1197">
      <formula>(AA29+AB29)=2</formula>
    </cfRule>
  </conditionalFormatting>
  <conditionalFormatting sqref="Y29">
    <cfRule type="expression" dxfId="1056" priority="1196">
      <formula>Z29=1</formula>
    </cfRule>
  </conditionalFormatting>
  <conditionalFormatting sqref="Z29">
    <cfRule type="expression" dxfId="1055" priority="1195">
      <formula>(Y29+Z29)=2</formula>
    </cfRule>
  </conditionalFormatting>
  <conditionalFormatting sqref="W29">
    <cfRule type="expression" dxfId="1054" priority="1194">
      <formula>X29=1</formula>
    </cfRule>
  </conditionalFormatting>
  <conditionalFormatting sqref="X29">
    <cfRule type="expression" dxfId="1053" priority="1193">
      <formula>(W29+X29)=2</formula>
    </cfRule>
  </conditionalFormatting>
  <conditionalFormatting sqref="BB26:BC26">
    <cfRule type="colorScale" priority="1192">
      <colorScale>
        <cfvo type="percent" val="0"/>
        <cfvo type="percent" val="50"/>
        <cfvo type="percent" val="100"/>
        <color rgb="FFF8696B"/>
        <color rgb="FFFFEB84"/>
        <color rgb="FF63BE7B"/>
      </colorScale>
    </cfRule>
  </conditionalFormatting>
  <conditionalFormatting sqref="AW29:AX29 BB29:BC29 AZ29">
    <cfRule type="colorScale" priority="1200">
      <colorScale>
        <cfvo type="percent" val="0"/>
        <cfvo type="percent" val="50"/>
        <cfvo type="percent" val="100"/>
        <color rgb="FFF8696B"/>
        <color rgb="FFFFEB84"/>
        <color rgb="FF63BE7B"/>
      </colorScale>
    </cfRule>
  </conditionalFormatting>
  <conditionalFormatting sqref="AD29">
    <cfRule type="expression" dxfId="1052" priority="1191">
      <formula>AE29=1</formula>
    </cfRule>
  </conditionalFormatting>
  <conditionalFormatting sqref="AE29">
    <cfRule type="expression" dxfId="1051" priority="1190">
      <formula>(AD29+AE29)=2</formula>
    </cfRule>
  </conditionalFormatting>
  <conditionalFormatting sqref="BB30:BC30 AZ30">
    <cfRule type="colorScale" priority="1189">
      <colorScale>
        <cfvo type="percent" val="0"/>
        <cfvo type="percent" val="50"/>
        <cfvo type="percent" val="100"/>
        <color rgb="FFF8696B"/>
        <color rgb="FFFFEB84"/>
        <color rgb="FF63BE7B"/>
      </colorScale>
    </cfRule>
  </conditionalFormatting>
  <conditionalFormatting sqref="T28">
    <cfRule type="cellIs" dxfId="1050" priority="1187" operator="equal">
      <formula>1</formula>
    </cfRule>
  </conditionalFormatting>
  <conditionalFormatting sqref="AA28 AC28 AG28 AI28 AK28 AM28 AO28 AQ28 AS28">
    <cfRule type="expression" dxfId="1049" priority="1186">
      <formula>AB28=1</formula>
    </cfRule>
  </conditionalFormatting>
  <conditionalFormatting sqref="AB28 AF28 AH28 AJ28 AL28 AN28 AP28 AR28 AT28">
    <cfRule type="expression" dxfId="1048" priority="1185">
      <formula>(AA28+AB28)=2</formula>
    </cfRule>
  </conditionalFormatting>
  <conditionalFormatting sqref="Y28">
    <cfRule type="expression" dxfId="1047" priority="1184">
      <formula>Z28=1</formula>
    </cfRule>
  </conditionalFormatting>
  <conditionalFormatting sqref="Z28">
    <cfRule type="expression" dxfId="1046" priority="1183">
      <formula>(Y28+Z28)=2</formula>
    </cfRule>
  </conditionalFormatting>
  <conditionalFormatting sqref="W28">
    <cfRule type="expression" dxfId="1045" priority="1182">
      <formula>X28=1</formula>
    </cfRule>
  </conditionalFormatting>
  <conditionalFormatting sqref="X28">
    <cfRule type="expression" dxfId="1044" priority="1181">
      <formula>(W28+X28)=2</formula>
    </cfRule>
  </conditionalFormatting>
  <conditionalFormatting sqref="AW28:AX28 BB28:BC28 AZ28">
    <cfRule type="colorScale" priority="1188">
      <colorScale>
        <cfvo type="percent" val="0"/>
        <cfvo type="percent" val="50"/>
        <cfvo type="percent" val="100"/>
        <color rgb="FFF8696B"/>
        <color rgb="FFFFEB84"/>
        <color rgb="FF63BE7B"/>
      </colorScale>
    </cfRule>
  </conditionalFormatting>
  <conditionalFormatting sqref="AD28">
    <cfRule type="expression" dxfId="1043" priority="1180">
      <formula>AE28=1</formula>
    </cfRule>
  </conditionalFormatting>
  <conditionalFormatting sqref="AE28">
    <cfRule type="expression" dxfId="1042" priority="1179">
      <formula>(AD28+AE28)=2</formula>
    </cfRule>
  </conditionalFormatting>
  <conditionalFormatting sqref="T158">
    <cfRule type="cellIs" dxfId="1041" priority="1177" operator="equal">
      <formula>1</formula>
    </cfRule>
  </conditionalFormatting>
  <conditionalFormatting sqref="AA158 AC158 AE158 AG158 AI158 AK158 AM158 AO158">
    <cfRule type="expression" dxfId="1040" priority="1176">
      <formula>AB158=1</formula>
    </cfRule>
  </conditionalFormatting>
  <conditionalFormatting sqref="AB158 AD158 AF158 AH158 AJ158 AL158 AN158 AP158 AT158">
    <cfRule type="expression" dxfId="1039" priority="1175">
      <formula>(AA158+AB158)=2</formula>
    </cfRule>
  </conditionalFormatting>
  <conditionalFormatting sqref="AW158:AX158 BB158:BC158 AZ158">
    <cfRule type="colorScale" priority="1178">
      <colorScale>
        <cfvo type="percent" val="0"/>
        <cfvo type="percent" val="50"/>
        <cfvo type="percent" val="100"/>
        <color rgb="FFF8696B"/>
        <color rgb="FFFFEB84"/>
        <color rgb="FF63BE7B"/>
      </colorScale>
    </cfRule>
  </conditionalFormatting>
  <conditionalFormatting sqref="Y158">
    <cfRule type="expression" dxfId="1038" priority="1174">
      <formula>Z158=1</formula>
    </cfRule>
  </conditionalFormatting>
  <conditionalFormatting sqref="Z158">
    <cfRule type="expression" dxfId="1037" priority="1173">
      <formula>(Y158+Z158)=2</formula>
    </cfRule>
  </conditionalFormatting>
  <conditionalFormatting sqref="W158">
    <cfRule type="expression" dxfId="1036" priority="1172">
      <formula>X158=1</formula>
    </cfRule>
  </conditionalFormatting>
  <conditionalFormatting sqref="X158">
    <cfRule type="expression" dxfId="1035" priority="1171">
      <formula>(W158+X158)=2</formula>
    </cfRule>
  </conditionalFormatting>
  <conditionalFormatting sqref="T157">
    <cfRule type="cellIs" dxfId="1034" priority="1169" operator="equal">
      <formula>1</formula>
    </cfRule>
  </conditionalFormatting>
  <conditionalFormatting sqref="AA157 AC157 AE157 AG157 AI157 AK157 AM157 AO157">
    <cfRule type="expression" dxfId="1033" priority="1168">
      <formula>AB157=1</formula>
    </cfRule>
  </conditionalFormatting>
  <conditionalFormatting sqref="AB157 AD157 AF157 AH157 AJ157 AL157 AN157 AP157 AT157">
    <cfRule type="expression" dxfId="1032" priority="1167">
      <formula>(AA157+AB157)=2</formula>
    </cfRule>
  </conditionalFormatting>
  <conditionalFormatting sqref="AW157:AX157 BB157:BC157 AZ157">
    <cfRule type="colorScale" priority="1170">
      <colorScale>
        <cfvo type="percent" val="0"/>
        <cfvo type="percent" val="50"/>
        <cfvo type="percent" val="100"/>
        <color rgb="FFF8696B"/>
        <color rgb="FFFFEB84"/>
        <color rgb="FF63BE7B"/>
      </colorScale>
    </cfRule>
  </conditionalFormatting>
  <conditionalFormatting sqref="Y157">
    <cfRule type="expression" dxfId="1031" priority="1166">
      <formula>Z157=1</formula>
    </cfRule>
  </conditionalFormatting>
  <conditionalFormatting sqref="Z157">
    <cfRule type="expression" dxfId="1030" priority="1165">
      <formula>(Y157+Z157)=2</formula>
    </cfRule>
  </conditionalFormatting>
  <conditionalFormatting sqref="W157">
    <cfRule type="expression" dxfId="1029" priority="1164">
      <formula>X157=1</formula>
    </cfRule>
  </conditionalFormatting>
  <conditionalFormatting sqref="X157">
    <cfRule type="expression" dxfId="1028" priority="1163">
      <formula>(W157+X157)=2</formula>
    </cfRule>
  </conditionalFormatting>
  <conditionalFormatting sqref="T156">
    <cfRule type="cellIs" dxfId="1027" priority="1161" operator="equal">
      <formula>1</formula>
    </cfRule>
  </conditionalFormatting>
  <conditionalFormatting sqref="AA156 AC156 AE156 AG156 AI156 AK156 AM156 AO156">
    <cfRule type="expression" dxfId="1026" priority="1160">
      <formula>AB156=1</formula>
    </cfRule>
  </conditionalFormatting>
  <conditionalFormatting sqref="AB156 AD156 AF156 AH156 AJ156 AL156 AN156 AP156 AT156">
    <cfRule type="expression" dxfId="1025" priority="1159">
      <formula>(AA156+AB156)=2</formula>
    </cfRule>
  </conditionalFormatting>
  <conditionalFormatting sqref="AW156:AX156 BB156:BC156 AZ156">
    <cfRule type="colorScale" priority="1162">
      <colorScale>
        <cfvo type="percent" val="0"/>
        <cfvo type="percent" val="50"/>
        <cfvo type="percent" val="100"/>
        <color rgb="FFF8696B"/>
        <color rgb="FFFFEB84"/>
        <color rgb="FF63BE7B"/>
      </colorScale>
    </cfRule>
  </conditionalFormatting>
  <conditionalFormatting sqref="Y156">
    <cfRule type="expression" dxfId="1024" priority="1158">
      <formula>Z156=1</formula>
    </cfRule>
  </conditionalFormatting>
  <conditionalFormatting sqref="Z156">
    <cfRule type="expression" dxfId="1023" priority="1157">
      <formula>(Y156+Z156)=2</formula>
    </cfRule>
  </conditionalFormatting>
  <conditionalFormatting sqref="W156">
    <cfRule type="expression" dxfId="1022" priority="1156">
      <formula>X156=1</formula>
    </cfRule>
  </conditionalFormatting>
  <conditionalFormatting sqref="X156">
    <cfRule type="expression" dxfId="1021" priority="1155">
      <formula>(W156+X156)=2</formula>
    </cfRule>
  </conditionalFormatting>
  <conditionalFormatting sqref="T155">
    <cfRule type="cellIs" dxfId="1020" priority="1153" operator="equal">
      <formula>1</formula>
    </cfRule>
  </conditionalFormatting>
  <conditionalFormatting sqref="AA155 AC155 AE155 AG155 AI155 AK155 AM155 AO155 AQ155:AQ158 AS155:AS158">
    <cfRule type="expression" dxfId="1019" priority="1152">
      <formula>AB155=1</formula>
    </cfRule>
  </conditionalFormatting>
  <conditionalFormatting sqref="AB155 AD155 AF155 AH155 AJ155 AL155 AN155 AP155 AT155 AR155:AR158">
    <cfRule type="expression" dxfId="1018" priority="1151">
      <formula>(AA155+AB155)=2</formula>
    </cfRule>
  </conditionalFormatting>
  <conditionalFormatting sqref="AW155:AX155 BB155:BC155 AZ155">
    <cfRule type="colorScale" priority="1154">
      <colorScale>
        <cfvo type="percent" val="0"/>
        <cfvo type="percent" val="50"/>
        <cfvo type="percent" val="100"/>
        <color rgb="FFF8696B"/>
        <color rgb="FFFFEB84"/>
        <color rgb="FF63BE7B"/>
      </colorScale>
    </cfRule>
  </conditionalFormatting>
  <conditionalFormatting sqref="Y155">
    <cfRule type="expression" dxfId="1017" priority="1150">
      <formula>Z155=1</formula>
    </cfRule>
  </conditionalFormatting>
  <conditionalFormatting sqref="Z155">
    <cfRule type="expression" dxfId="1016" priority="1149">
      <formula>(Y155+Z155)=2</formula>
    </cfRule>
  </conditionalFormatting>
  <conditionalFormatting sqref="W155">
    <cfRule type="expression" dxfId="1015" priority="1148">
      <formula>X155=1</formula>
    </cfRule>
  </conditionalFormatting>
  <conditionalFormatting sqref="X155">
    <cfRule type="expression" dxfId="1014" priority="1147">
      <formula>(W155+X155)=2</formula>
    </cfRule>
  </conditionalFormatting>
  <conditionalFormatting sqref="T135">
    <cfRule type="cellIs" dxfId="1013" priority="1145" operator="equal">
      <formula>1</formula>
    </cfRule>
  </conditionalFormatting>
  <conditionalFormatting sqref="AA135 AC135 AE135 AG135 AI135 AK135 AM135 AO135 AQ135 AS135">
    <cfRule type="expression" dxfId="1012" priority="1144">
      <formula>AB135=1</formula>
    </cfRule>
  </conditionalFormatting>
  <conditionalFormatting sqref="AB135 AD135 AF135 AH135 AJ135 AL135 AN135 AP135 AR135 AT135">
    <cfRule type="expression" dxfId="1011" priority="1143">
      <formula>(AA135+AB135)=2</formula>
    </cfRule>
  </conditionalFormatting>
  <conditionalFormatting sqref="AW135:AX135 BB135:BC135 AZ135">
    <cfRule type="colorScale" priority="1146">
      <colorScale>
        <cfvo type="percent" val="0"/>
        <cfvo type="percent" val="50"/>
        <cfvo type="percent" val="100"/>
        <color rgb="FFF8696B"/>
        <color rgb="FFFFEB84"/>
        <color rgb="FF63BE7B"/>
      </colorScale>
    </cfRule>
  </conditionalFormatting>
  <conditionalFormatting sqref="Y135">
    <cfRule type="expression" dxfId="1010" priority="1142">
      <formula>Z135=1</formula>
    </cfRule>
  </conditionalFormatting>
  <conditionalFormatting sqref="Z135">
    <cfRule type="expression" dxfId="1009" priority="1141">
      <formula>(Y135+Z135)=2</formula>
    </cfRule>
  </conditionalFormatting>
  <conditionalFormatting sqref="W135">
    <cfRule type="expression" dxfId="1008" priority="1140">
      <formula>X135=1</formula>
    </cfRule>
  </conditionalFormatting>
  <conditionalFormatting sqref="X135">
    <cfRule type="expression" dxfId="1007" priority="1139">
      <formula>(W135+X135)=2</formula>
    </cfRule>
  </conditionalFormatting>
  <conditionalFormatting sqref="BB218:BC218">
    <cfRule type="colorScale" priority="1138">
      <colorScale>
        <cfvo type="percent" val="0"/>
        <cfvo type="percent" val="50"/>
        <cfvo type="percent" val="100"/>
        <color rgb="FFF8696B"/>
        <color rgb="FFFFEB84"/>
        <color rgb="FF63BE7B"/>
      </colorScale>
    </cfRule>
  </conditionalFormatting>
  <conditionalFormatting sqref="AZ218">
    <cfRule type="colorScale" priority="1137">
      <colorScale>
        <cfvo type="percent" val="0"/>
        <cfvo type="percent" val="50"/>
        <cfvo type="percent" val="100"/>
        <color rgb="FFF8696B"/>
        <color rgb="FFFFEB84"/>
        <color rgb="FF63BE7B"/>
      </colorScale>
    </cfRule>
  </conditionalFormatting>
  <conditionalFormatting sqref="T218">
    <cfRule type="cellIs" dxfId="1006" priority="1135" operator="equal">
      <formula>1</formula>
    </cfRule>
  </conditionalFormatting>
  <conditionalFormatting sqref="AA218 AC218 AE218 AG218 AI218 AK218 AM218 AO218 AQ218 AS218">
    <cfRule type="expression" dxfId="1005" priority="1134">
      <formula>AB218=1</formula>
    </cfRule>
  </conditionalFormatting>
  <conditionalFormatting sqref="AB218 AD218 AF218 AH218 AJ218 AL218 AN218 AP218 AR218 AT218">
    <cfRule type="expression" dxfId="1004" priority="1133">
      <formula>(AA218+AB218)=2</formula>
    </cfRule>
  </conditionalFormatting>
  <conditionalFormatting sqref="AW218:AX218">
    <cfRule type="colorScale" priority="1136">
      <colorScale>
        <cfvo type="percent" val="0"/>
        <cfvo type="percent" val="50"/>
        <cfvo type="percent" val="100"/>
        <color rgb="FFF8696B"/>
        <color rgb="FFFFEB84"/>
        <color rgb="FF63BE7B"/>
      </colorScale>
    </cfRule>
  </conditionalFormatting>
  <conditionalFormatting sqref="Y218">
    <cfRule type="expression" dxfId="1003" priority="1132">
      <formula>Z218=1</formula>
    </cfRule>
  </conditionalFormatting>
  <conditionalFormatting sqref="Z218">
    <cfRule type="expression" dxfId="1002" priority="1131">
      <formula>(Y218+Z218)=2</formula>
    </cfRule>
  </conditionalFormatting>
  <conditionalFormatting sqref="W218">
    <cfRule type="expression" dxfId="1001" priority="1130">
      <formula>X218=1</formula>
    </cfRule>
  </conditionalFormatting>
  <conditionalFormatting sqref="X218">
    <cfRule type="expression" dxfId="1000" priority="1129">
      <formula>(W218+X218)=2</formula>
    </cfRule>
  </conditionalFormatting>
  <conditionalFormatting sqref="T27">
    <cfRule type="cellIs" dxfId="999" priority="1126" operator="equal">
      <formula>1</formula>
    </cfRule>
  </conditionalFormatting>
  <conditionalFormatting sqref="AA27 AC27 AG27 AI27 AK27 AM27 AO27 AQ27 AS27">
    <cfRule type="expression" dxfId="998" priority="1125">
      <formula>AB27=1</formula>
    </cfRule>
  </conditionalFormatting>
  <conditionalFormatting sqref="AB27 AF27 AH27 AJ27 AL27 AN27 AP27 AR27 AT27">
    <cfRule type="expression" dxfId="997" priority="1124">
      <formula>(AA27+AB27)=2</formula>
    </cfRule>
  </conditionalFormatting>
  <conditionalFormatting sqref="Y27">
    <cfRule type="expression" dxfId="996" priority="1123">
      <formula>Z27=1</formula>
    </cfRule>
  </conditionalFormatting>
  <conditionalFormatting sqref="Z27">
    <cfRule type="expression" dxfId="995" priority="1122">
      <formula>(Y27+Z27)=2</formula>
    </cfRule>
  </conditionalFormatting>
  <conditionalFormatting sqref="W27">
    <cfRule type="expression" dxfId="994" priority="1121">
      <formula>X27=1</formula>
    </cfRule>
  </conditionalFormatting>
  <conditionalFormatting sqref="X27">
    <cfRule type="expression" dxfId="993" priority="1120">
      <formula>(W27+X27)=2</formula>
    </cfRule>
  </conditionalFormatting>
  <conditionalFormatting sqref="AW27:AX27 BB27:BC27 AZ27">
    <cfRule type="colorScale" priority="1128">
      <colorScale>
        <cfvo type="percent" val="0"/>
        <cfvo type="percent" val="50"/>
        <cfvo type="percent" val="100"/>
        <color rgb="FFF8696B"/>
        <color rgb="FFFFEB84"/>
        <color rgb="FF63BE7B"/>
      </colorScale>
    </cfRule>
  </conditionalFormatting>
  <conditionalFormatting sqref="AD27">
    <cfRule type="expression" dxfId="992" priority="1119">
      <formula>AE27=1</formula>
    </cfRule>
  </conditionalFormatting>
  <conditionalFormatting sqref="AE27">
    <cfRule type="expression" dxfId="991" priority="1118">
      <formula>(AD27+AE27)=2</formula>
    </cfRule>
  </conditionalFormatting>
  <conditionalFormatting sqref="T80">
    <cfRule type="cellIs" dxfId="990" priority="1116" operator="equal">
      <formula>1</formula>
    </cfRule>
  </conditionalFormatting>
  <conditionalFormatting sqref="AS80 AQ80 AM80 AK80 AI80 AG80 AE80 AC80 AA80">
    <cfRule type="expression" dxfId="989" priority="1115">
      <formula>AB80=1</formula>
    </cfRule>
  </conditionalFormatting>
  <conditionalFormatting sqref="AT80 AR80 AN80 AL80 AJ80 AH80 AF80 AD80 AB80">
    <cfRule type="expression" dxfId="988" priority="1114">
      <formula>(AA80+AB80)=2</formula>
    </cfRule>
  </conditionalFormatting>
  <conditionalFormatting sqref="AW80:AX80 BB80:BC80 AZ80">
    <cfRule type="colorScale" priority="1117">
      <colorScale>
        <cfvo type="percent" val="0"/>
        <cfvo type="percent" val="50"/>
        <cfvo type="percent" val="100"/>
        <color rgb="FFF8696B"/>
        <color rgb="FFFFEB84"/>
        <color rgb="FF63BE7B"/>
      </colorScale>
    </cfRule>
  </conditionalFormatting>
  <conditionalFormatting sqref="Y80">
    <cfRule type="expression" dxfId="987" priority="1113">
      <formula>Z80=1</formula>
    </cfRule>
  </conditionalFormatting>
  <conditionalFormatting sqref="Z80">
    <cfRule type="expression" dxfId="986" priority="1112">
      <formula>(Y80+Z80)=2</formula>
    </cfRule>
  </conditionalFormatting>
  <conditionalFormatting sqref="W80">
    <cfRule type="expression" dxfId="985" priority="1111">
      <formula>X80=1</formula>
    </cfRule>
  </conditionalFormatting>
  <conditionalFormatting sqref="X80">
    <cfRule type="expression" dxfId="984" priority="1110">
      <formula>(W80+X80)=2</formula>
    </cfRule>
  </conditionalFormatting>
  <conditionalFormatting sqref="AO80">
    <cfRule type="expression" dxfId="983" priority="1109">
      <formula>AP80=1</formula>
    </cfRule>
  </conditionalFormatting>
  <conditionalFormatting sqref="AP80">
    <cfRule type="expression" dxfId="982" priority="1108">
      <formula>(AO80+AP80)=2</formula>
    </cfRule>
  </conditionalFormatting>
  <conditionalFormatting sqref="T81">
    <cfRule type="cellIs" dxfId="981" priority="1106" operator="equal">
      <formula>1</formula>
    </cfRule>
  </conditionalFormatting>
  <conditionalFormatting sqref="AS81 AQ81 AM81 AK81 AI81 AG81 AE81 AC81 AA81">
    <cfRule type="expression" dxfId="980" priority="1105">
      <formula>AB81=1</formula>
    </cfRule>
  </conditionalFormatting>
  <conditionalFormatting sqref="AT81 AR81 AN81 AL81 AJ81 AH81 AF81 AD81 AB81">
    <cfRule type="expression" dxfId="979" priority="1104">
      <formula>(AA81+AB81)=2</formula>
    </cfRule>
  </conditionalFormatting>
  <conditionalFormatting sqref="AW81:AX81 BB81:BC81 AZ81">
    <cfRule type="colorScale" priority="1107">
      <colorScale>
        <cfvo type="percent" val="0"/>
        <cfvo type="percent" val="50"/>
        <cfvo type="percent" val="100"/>
        <color rgb="FFF8696B"/>
        <color rgb="FFFFEB84"/>
        <color rgb="FF63BE7B"/>
      </colorScale>
    </cfRule>
  </conditionalFormatting>
  <conditionalFormatting sqref="Y81">
    <cfRule type="expression" dxfId="978" priority="1103">
      <formula>Z81=1</formula>
    </cfRule>
  </conditionalFormatting>
  <conditionalFormatting sqref="Z81">
    <cfRule type="expression" dxfId="977" priority="1102">
      <formula>(Y81+Z81)=2</formula>
    </cfRule>
  </conditionalFormatting>
  <conditionalFormatting sqref="W81">
    <cfRule type="expression" dxfId="976" priority="1101">
      <formula>X81=1</formula>
    </cfRule>
  </conditionalFormatting>
  <conditionalFormatting sqref="X81">
    <cfRule type="expression" dxfId="975" priority="1100">
      <formula>(W81+X81)=2</formula>
    </cfRule>
  </conditionalFormatting>
  <conditionalFormatting sqref="AO81">
    <cfRule type="expression" dxfId="974" priority="1099">
      <formula>AP81=1</formula>
    </cfRule>
  </conditionalFormatting>
  <conditionalFormatting sqref="AP81">
    <cfRule type="expression" dxfId="973" priority="1098">
      <formula>(AO81+AP81)=2</formula>
    </cfRule>
  </conditionalFormatting>
  <conditionalFormatting sqref="BB10:BC10">
    <cfRule type="colorScale" priority="1097">
      <colorScale>
        <cfvo type="percent" val="0"/>
        <cfvo type="percent" val="50"/>
        <cfvo type="percent" val="100"/>
        <color rgb="FFF8696B"/>
        <color rgb="FFFFEB84"/>
        <color rgb="FF63BE7B"/>
      </colorScale>
    </cfRule>
  </conditionalFormatting>
  <conditionalFormatting sqref="T30">
    <cfRule type="cellIs" dxfId="972" priority="1095" operator="equal">
      <formula>1</formula>
    </cfRule>
  </conditionalFormatting>
  <conditionalFormatting sqref="AA30 AC30 AG30 AI30 AK30 AM30 AO30 AQ30 AS30">
    <cfRule type="expression" dxfId="971" priority="1094">
      <formula>AB30=1</formula>
    </cfRule>
  </conditionalFormatting>
  <conditionalFormatting sqref="AB30 AF30 AH30 AJ30 AL30 AN30 AP30 AR30 AT30">
    <cfRule type="expression" dxfId="970" priority="1093">
      <formula>(AA30+AB30)=2</formula>
    </cfRule>
  </conditionalFormatting>
  <conditionalFormatting sqref="Y30">
    <cfRule type="expression" dxfId="969" priority="1092">
      <formula>Z30=1</formula>
    </cfRule>
  </conditionalFormatting>
  <conditionalFormatting sqref="Z30">
    <cfRule type="expression" dxfId="968" priority="1091">
      <formula>(Y30+Z30)=2</formula>
    </cfRule>
  </conditionalFormatting>
  <conditionalFormatting sqref="W30">
    <cfRule type="expression" dxfId="967" priority="1090">
      <formula>X30=1</formula>
    </cfRule>
  </conditionalFormatting>
  <conditionalFormatting sqref="X30">
    <cfRule type="expression" dxfId="966" priority="1089">
      <formula>(W30+X30)=2</formula>
    </cfRule>
  </conditionalFormatting>
  <conditionalFormatting sqref="AW30:AX30">
    <cfRule type="colorScale" priority="1096">
      <colorScale>
        <cfvo type="percent" val="0"/>
        <cfvo type="percent" val="50"/>
        <cfvo type="percent" val="100"/>
        <color rgb="FFF8696B"/>
        <color rgb="FFFFEB84"/>
        <color rgb="FF63BE7B"/>
      </colorScale>
    </cfRule>
  </conditionalFormatting>
  <conditionalFormatting sqref="AD30">
    <cfRule type="expression" dxfId="965" priority="1088">
      <formula>AE30=1</formula>
    </cfRule>
  </conditionalFormatting>
  <conditionalFormatting sqref="AE30">
    <cfRule type="expression" dxfId="964" priority="1087">
      <formula>(AD30+AE30)=2</formula>
    </cfRule>
  </conditionalFormatting>
  <conditionalFormatting sqref="T83">
    <cfRule type="cellIs" dxfId="963" priority="1085" operator="equal">
      <formula>1</formula>
    </cfRule>
  </conditionalFormatting>
  <conditionalFormatting sqref="AS83 AK83 AI83 AG83 AE83 AC83 AA83">
    <cfRule type="expression" dxfId="962" priority="1084">
      <formula>AB83=1</formula>
    </cfRule>
  </conditionalFormatting>
  <conditionalFormatting sqref="AT83 AR83 AL83 AJ83 AH83 AF83 AD83 AB83">
    <cfRule type="expression" dxfId="961" priority="1083">
      <formula>(AA83+AB83)=2</formula>
    </cfRule>
  </conditionalFormatting>
  <conditionalFormatting sqref="AW83:AX83 BB83:BC83 AZ83">
    <cfRule type="colorScale" priority="1086">
      <colorScale>
        <cfvo type="percent" val="0"/>
        <cfvo type="percent" val="50"/>
        <cfvo type="percent" val="100"/>
        <color rgb="FFF8696B"/>
        <color rgb="FFFFEB84"/>
        <color rgb="FF63BE7B"/>
      </colorScale>
    </cfRule>
  </conditionalFormatting>
  <conditionalFormatting sqref="Y83">
    <cfRule type="expression" dxfId="960" priority="1082">
      <formula>Z83=1</formula>
    </cfRule>
  </conditionalFormatting>
  <conditionalFormatting sqref="Z83">
    <cfRule type="expression" dxfId="959" priority="1081">
      <formula>(Y83+Z83)=2</formula>
    </cfRule>
  </conditionalFormatting>
  <conditionalFormatting sqref="W83">
    <cfRule type="expression" dxfId="958" priority="1080">
      <formula>X83=1</formula>
    </cfRule>
  </conditionalFormatting>
  <conditionalFormatting sqref="X83">
    <cfRule type="expression" dxfId="957" priority="1079">
      <formula>(W83+X83)=2</formula>
    </cfRule>
  </conditionalFormatting>
  <conditionalFormatting sqref="BB143:BC143 AZ143">
    <cfRule type="colorScale" priority="1078">
      <colorScale>
        <cfvo type="percent" val="0"/>
        <cfvo type="percent" val="50"/>
        <cfvo type="percent" val="100"/>
        <color rgb="FFF8696B"/>
        <color rgb="FFFFEB84"/>
        <color rgb="FF63BE7B"/>
      </colorScale>
    </cfRule>
  </conditionalFormatting>
  <conditionalFormatting sqref="T95">
    <cfRule type="cellIs" dxfId="956" priority="1076" operator="equal">
      <formula>1</formula>
    </cfRule>
  </conditionalFormatting>
  <conditionalFormatting sqref="AI95 AA95 AC95 AE95 AG95 AK95 AS95">
    <cfRule type="expression" dxfId="955" priority="1075">
      <formula>AB95=1</formula>
    </cfRule>
  </conditionalFormatting>
  <conditionalFormatting sqref="AB95 AD95 AF95 AH95 AJ95 AL95 AT95">
    <cfRule type="expression" dxfId="954" priority="1074">
      <formula>(AA95+AB95)=2</formula>
    </cfRule>
  </conditionalFormatting>
  <conditionalFormatting sqref="AW95:AX95">
    <cfRule type="colorScale" priority="1077">
      <colorScale>
        <cfvo type="percent" val="0"/>
        <cfvo type="percent" val="50"/>
        <cfvo type="percent" val="100"/>
        <color rgb="FFF8696B"/>
        <color rgb="FFFFEB84"/>
        <color rgb="FF63BE7B"/>
      </colorScale>
    </cfRule>
  </conditionalFormatting>
  <conditionalFormatting sqref="Y95">
    <cfRule type="expression" dxfId="953" priority="1073">
      <formula>Z95=1</formula>
    </cfRule>
  </conditionalFormatting>
  <conditionalFormatting sqref="Z95">
    <cfRule type="expression" dxfId="952" priority="1072">
      <formula>(Y95+Z95)=2</formula>
    </cfRule>
  </conditionalFormatting>
  <conditionalFormatting sqref="W95">
    <cfRule type="expression" dxfId="951" priority="1071">
      <formula>X95=1</formula>
    </cfRule>
  </conditionalFormatting>
  <conditionalFormatting sqref="X95">
    <cfRule type="expression" dxfId="950" priority="1070">
      <formula>(W95+X95)=2</formula>
    </cfRule>
  </conditionalFormatting>
  <conditionalFormatting sqref="AQ95 AO95 AM95">
    <cfRule type="expression" dxfId="949" priority="1069">
      <formula>AN95=1</formula>
    </cfRule>
  </conditionalFormatting>
  <conditionalFormatting sqref="AR95 AP95 AN95">
    <cfRule type="expression" dxfId="948" priority="1068">
      <formula>(AM95+AN95)=2</formula>
    </cfRule>
  </conditionalFormatting>
  <conditionalFormatting sqref="BB100:BC100 AZ100">
    <cfRule type="colorScale" priority="1067">
      <colorScale>
        <cfvo type="percent" val="0"/>
        <cfvo type="percent" val="50"/>
        <cfvo type="percent" val="100"/>
        <color rgb="FFF8696B"/>
        <color rgb="FFFFEB84"/>
        <color rgb="FF63BE7B"/>
      </colorScale>
    </cfRule>
  </conditionalFormatting>
  <conditionalFormatting sqref="T73">
    <cfRule type="cellIs" dxfId="947" priority="1065" operator="equal">
      <formula>1</formula>
    </cfRule>
  </conditionalFormatting>
  <conditionalFormatting sqref="AA73 AC73 AE73 AG73 AI73 AK73 AM73 AO73 AQ73 AS73">
    <cfRule type="expression" dxfId="946" priority="1064">
      <formula>AB73=1</formula>
    </cfRule>
  </conditionalFormatting>
  <conditionalFormatting sqref="AB73 AD73 AF73 AH73 AJ73 AL73 AN73 AP73 AR73 AT73">
    <cfRule type="expression" dxfId="945" priority="1063">
      <formula>(AA73+AB73)=2</formula>
    </cfRule>
  </conditionalFormatting>
  <conditionalFormatting sqref="AW73:AX73">
    <cfRule type="colorScale" priority="1066">
      <colorScale>
        <cfvo type="percent" val="0"/>
        <cfvo type="percent" val="50"/>
        <cfvo type="percent" val="100"/>
        <color rgb="FFF8696B"/>
        <color rgb="FFFFEB84"/>
        <color rgb="FF63BE7B"/>
      </colorScale>
    </cfRule>
  </conditionalFormatting>
  <conditionalFormatting sqref="Y73">
    <cfRule type="expression" dxfId="944" priority="1062">
      <formula>Z73=1</formula>
    </cfRule>
  </conditionalFormatting>
  <conditionalFormatting sqref="Z73">
    <cfRule type="expression" dxfId="943" priority="1061">
      <formula>(Y73+Z73)=2</formula>
    </cfRule>
  </conditionalFormatting>
  <conditionalFormatting sqref="W73">
    <cfRule type="expression" dxfId="942" priority="1060">
      <formula>X73=1</formula>
    </cfRule>
  </conditionalFormatting>
  <conditionalFormatting sqref="X73">
    <cfRule type="expression" dxfId="941" priority="1059">
      <formula>(W73+X73)=2</formula>
    </cfRule>
  </conditionalFormatting>
  <conditionalFormatting sqref="AZ87">
    <cfRule type="colorScale" priority="1058">
      <colorScale>
        <cfvo type="percent" val="0"/>
        <cfvo type="percent" val="50"/>
        <cfvo type="percent" val="100"/>
        <color rgb="FFF8696B"/>
        <color rgb="FFFFEB84"/>
        <color rgb="FF63BE7B"/>
      </colorScale>
    </cfRule>
  </conditionalFormatting>
  <conditionalFormatting sqref="T87">
    <cfRule type="cellIs" dxfId="940" priority="1056" operator="equal">
      <formula>1</formula>
    </cfRule>
  </conditionalFormatting>
  <conditionalFormatting sqref="AS87 AQ87 AO87 AM87 AK87 AG87 AE87 AC87 AA87 AI87">
    <cfRule type="expression" dxfId="939" priority="1055">
      <formula>AB87=1</formula>
    </cfRule>
  </conditionalFormatting>
  <conditionalFormatting sqref="AT87 AR87 AP87 AN87 AL87 AJ87 AH87 AF87 AD87 AB87">
    <cfRule type="expression" dxfId="938" priority="1054">
      <formula>(AA87+AB87)=2</formula>
    </cfRule>
  </conditionalFormatting>
  <conditionalFormatting sqref="AW87:AX87 BB87:BC87">
    <cfRule type="colorScale" priority="1057">
      <colorScale>
        <cfvo type="percent" val="0"/>
        <cfvo type="percent" val="50"/>
        <cfvo type="percent" val="100"/>
        <color rgb="FFF8696B"/>
        <color rgb="FFFFEB84"/>
        <color rgb="FF63BE7B"/>
      </colorScale>
    </cfRule>
  </conditionalFormatting>
  <conditionalFormatting sqref="Y87">
    <cfRule type="expression" dxfId="937" priority="1053">
      <formula>Z87=1</formula>
    </cfRule>
  </conditionalFormatting>
  <conditionalFormatting sqref="Z87">
    <cfRule type="expression" dxfId="936" priority="1052">
      <formula>(Y87+Z87)=2</formula>
    </cfRule>
  </conditionalFormatting>
  <conditionalFormatting sqref="W87">
    <cfRule type="expression" dxfId="935" priority="1051">
      <formula>X87=1</formula>
    </cfRule>
  </conditionalFormatting>
  <conditionalFormatting sqref="X87">
    <cfRule type="expression" dxfId="934" priority="1050">
      <formula>(W87+X87)=2</formula>
    </cfRule>
  </conditionalFormatting>
  <conditionalFormatting sqref="T111">
    <cfRule type="cellIs" dxfId="933" priority="1048" operator="equal">
      <formula>1</formula>
    </cfRule>
  </conditionalFormatting>
  <conditionalFormatting sqref="AW111:AX111 AZ111 BB111:BC111">
    <cfRule type="colorScale" priority="1049">
      <colorScale>
        <cfvo type="percent" val="0"/>
        <cfvo type="percent" val="50"/>
        <cfvo type="percent" val="100"/>
        <color rgb="FFF8696B"/>
        <color rgb="FFFFEB84"/>
        <color rgb="FF63BE7B"/>
      </colorScale>
    </cfRule>
  </conditionalFormatting>
  <conditionalFormatting sqref="AS111 AQ111 AO111 AM111 AK111 AG111 AE111 AC111 AA111 AI111">
    <cfRule type="expression" dxfId="932" priority="1047">
      <formula>AB111=1</formula>
    </cfRule>
  </conditionalFormatting>
  <conditionalFormatting sqref="AT111 AR111 AP111 AN111 AL111 AJ111 AH111 AF111 AD111 AB111">
    <cfRule type="expression" dxfId="931" priority="1046">
      <formula>(AA111+AB111)=2</formula>
    </cfRule>
  </conditionalFormatting>
  <conditionalFormatting sqref="Y111">
    <cfRule type="expression" dxfId="930" priority="1045">
      <formula>Z111=1</formula>
    </cfRule>
  </conditionalFormatting>
  <conditionalFormatting sqref="Z111">
    <cfRule type="expression" dxfId="929" priority="1044">
      <formula>(Y111+Z111)=2</formula>
    </cfRule>
  </conditionalFormatting>
  <conditionalFormatting sqref="W111">
    <cfRule type="expression" dxfId="928" priority="1043">
      <formula>X111=1</formula>
    </cfRule>
  </conditionalFormatting>
  <conditionalFormatting sqref="X111">
    <cfRule type="expression" dxfId="927" priority="1042">
      <formula>(W111+X111)=2</formula>
    </cfRule>
  </conditionalFormatting>
  <conditionalFormatting sqref="T125">
    <cfRule type="cellIs" dxfId="926" priority="1040" operator="equal">
      <formula>1</formula>
    </cfRule>
  </conditionalFormatting>
  <conditionalFormatting sqref="AA125 AC125 AE125 AG125 AI125 AK125 AM125 AO125 AQ125 AS125">
    <cfRule type="expression" dxfId="925" priority="1039">
      <formula>AB125=1</formula>
    </cfRule>
  </conditionalFormatting>
  <conditionalFormatting sqref="AB125 AD125 AF125 AH125 AJ125 AL125 AN125 AP125 AR125 AT125">
    <cfRule type="expression" dxfId="924" priority="1038">
      <formula>(AA125+AB125)=2</formula>
    </cfRule>
  </conditionalFormatting>
  <conditionalFormatting sqref="AW125:AX125 BB125:BC125 AZ125">
    <cfRule type="colorScale" priority="1041">
      <colorScale>
        <cfvo type="percent" val="0"/>
        <cfvo type="percent" val="50"/>
        <cfvo type="percent" val="100"/>
        <color rgb="FFF8696B"/>
        <color rgb="FFFFEB84"/>
        <color rgb="FF63BE7B"/>
      </colorScale>
    </cfRule>
  </conditionalFormatting>
  <conditionalFormatting sqref="Y125">
    <cfRule type="expression" dxfId="923" priority="1037">
      <formula>Z125=1</formula>
    </cfRule>
  </conditionalFormatting>
  <conditionalFormatting sqref="Z125">
    <cfRule type="expression" dxfId="922" priority="1036">
      <formula>(Y125+Z125)=2</formula>
    </cfRule>
  </conditionalFormatting>
  <conditionalFormatting sqref="W125">
    <cfRule type="expression" dxfId="921" priority="1035">
      <formula>X125=1</formula>
    </cfRule>
  </conditionalFormatting>
  <conditionalFormatting sqref="X125">
    <cfRule type="expression" dxfId="920" priority="1034">
      <formula>(W125+X125)=2</formula>
    </cfRule>
  </conditionalFormatting>
  <conditionalFormatting sqref="AZ172">
    <cfRule type="colorScale" priority="1032">
      <colorScale>
        <cfvo type="percent" val="0"/>
        <cfvo type="percent" val="50"/>
        <cfvo type="percent" val="100"/>
        <color rgb="FFF8696B"/>
        <color rgb="FFFFEB84"/>
        <color rgb="FF63BE7B"/>
      </colorScale>
    </cfRule>
  </conditionalFormatting>
  <conditionalFormatting sqref="T172">
    <cfRule type="cellIs" dxfId="919" priority="1030" operator="equal">
      <formula>1</formula>
    </cfRule>
  </conditionalFormatting>
  <conditionalFormatting sqref="AS172 AQ172 AO172 AM172 AK172">
    <cfRule type="expression" dxfId="918" priority="1029">
      <formula>AL172=1</formula>
    </cfRule>
  </conditionalFormatting>
  <conditionalFormatting sqref="AT172 AR172 AP172 AN172 AL172">
    <cfRule type="expression" dxfId="917" priority="1028">
      <formula>(AK172+AL172)=2</formula>
    </cfRule>
  </conditionalFormatting>
  <conditionalFormatting sqref="AW172:AX172 BB172:BC172">
    <cfRule type="colorScale" priority="1031">
      <colorScale>
        <cfvo type="percent" val="0"/>
        <cfvo type="percent" val="50"/>
        <cfvo type="percent" val="100"/>
        <color rgb="FFF8696B"/>
        <color rgb="FFFFEB84"/>
        <color rgb="FF63BE7B"/>
      </colorScale>
    </cfRule>
  </conditionalFormatting>
  <conditionalFormatting sqref="Y172">
    <cfRule type="expression" dxfId="916" priority="1027">
      <formula>Z172=1</formula>
    </cfRule>
  </conditionalFormatting>
  <conditionalFormatting sqref="Z172">
    <cfRule type="expression" dxfId="915" priority="1026">
      <formula>(Y172+Z172)=2</formula>
    </cfRule>
  </conditionalFormatting>
  <conditionalFormatting sqref="W172">
    <cfRule type="expression" dxfId="914" priority="1025">
      <formula>X172=1</formula>
    </cfRule>
  </conditionalFormatting>
  <conditionalFormatting sqref="X172">
    <cfRule type="expression" dxfId="913" priority="1024">
      <formula>(W172+X172)=2</formula>
    </cfRule>
  </conditionalFormatting>
  <conditionalFormatting sqref="BB171:BC171">
    <cfRule type="colorScale" priority="1033">
      <colorScale>
        <cfvo type="percent" val="0"/>
        <cfvo type="percent" val="50"/>
        <cfvo type="percent" val="100"/>
        <color rgb="FFF8696B"/>
        <color rgb="FFFFEB84"/>
        <color rgb="FF63BE7B"/>
      </colorScale>
    </cfRule>
  </conditionalFormatting>
  <conditionalFormatting sqref="AI172">
    <cfRule type="expression" dxfId="912" priority="1023">
      <formula>AJ172=1</formula>
    </cfRule>
  </conditionalFormatting>
  <conditionalFormatting sqref="AJ172">
    <cfRule type="expression" dxfId="911" priority="1022">
      <formula>(AI172+AJ172)=2</formula>
    </cfRule>
  </conditionalFormatting>
  <conditionalFormatting sqref="AA172 AC172 AE172 AG172">
    <cfRule type="expression" dxfId="910" priority="1021">
      <formula>AB172=1</formula>
    </cfRule>
  </conditionalFormatting>
  <conditionalFormatting sqref="AB172 AD172 AF172 AH172">
    <cfRule type="expression" dxfId="909" priority="1020">
      <formula>(AA172+AB172)=2</formula>
    </cfRule>
  </conditionalFormatting>
  <conditionalFormatting sqref="AZ173">
    <cfRule type="colorScale" priority="1019">
      <colorScale>
        <cfvo type="percent" val="0"/>
        <cfvo type="percent" val="50"/>
        <cfvo type="percent" val="100"/>
        <color rgb="FFF8696B"/>
        <color rgb="FFFFEB84"/>
        <color rgb="FF63BE7B"/>
      </colorScale>
    </cfRule>
  </conditionalFormatting>
  <conditionalFormatting sqref="T173">
    <cfRule type="cellIs" dxfId="908" priority="1017" operator="equal">
      <formula>1</formula>
    </cfRule>
  </conditionalFormatting>
  <conditionalFormatting sqref="AS173 AQ173 AO173 AM173 AK173">
    <cfRule type="expression" dxfId="907" priority="1016">
      <formula>AL173=1</formula>
    </cfRule>
  </conditionalFormatting>
  <conditionalFormatting sqref="AT173 AR173 AP173 AN173 AL173">
    <cfRule type="expression" dxfId="906" priority="1015">
      <formula>(AK173+AL173)=2</formula>
    </cfRule>
  </conditionalFormatting>
  <conditionalFormatting sqref="AW173:AX173 BB173:BC173">
    <cfRule type="colorScale" priority="1018">
      <colorScale>
        <cfvo type="percent" val="0"/>
        <cfvo type="percent" val="50"/>
        <cfvo type="percent" val="100"/>
        <color rgb="FFF8696B"/>
        <color rgb="FFFFEB84"/>
        <color rgb="FF63BE7B"/>
      </colorScale>
    </cfRule>
  </conditionalFormatting>
  <conditionalFormatting sqref="Y173">
    <cfRule type="expression" dxfId="905" priority="1014">
      <formula>Z173=1</formula>
    </cfRule>
  </conditionalFormatting>
  <conditionalFormatting sqref="Z173">
    <cfRule type="expression" dxfId="904" priority="1013">
      <formula>(Y173+Z173)=2</formula>
    </cfRule>
  </conditionalFormatting>
  <conditionalFormatting sqref="W173">
    <cfRule type="expression" dxfId="903" priority="1012">
      <formula>X173=1</formula>
    </cfRule>
  </conditionalFormatting>
  <conditionalFormatting sqref="X173">
    <cfRule type="expression" dxfId="902" priority="1011">
      <formula>(W173+X173)=2</formula>
    </cfRule>
  </conditionalFormatting>
  <conditionalFormatting sqref="AI173">
    <cfRule type="expression" dxfId="901" priority="1010">
      <formula>AJ173=1</formula>
    </cfRule>
  </conditionalFormatting>
  <conditionalFormatting sqref="AJ173">
    <cfRule type="expression" dxfId="900" priority="1009">
      <formula>(AI173+AJ173)=2</formula>
    </cfRule>
  </conditionalFormatting>
  <conditionalFormatting sqref="AA173 AC173 AE173 AG173">
    <cfRule type="expression" dxfId="899" priority="1008">
      <formula>AB173=1</formula>
    </cfRule>
  </conditionalFormatting>
  <conditionalFormatting sqref="AB173 AD173 AF173 AH173">
    <cfRule type="expression" dxfId="898" priority="1007">
      <formula>(AA173+AB173)=2</formula>
    </cfRule>
  </conditionalFormatting>
  <conditionalFormatting sqref="AZ195">
    <cfRule type="colorScale" priority="1006">
      <colorScale>
        <cfvo type="percent" val="0"/>
        <cfvo type="percent" val="50"/>
        <cfvo type="percent" val="100"/>
        <color rgb="FFF8696B"/>
        <color rgb="FFFFEB84"/>
        <color rgb="FF63BE7B"/>
      </colorScale>
    </cfRule>
  </conditionalFormatting>
  <conditionalFormatting sqref="T195">
    <cfRule type="cellIs" dxfId="897" priority="1004" operator="equal">
      <formula>1</formula>
    </cfRule>
  </conditionalFormatting>
  <conditionalFormatting sqref="AI195 AA195 AC195 AE195 AG195 AK195 AM195 AO195 AQ195 AS195">
    <cfRule type="expression" dxfId="896" priority="1003">
      <formula>AB195=1</formula>
    </cfRule>
  </conditionalFormatting>
  <conditionalFormatting sqref="AB195 AD195 AF195 AH195 AJ195 AL195 AN195 AP195 AR195 AT195">
    <cfRule type="expression" dxfId="895" priority="1002">
      <formula>(AA195+AB195)=2</formula>
    </cfRule>
  </conditionalFormatting>
  <conditionalFormatting sqref="AW195:AX195 BB195:BC195">
    <cfRule type="colorScale" priority="1005">
      <colorScale>
        <cfvo type="percent" val="0"/>
        <cfvo type="percent" val="50"/>
        <cfvo type="percent" val="100"/>
        <color rgb="FFF8696B"/>
        <color rgb="FFFFEB84"/>
        <color rgb="FF63BE7B"/>
      </colorScale>
    </cfRule>
  </conditionalFormatting>
  <conditionalFormatting sqref="Y195">
    <cfRule type="expression" dxfId="894" priority="1001">
      <formula>Z195=1</formula>
    </cfRule>
  </conditionalFormatting>
  <conditionalFormatting sqref="Z195">
    <cfRule type="expression" dxfId="893" priority="1000">
      <formula>(Y195+Z195)=2</formula>
    </cfRule>
  </conditionalFormatting>
  <conditionalFormatting sqref="X195">
    <cfRule type="expression" dxfId="892" priority="999">
      <formula>(W195+X195)=2</formula>
    </cfRule>
  </conditionalFormatting>
  <conditionalFormatting sqref="W195">
    <cfRule type="expression" dxfId="891" priority="998">
      <formula>(V195+W195)=2</formula>
    </cfRule>
  </conditionalFormatting>
  <conditionalFormatting sqref="AZ194">
    <cfRule type="colorScale" priority="997">
      <colorScale>
        <cfvo type="percent" val="0"/>
        <cfvo type="percent" val="50"/>
        <cfvo type="percent" val="100"/>
        <color rgb="FFF8696B"/>
        <color rgb="FFFFEB84"/>
        <color rgb="FF63BE7B"/>
      </colorScale>
    </cfRule>
  </conditionalFormatting>
  <conditionalFormatting sqref="T194">
    <cfRule type="cellIs" dxfId="890" priority="995" operator="equal">
      <formula>1</formula>
    </cfRule>
  </conditionalFormatting>
  <conditionalFormatting sqref="AI194 AA194 AC194 AE194 AG194 AK194 AM194 AO194 AQ194 AS194">
    <cfRule type="expression" dxfId="889" priority="994">
      <formula>AB194=1</formula>
    </cfRule>
  </conditionalFormatting>
  <conditionalFormatting sqref="AB194 AD194 AF194 AH194 AJ194 AL194 AN194 AP194 AR194 AT194">
    <cfRule type="expression" dxfId="888" priority="993">
      <formula>(AA194+AB194)=2</formula>
    </cfRule>
  </conditionalFormatting>
  <conditionalFormatting sqref="AW194:AX194 BB194:BC194">
    <cfRule type="colorScale" priority="996">
      <colorScale>
        <cfvo type="percent" val="0"/>
        <cfvo type="percent" val="50"/>
        <cfvo type="percent" val="100"/>
        <color rgb="FFF8696B"/>
        <color rgb="FFFFEB84"/>
        <color rgb="FF63BE7B"/>
      </colorScale>
    </cfRule>
  </conditionalFormatting>
  <conditionalFormatting sqref="Y194">
    <cfRule type="expression" dxfId="887" priority="992">
      <formula>Z194=1</formula>
    </cfRule>
  </conditionalFormatting>
  <conditionalFormatting sqref="Z194">
    <cfRule type="expression" dxfId="886" priority="991">
      <formula>(Y194+Z194)=2</formula>
    </cfRule>
  </conditionalFormatting>
  <conditionalFormatting sqref="X194">
    <cfRule type="expression" dxfId="885" priority="990">
      <formula>(W194+X194)=2</formula>
    </cfRule>
  </conditionalFormatting>
  <conditionalFormatting sqref="W194">
    <cfRule type="expression" dxfId="884" priority="989">
      <formula>(V194+W194)=2</formula>
    </cfRule>
  </conditionalFormatting>
  <conditionalFormatting sqref="BB159:BC159 AZ159">
    <cfRule type="colorScale" priority="988">
      <colorScale>
        <cfvo type="percent" val="0"/>
        <cfvo type="percent" val="50"/>
        <cfvo type="percent" val="100"/>
        <color rgb="FFF8696B"/>
        <color rgb="FFFFEB84"/>
        <color rgb="FF63BE7B"/>
      </colorScale>
    </cfRule>
  </conditionalFormatting>
  <conditionalFormatting sqref="T143">
    <cfRule type="cellIs" dxfId="883" priority="985" operator="equal">
      <formula>1</formula>
    </cfRule>
  </conditionalFormatting>
  <conditionalFormatting sqref="AA143 AC143 AG143 AI143 AM143 AO143 AQ143 AS143">
    <cfRule type="expression" dxfId="882" priority="984">
      <formula>AB143=1</formula>
    </cfRule>
  </conditionalFormatting>
  <conditionalFormatting sqref="AB143 AF143 AH143 AJ143 AN143 AP143 AR143 AT143">
    <cfRule type="expression" dxfId="881" priority="983">
      <formula>(AA143+AB143)=2</formula>
    </cfRule>
  </conditionalFormatting>
  <conditionalFormatting sqref="Y143">
    <cfRule type="expression" dxfId="880" priority="982">
      <formula>Z143=1</formula>
    </cfRule>
  </conditionalFormatting>
  <conditionalFormatting sqref="Z143">
    <cfRule type="expression" dxfId="879" priority="981">
      <formula>(Y143+Z143)=2</formula>
    </cfRule>
  </conditionalFormatting>
  <conditionalFormatting sqref="W143">
    <cfRule type="expression" dxfId="878" priority="980">
      <formula>X143=1</formula>
    </cfRule>
  </conditionalFormatting>
  <conditionalFormatting sqref="X143">
    <cfRule type="expression" dxfId="877" priority="979">
      <formula>(W143+X143)=2</formula>
    </cfRule>
  </conditionalFormatting>
  <conditionalFormatting sqref="AW143:AX143">
    <cfRule type="colorScale" priority="987">
      <colorScale>
        <cfvo type="percent" val="0"/>
        <cfvo type="percent" val="50"/>
        <cfvo type="percent" val="100"/>
        <color rgb="FFF8696B"/>
        <color rgb="FFFFEB84"/>
        <color rgb="FF63BE7B"/>
      </colorScale>
    </cfRule>
  </conditionalFormatting>
  <conditionalFormatting sqref="AD143">
    <cfRule type="expression" dxfId="876" priority="978">
      <formula>AE143=1</formula>
    </cfRule>
  </conditionalFormatting>
  <conditionalFormatting sqref="AE143">
    <cfRule type="expression" dxfId="875" priority="977">
      <formula>(AD143+AE143)=2</formula>
    </cfRule>
  </conditionalFormatting>
  <conditionalFormatting sqref="BB176:BC176">
    <cfRule type="colorScale" priority="976">
      <colorScale>
        <cfvo type="percent" val="0"/>
        <cfvo type="percent" val="50"/>
        <cfvo type="percent" val="100"/>
        <color rgb="FFF8696B"/>
        <color rgb="FFFFEB84"/>
        <color rgb="FF63BE7B"/>
      </colorScale>
    </cfRule>
  </conditionalFormatting>
  <conditionalFormatting sqref="AZ176">
    <cfRule type="colorScale" priority="974">
      <colorScale>
        <cfvo type="percent" val="0"/>
        <cfvo type="percent" val="50"/>
        <cfvo type="percent" val="100"/>
        <color rgb="FFF8696B"/>
        <color rgb="FFFFEB84"/>
        <color rgb="FF63BE7B"/>
      </colorScale>
    </cfRule>
  </conditionalFormatting>
  <conditionalFormatting sqref="T176">
    <cfRule type="cellIs" dxfId="874" priority="972" operator="equal">
      <formula>1</formula>
    </cfRule>
  </conditionalFormatting>
  <conditionalFormatting sqref="AS176 AQ176 AO176 AM176 AK176">
    <cfRule type="expression" dxfId="873" priority="971">
      <formula>AL176=1</formula>
    </cfRule>
  </conditionalFormatting>
  <conditionalFormatting sqref="AT176 AR176 AP176 AN176 AL176">
    <cfRule type="expression" dxfId="872" priority="970">
      <formula>(AK176+AL176)=2</formula>
    </cfRule>
  </conditionalFormatting>
  <conditionalFormatting sqref="AW176:AX176">
    <cfRule type="colorScale" priority="973">
      <colorScale>
        <cfvo type="percent" val="0"/>
        <cfvo type="percent" val="50"/>
        <cfvo type="percent" val="100"/>
        <color rgb="FFF8696B"/>
        <color rgb="FFFFEB84"/>
        <color rgb="FF63BE7B"/>
      </colorScale>
    </cfRule>
  </conditionalFormatting>
  <conditionalFormatting sqref="Y176">
    <cfRule type="expression" dxfId="871" priority="969">
      <formula>Z176=1</formula>
    </cfRule>
  </conditionalFormatting>
  <conditionalFormatting sqref="Z176">
    <cfRule type="expression" dxfId="870" priority="968">
      <formula>(Y176+Z176)=2</formula>
    </cfRule>
  </conditionalFormatting>
  <conditionalFormatting sqref="W176">
    <cfRule type="expression" dxfId="869" priority="967">
      <formula>X176=1</formula>
    </cfRule>
  </conditionalFormatting>
  <conditionalFormatting sqref="X176">
    <cfRule type="expression" dxfId="868" priority="966">
      <formula>(W176+X176)=2</formula>
    </cfRule>
  </conditionalFormatting>
  <conditionalFormatting sqref="BB175:BC175">
    <cfRule type="colorScale" priority="975">
      <colorScale>
        <cfvo type="percent" val="0"/>
        <cfvo type="percent" val="50"/>
        <cfvo type="percent" val="100"/>
        <color rgb="FFF8696B"/>
        <color rgb="FFFFEB84"/>
        <color rgb="FF63BE7B"/>
      </colorScale>
    </cfRule>
  </conditionalFormatting>
  <conditionalFormatting sqref="AI176">
    <cfRule type="expression" dxfId="867" priority="965">
      <formula>AJ176=1</formula>
    </cfRule>
  </conditionalFormatting>
  <conditionalFormatting sqref="AJ176">
    <cfRule type="expression" dxfId="866" priority="964">
      <formula>(AI176+AJ176)=2</formula>
    </cfRule>
  </conditionalFormatting>
  <conditionalFormatting sqref="AA176 AC176 AE176 AG176">
    <cfRule type="expression" dxfId="865" priority="963">
      <formula>AB176=1</formula>
    </cfRule>
  </conditionalFormatting>
  <conditionalFormatting sqref="AB176 AD176 AF176 AH176">
    <cfRule type="expression" dxfId="864" priority="962">
      <formula>(AA176+AB176)=2</formula>
    </cfRule>
  </conditionalFormatting>
  <conditionalFormatting sqref="AZ178">
    <cfRule type="colorScale" priority="960">
      <colorScale>
        <cfvo type="percent" val="0"/>
        <cfvo type="percent" val="50"/>
        <cfvo type="percent" val="100"/>
        <color rgb="FFF8696B"/>
        <color rgb="FFFFEB84"/>
        <color rgb="FF63BE7B"/>
      </colorScale>
    </cfRule>
  </conditionalFormatting>
  <conditionalFormatting sqref="T177">
    <cfRule type="cellIs" dxfId="863" priority="959" operator="equal">
      <formula>1</formula>
    </cfRule>
  </conditionalFormatting>
  <conditionalFormatting sqref="T178">
    <cfRule type="cellIs" dxfId="862" priority="957" operator="equal">
      <formula>1</formula>
    </cfRule>
  </conditionalFormatting>
  <conditionalFormatting sqref="AS178 AQ178 AO178 AM178 AK178">
    <cfRule type="expression" dxfId="861" priority="956">
      <formula>AL178=1</formula>
    </cfRule>
  </conditionalFormatting>
  <conditionalFormatting sqref="AT178 AR178 AP178 AN178 AL178">
    <cfRule type="expression" dxfId="860" priority="955">
      <formula>(AK178+AL178)=2</formula>
    </cfRule>
  </conditionalFormatting>
  <conditionalFormatting sqref="AW178:AX178 BB178:BC178">
    <cfRule type="colorScale" priority="958">
      <colorScale>
        <cfvo type="percent" val="0"/>
        <cfvo type="percent" val="50"/>
        <cfvo type="percent" val="100"/>
        <color rgb="FFF8696B"/>
        <color rgb="FFFFEB84"/>
        <color rgb="FF63BE7B"/>
      </colorScale>
    </cfRule>
  </conditionalFormatting>
  <conditionalFormatting sqref="Y178">
    <cfRule type="expression" dxfId="859" priority="954">
      <formula>Z178=1</formula>
    </cfRule>
  </conditionalFormatting>
  <conditionalFormatting sqref="Z178">
    <cfRule type="expression" dxfId="858" priority="953">
      <formula>(Y178+Z178)=2</formula>
    </cfRule>
  </conditionalFormatting>
  <conditionalFormatting sqref="W178">
    <cfRule type="expression" dxfId="857" priority="952">
      <formula>X178=1</formula>
    </cfRule>
  </conditionalFormatting>
  <conditionalFormatting sqref="X178">
    <cfRule type="expression" dxfId="856" priority="951">
      <formula>(W178+X178)=2</formula>
    </cfRule>
  </conditionalFormatting>
  <conditionalFormatting sqref="BB177:BC177">
    <cfRule type="colorScale" priority="961">
      <colorScale>
        <cfvo type="percent" val="0"/>
        <cfvo type="percent" val="50"/>
        <cfvo type="percent" val="100"/>
        <color rgb="FFF8696B"/>
        <color rgb="FFFFEB84"/>
        <color rgb="FF63BE7B"/>
      </colorScale>
    </cfRule>
  </conditionalFormatting>
  <conditionalFormatting sqref="AI178">
    <cfRule type="expression" dxfId="855" priority="950">
      <formula>AJ178=1</formula>
    </cfRule>
  </conditionalFormatting>
  <conditionalFormatting sqref="AJ178">
    <cfRule type="expression" dxfId="854" priority="949">
      <formula>(AI178+AJ178)=2</formula>
    </cfRule>
  </conditionalFormatting>
  <conditionalFormatting sqref="AA178 AC178 AE178 AG178">
    <cfRule type="expression" dxfId="853" priority="948">
      <formula>AB178=1</formula>
    </cfRule>
  </conditionalFormatting>
  <conditionalFormatting sqref="AB178 AD178 AF178 AH178">
    <cfRule type="expression" dxfId="852" priority="947">
      <formula>(AA178+AB178)=2</formula>
    </cfRule>
  </conditionalFormatting>
  <conditionalFormatting sqref="AZ181">
    <cfRule type="colorScale" priority="946">
      <colorScale>
        <cfvo type="percent" val="0"/>
        <cfvo type="percent" val="50"/>
        <cfvo type="percent" val="100"/>
        <color rgb="FFF8696B"/>
        <color rgb="FFFFEB84"/>
        <color rgb="FF63BE7B"/>
      </colorScale>
    </cfRule>
  </conditionalFormatting>
  <conditionalFormatting sqref="T181">
    <cfRule type="cellIs" dxfId="851" priority="944" operator="equal">
      <formula>1</formula>
    </cfRule>
  </conditionalFormatting>
  <conditionalFormatting sqref="AS181 AQ181 AO181 AM181 AK181">
    <cfRule type="expression" dxfId="850" priority="943">
      <formula>AL181=1</formula>
    </cfRule>
  </conditionalFormatting>
  <conditionalFormatting sqref="AT181 AR181 AP181 AN181 AL181">
    <cfRule type="expression" dxfId="849" priority="942">
      <formula>(AK181+AL181)=2</formula>
    </cfRule>
  </conditionalFormatting>
  <conditionalFormatting sqref="AW181:AX181 BB181:BC181">
    <cfRule type="colorScale" priority="945">
      <colorScale>
        <cfvo type="percent" val="0"/>
        <cfvo type="percent" val="50"/>
        <cfvo type="percent" val="100"/>
        <color rgb="FFF8696B"/>
        <color rgb="FFFFEB84"/>
        <color rgb="FF63BE7B"/>
      </colorScale>
    </cfRule>
  </conditionalFormatting>
  <conditionalFormatting sqref="Y181">
    <cfRule type="expression" dxfId="848" priority="941">
      <formula>Z181=1</formula>
    </cfRule>
  </conditionalFormatting>
  <conditionalFormatting sqref="Z181">
    <cfRule type="expression" dxfId="847" priority="940">
      <formula>(Y181+Z181)=2</formula>
    </cfRule>
  </conditionalFormatting>
  <conditionalFormatting sqref="W181">
    <cfRule type="expression" dxfId="846" priority="939">
      <formula>X181=1</formula>
    </cfRule>
  </conditionalFormatting>
  <conditionalFormatting sqref="X181">
    <cfRule type="expression" dxfId="845" priority="938">
      <formula>(W181+X181)=2</formula>
    </cfRule>
  </conditionalFormatting>
  <conditionalFormatting sqref="AI181">
    <cfRule type="expression" dxfId="844" priority="937">
      <formula>AJ181=1</formula>
    </cfRule>
  </conditionalFormatting>
  <conditionalFormatting sqref="AJ181">
    <cfRule type="expression" dxfId="843" priority="936">
      <formula>(AI181+AJ181)=2</formula>
    </cfRule>
  </conditionalFormatting>
  <conditionalFormatting sqref="AA181 AC181 AE181 AG181">
    <cfRule type="expression" dxfId="842" priority="935">
      <formula>AB181=1</formula>
    </cfRule>
  </conditionalFormatting>
  <conditionalFormatting sqref="AB181 AD181 AF181 AH181">
    <cfRule type="expression" dxfId="841" priority="934">
      <formula>(AA181+AB181)=2</formula>
    </cfRule>
  </conditionalFormatting>
  <conditionalFormatting sqref="AZ184">
    <cfRule type="colorScale" priority="932">
      <colorScale>
        <cfvo type="percent" val="0"/>
        <cfvo type="percent" val="50"/>
        <cfvo type="percent" val="100"/>
        <color rgb="FFF8696B"/>
        <color rgb="FFFFEB84"/>
        <color rgb="FF63BE7B"/>
      </colorScale>
    </cfRule>
  </conditionalFormatting>
  <conditionalFormatting sqref="T184">
    <cfRule type="cellIs" dxfId="840" priority="930" operator="equal">
      <formula>1</formula>
    </cfRule>
  </conditionalFormatting>
  <conditionalFormatting sqref="AS184 AQ184 AO184 AM184 AK184">
    <cfRule type="expression" dxfId="839" priority="929">
      <formula>AL184=1</formula>
    </cfRule>
  </conditionalFormatting>
  <conditionalFormatting sqref="AT184 AR184 AP184 AN184 AL184">
    <cfRule type="expression" dxfId="838" priority="928">
      <formula>(AK184+AL184)=2</formula>
    </cfRule>
  </conditionalFormatting>
  <conditionalFormatting sqref="AW184:AX184 BB184:BC184">
    <cfRule type="colorScale" priority="931">
      <colorScale>
        <cfvo type="percent" val="0"/>
        <cfvo type="percent" val="50"/>
        <cfvo type="percent" val="100"/>
        <color rgb="FFF8696B"/>
        <color rgb="FFFFEB84"/>
        <color rgb="FF63BE7B"/>
      </colorScale>
    </cfRule>
  </conditionalFormatting>
  <conditionalFormatting sqref="Y184">
    <cfRule type="expression" dxfId="837" priority="927">
      <formula>Z184=1</formula>
    </cfRule>
  </conditionalFormatting>
  <conditionalFormatting sqref="Z184">
    <cfRule type="expression" dxfId="836" priority="926">
      <formula>(Y184+Z184)=2</formula>
    </cfRule>
  </conditionalFormatting>
  <conditionalFormatting sqref="W184">
    <cfRule type="expression" dxfId="835" priority="925">
      <formula>X184=1</formula>
    </cfRule>
  </conditionalFormatting>
  <conditionalFormatting sqref="X184">
    <cfRule type="expression" dxfId="834" priority="924">
      <formula>(W184+X184)=2</formula>
    </cfRule>
  </conditionalFormatting>
  <conditionalFormatting sqref="BB183:BC183">
    <cfRule type="colorScale" priority="933">
      <colorScale>
        <cfvo type="percent" val="0"/>
        <cfvo type="percent" val="50"/>
        <cfvo type="percent" val="100"/>
        <color rgb="FFF8696B"/>
        <color rgb="FFFFEB84"/>
        <color rgb="FF63BE7B"/>
      </colorScale>
    </cfRule>
  </conditionalFormatting>
  <conditionalFormatting sqref="AI184">
    <cfRule type="expression" dxfId="833" priority="923">
      <formula>AJ184=1</formula>
    </cfRule>
  </conditionalFormatting>
  <conditionalFormatting sqref="AJ184">
    <cfRule type="expression" dxfId="832" priority="922">
      <formula>(AI184+AJ184)=2</formula>
    </cfRule>
  </conditionalFormatting>
  <conditionalFormatting sqref="AA184 AC184 AE184 AG184">
    <cfRule type="expression" dxfId="831" priority="921">
      <formula>AB184=1</formula>
    </cfRule>
  </conditionalFormatting>
  <conditionalFormatting sqref="AB184 AD184 AF184 AH184">
    <cfRule type="expression" dxfId="830" priority="920">
      <formula>(AA184+AB184)=2</formula>
    </cfRule>
  </conditionalFormatting>
  <conditionalFormatting sqref="AZ180">
    <cfRule type="colorScale" priority="919">
      <colorScale>
        <cfvo type="percent" val="0"/>
        <cfvo type="percent" val="50"/>
        <cfvo type="percent" val="100"/>
        <color rgb="FFF8696B"/>
        <color rgb="FFFFEB84"/>
        <color rgb="FF63BE7B"/>
      </colorScale>
    </cfRule>
  </conditionalFormatting>
  <conditionalFormatting sqref="T180">
    <cfRule type="cellIs" dxfId="829" priority="917" operator="equal">
      <formula>1</formula>
    </cfRule>
  </conditionalFormatting>
  <conditionalFormatting sqref="AS180 AQ180 AO180 AM180 AK180">
    <cfRule type="expression" dxfId="828" priority="916">
      <formula>AL180=1</formula>
    </cfRule>
  </conditionalFormatting>
  <conditionalFormatting sqref="AT180 AR180 AP180 AN180 AL180">
    <cfRule type="expression" dxfId="827" priority="915">
      <formula>(AK180+AL180)=2</formula>
    </cfRule>
  </conditionalFormatting>
  <conditionalFormatting sqref="AW180:AX180 BB180:BC180">
    <cfRule type="colorScale" priority="918">
      <colorScale>
        <cfvo type="percent" val="0"/>
        <cfvo type="percent" val="50"/>
        <cfvo type="percent" val="100"/>
        <color rgb="FFF8696B"/>
        <color rgb="FFFFEB84"/>
        <color rgb="FF63BE7B"/>
      </colorScale>
    </cfRule>
  </conditionalFormatting>
  <conditionalFormatting sqref="Y180">
    <cfRule type="expression" dxfId="826" priority="914">
      <formula>Z180=1</formula>
    </cfRule>
  </conditionalFormatting>
  <conditionalFormatting sqref="Z180">
    <cfRule type="expression" dxfId="825" priority="913">
      <formula>(Y180+Z180)=2</formula>
    </cfRule>
  </conditionalFormatting>
  <conditionalFormatting sqref="W180">
    <cfRule type="expression" dxfId="824" priority="912">
      <formula>X180=1</formula>
    </cfRule>
  </conditionalFormatting>
  <conditionalFormatting sqref="X180">
    <cfRule type="expression" dxfId="823" priority="911">
      <formula>(W180+X180)=2</formula>
    </cfRule>
  </conditionalFormatting>
  <conditionalFormatting sqref="AI180">
    <cfRule type="expression" dxfId="822" priority="910">
      <formula>AJ180=1</formula>
    </cfRule>
  </conditionalFormatting>
  <conditionalFormatting sqref="AJ180">
    <cfRule type="expression" dxfId="821" priority="909">
      <formula>(AI180+AJ180)=2</formula>
    </cfRule>
  </conditionalFormatting>
  <conditionalFormatting sqref="AA180 AC180 AE180 AG180">
    <cfRule type="expression" dxfId="820" priority="908">
      <formula>AB180=1</formula>
    </cfRule>
  </conditionalFormatting>
  <conditionalFormatting sqref="AB180 AD180 AF180 AH180">
    <cfRule type="expression" dxfId="819" priority="907">
      <formula>(AA180+AB180)=2</formula>
    </cfRule>
  </conditionalFormatting>
  <conditionalFormatting sqref="AZ179">
    <cfRule type="colorScale" priority="906">
      <colorScale>
        <cfvo type="percent" val="0"/>
        <cfvo type="percent" val="50"/>
        <cfvo type="percent" val="100"/>
        <color rgb="FFF8696B"/>
        <color rgb="FFFFEB84"/>
        <color rgb="FF63BE7B"/>
      </colorScale>
    </cfRule>
  </conditionalFormatting>
  <conditionalFormatting sqref="T179">
    <cfRule type="cellIs" dxfId="818" priority="904" operator="equal">
      <formula>1</formula>
    </cfRule>
  </conditionalFormatting>
  <conditionalFormatting sqref="AS179 AQ179 AO179 AM179 AK179">
    <cfRule type="expression" dxfId="817" priority="903">
      <formula>AL179=1</formula>
    </cfRule>
  </conditionalFormatting>
  <conditionalFormatting sqref="AT179 AR179 AP179 AN179 AL179">
    <cfRule type="expression" dxfId="816" priority="902">
      <formula>(AK179+AL179)=2</formula>
    </cfRule>
  </conditionalFormatting>
  <conditionalFormatting sqref="AW179:AX179 BB179:BC179">
    <cfRule type="colorScale" priority="905">
      <colorScale>
        <cfvo type="percent" val="0"/>
        <cfvo type="percent" val="50"/>
        <cfvo type="percent" val="100"/>
        <color rgb="FFF8696B"/>
        <color rgb="FFFFEB84"/>
        <color rgb="FF63BE7B"/>
      </colorScale>
    </cfRule>
  </conditionalFormatting>
  <conditionalFormatting sqref="Y179">
    <cfRule type="expression" dxfId="815" priority="901">
      <formula>Z179=1</formula>
    </cfRule>
  </conditionalFormatting>
  <conditionalFormatting sqref="Z179">
    <cfRule type="expression" dxfId="814" priority="900">
      <formula>(Y179+Z179)=2</formula>
    </cfRule>
  </conditionalFormatting>
  <conditionalFormatting sqref="W179">
    <cfRule type="expression" dxfId="813" priority="899">
      <formula>X179=1</formula>
    </cfRule>
  </conditionalFormatting>
  <conditionalFormatting sqref="X179">
    <cfRule type="expression" dxfId="812" priority="898">
      <formula>(W179+X179)=2</formula>
    </cfRule>
  </conditionalFormatting>
  <conditionalFormatting sqref="AI179">
    <cfRule type="expression" dxfId="811" priority="897">
      <formula>AJ179=1</formula>
    </cfRule>
  </conditionalFormatting>
  <conditionalFormatting sqref="AJ179">
    <cfRule type="expression" dxfId="810" priority="896">
      <formula>(AI179+AJ179)=2</formula>
    </cfRule>
  </conditionalFormatting>
  <conditionalFormatting sqref="AA179 AC179 AE179 AG179">
    <cfRule type="expression" dxfId="809" priority="895">
      <formula>AB179=1</formula>
    </cfRule>
  </conditionalFormatting>
  <conditionalFormatting sqref="AB179 AD179 AF179 AH179">
    <cfRule type="expression" dxfId="808" priority="894">
      <formula>(AA179+AB179)=2</formula>
    </cfRule>
  </conditionalFormatting>
  <conditionalFormatting sqref="AZ185">
    <cfRule type="colorScale" priority="893">
      <colorScale>
        <cfvo type="percent" val="0"/>
        <cfvo type="percent" val="50"/>
        <cfvo type="percent" val="100"/>
        <color rgb="FFF8696B"/>
        <color rgb="FFFFEB84"/>
        <color rgb="FF63BE7B"/>
      </colorScale>
    </cfRule>
  </conditionalFormatting>
  <conditionalFormatting sqref="T185:T187">
    <cfRule type="cellIs" dxfId="807" priority="891" operator="equal">
      <formula>1</formula>
    </cfRule>
  </conditionalFormatting>
  <conditionalFormatting sqref="AS185 AQ185 AO185 AM185 AK185">
    <cfRule type="expression" dxfId="806" priority="890">
      <formula>AL185=1</formula>
    </cfRule>
  </conditionalFormatting>
  <conditionalFormatting sqref="AT185 AR185 AP185 AN185 AL185">
    <cfRule type="expression" dxfId="805" priority="889">
      <formula>(AK185+AL185)=2</formula>
    </cfRule>
  </conditionalFormatting>
  <conditionalFormatting sqref="AW185:AX185 BB185:BC185">
    <cfRule type="colorScale" priority="892">
      <colorScale>
        <cfvo type="percent" val="0"/>
        <cfvo type="percent" val="50"/>
        <cfvo type="percent" val="100"/>
        <color rgb="FFF8696B"/>
        <color rgb="FFFFEB84"/>
        <color rgb="FF63BE7B"/>
      </colorScale>
    </cfRule>
  </conditionalFormatting>
  <conditionalFormatting sqref="Y185">
    <cfRule type="expression" dxfId="804" priority="888">
      <formula>Z185=1</formula>
    </cfRule>
  </conditionalFormatting>
  <conditionalFormatting sqref="Z185">
    <cfRule type="expression" dxfId="803" priority="887">
      <formula>(Y185+Z185)=2</formula>
    </cfRule>
  </conditionalFormatting>
  <conditionalFormatting sqref="W185">
    <cfRule type="expression" dxfId="802" priority="886">
      <formula>X185=1</formula>
    </cfRule>
  </conditionalFormatting>
  <conditionalFormatting sqref="X185">
    <cfRule type="expression" dxfId="801" priority="885">
      <formula>(W185+X185)=2</formula>
    </cfRule>
  </conditionalFormatting>
  <conditionalFormatting sqref="AI185">
    <cfRule type="expression" dxfId="800" priority="884">
      <formula>AJ185=1</formula>
    </cfRule>
  </conditionalFormatting>
  <conditionalFormatting sqref="AJ185">
    <cfRule type="expression" dxfId="799" priority="883">
      <formula>(AI185+AJ185)=2</formula>
    </cfRule>
  </conditionalFormatting>
  <conditionalFormatting sqref="AA185 AC185 AE185 AG185">
    <cfRule type="expression" dxfId="798" priority="882">
      <formula>AB185=1</formula>
    </cfRule>
  </conditionalFormatting>
  <conditionalFormatting sqref="AB185 AD185 AF185 AH185">
    <cfRule type="expression" dxfId="797" priority="881">
      <formula>(AA185+AB185)=2</formula>
    </cfRule>
  </conditionalFormatting>
  <conditionalFormatting sqref="BB210:BC210 AW197:AX198 AW69:AX70 AZ31 AW6:AX6 BB7:BC7 AW31:AX31 AW20:AX20 BB32:BC32 AW105:AX105 AW107:AX108 BB196:BC198 AW213:AX213 BB213:BC213 AZ213 AW17:AX17 BB17:BC17 AZ17 AW59:AX60 AW78:AX79 AW56:AX57 BB59:BC60 AZ59:AZ60 AW46:AX46 BB46:BC46 AZ46 BB106:BC108 BB78:BC79 AZ78:AZ79 AW75:AX75 BB75:BC75 AZ75 AZ197:AZ198 AZ105 AW54:AX54 BB55:BC57 AZ54 AZ84 AW84:AX84 AW189:AX189 BC189 AZ189 BB13:BC13 AW117:AX117 BC117 AZ117 AZ6 AW36:AX38 BB36:BC38 AZ36:AZ38 AW191:AX192 BB191:BC192 AZ191:AZ192 BB110:BC110 AZ69:AZ70 BB68:BC70 BB112:BC113 AZ112:AZ113 AW112:AX113 AZ94 BB94:BC94 AW94:AX94 AZ48 BB48:BC48 AW48:AX48 AZ201:AZ202 BB201:BC202 AW201:AX202 BB85:BC85 BB40:BC40 AZ20 BC6 BC31 AZ56:AZ57 BC54 BC84 BC105 AZ107:AZ108 BB19:BC20">
    <cfRule type="colorScale" priority="1724">
      <colorScale>
        <cfvo type="percent" val="0"/>
        <cfvo type="percent" val="50"/>
        <cfvo type="percent" val="100"/>
        <color rgb="FFF8696B"/>
        <color rgb="FFFFEB84"/>
        <color rgb="FF63BE7B"/>
      </colorScale>
    </cfRule>
  </conditionalFormatting>
  <conditionalFormatting sqref="T90">
    <cfRule type="cellIs" dxfId="796" priority="879" operator="equal">
      <formula>1</formula>
    </cfRule>
  </conditionalFormatting>
  <conditionalFormatting sqref="AA90 AC90 AE90 AM90 AO90 AQ90 AS90 Y90 W90">
    <cfRule type="expression" dxfId="795" priority="878">
      <formula>X90=1</formula>
    </cfRule>
  </conditionalFormatting>
  <conditionalFormatting sqref="AB90 AD90 AF90 AN90 AP90 AR90 AT90 Z90 X90">
    <cfRule type="expression" dxfId="794" priority="877">
      <formula>(W90+X90)=2</formula>
    </cfRule>
  </conditionalFormatting>
  <conditionalFormatting sqref="AK90 AG90 AI90">
    <cfRule type="expression" dxfId="793" priority="876">
      <formula>AH90=1</formula>
    </cfRule>
  </conditionalFormatting>
  <conditionalFormatting sqref="AL90 AJ90 AH90">
    <cfRule type="expression" dxfId="792" priority="875">
      <formula>(AG90+AH90)=2</formula>
    </cfRule>
  </conditionalFormatting>
  <conditionalFormatting sqref="AW90:AX90 BB90:BC90 AZ90">
    <cfRule type="colorScale" priority="880">
      <colorScale>
        <cfvo type="percent" val="0"/>
        <cfvo type="percent" val="50"/>
        <cfvo type="percent" val="100"/>
        <color rgb="FFF8696B"/>
        <color rgb="FFFFEB84"/>
        <color rgb="FF63BE7B"/>
      </colorScale>
    </cfRule>
  </conditionalFormatting>
  <conditionalFormatting sqref="T100">
    <cfRule type="cellIs" dxfId="791" priority="873" operator="equal">
      <formula>1</formula>
    </cfRule>
  </conditionalFormatting>
  <conditionalFormatting sqref="AI100 AA100 AC100 AE100 AG100 AK100 AS100">
    <cfRule type="expression" dxfId="790" priority="872">
      <formula>AB100=1</formula>
    </cfRule>
  </conditionalFormatting>
  <conditionalFormatting sqref="AB100 AD100 AF100 AH100 AJ100 AL100 AT100">
    <cfRule type="expression" dxfId="789" priority="871">
      <formula>(AA100+AB100)=2</formula>
    </cfRule>
  </conditionalFormatting>
  <conditionalFormatting sqref="AW100:AX100">
    <cfRule type="colorScale" priority="874">
      <colorScale>
        <cfvo type="percent" val="0"/>
        <cfvo type="percent" val="50"/>
        <cfvo type="percent" val="100"/>
        <color rgb="FFF8696B"/>
        <color rgb="FFFFEB84"/>
        <color rgb="FF63BE7B"/>
      </colorScale>
    </cfRule>
  </conditionalFormatting>
  <conditionalFormatting sqref="Y100">
    <cfRule type="expression" dxfId="788" priority="870">
      <formula>Z100=1</formula>
    </cfRule>
  </conditionalFormatting>
  <conditionalFormatting sqref="Z100">
    <cfRule type="expression" dxfId="787" priority="869">
      <formula>(Y100+Z100)=2</formula>
    </cfRule>
  </conditionalFormatting>
  <conditionalFormatting sqref="W100">
    <cfRule type="expression" dxfId="786" priority="868">
      <formula>X100=1</formula>
    </cfRule>
  </conditionalFormatting>
  <conditionalFormatting sqref="X100">
    <cfRule type="expression" dxfId="785" priority="867">
      <formula>(W100+X100)=2</formula>
    </cfRule>
  </conditionalFormatting>
  <conditionalFormatting sqref="AQ100 AO100 AM100">
    <cfRule type="expression" dxfId="784" priority="866">
      <formula>AN100=1</formula>
    </cfRule>
  </conditionalFormatting>
  <conditionalFormatting sqref="AR100 AP100 AN100">
    <cfRule type="expression" dxfId="783" priority="865">
      <formula>(AM100+AN100)=2</formula>
    </cfRule>
  </conditionalFormatting>
  <conditionalFormatting sqref="AS159 AQ159 AO159 AI159 W159 Y159 AA159 AC159 AG159 AK159 AM159">
    <cfRule type="expression" dxfId="782" priority="863">
      <formula>X159=1</formula>
    </cfRule>
  </conditionalFormatting>
  <conditionalFormatting sqref="AT159 AR159 AP159 AH159 AD159 X159 Z159 AB159 AJ159 AL159 AN159">
    <cfRule type="expression" dxfId="781" priority="862">
      <formula>(W159+X159)=2</formula>
    </cfRule>
  </conditionalFormatting>
  <conditionalFormatting sqref="T159">
    <cfRule type="cellIs" dxfId="780" priority="861" operator="equal">
      <formula>1</formula>
    </cfRule>
  </conditionalFormatting>
  <conditionalFormatting sqref="AW159:AX159">
    <cfRule type="colorScale" priority="864">
      <colorScale>
        <cfvo type="percent" val="0"/>
        <cfvo type="percent" val="50"/>
        <cfvo type="percent" val="100"/>
        <color rgb="FFF8696B"/>
        <color rgb="FFFFEB84"/>
        <color rgb="FF63BE7B"/>
      </colorScale>
    </cfRule>
  </conditionalFormatting>
  <conditionalFormatting sqref="AE159">
    <cfRule type="expression" dxfId="779" priority="860">
      <formula>AF159=1</formula>
    </cfRule>
  </conditionalFormatting>
  <conditionalFormatting sqref="AF159">
    <cfRule type="expression" dxfId="778" priority="859">
      <formula>(AE159+AF159)=2</formula>
    </cfRule>
  </conditionalFormatting>
  <conditionalFormatting sqref="T168">
    <cfRule type="cellIs" dxfId="777" priority="857" operator="equal">
      <formula>1</formula>
    </cfRule>
  </conditionalFormatting>
  <conditionalFormatting sqref="AS168 AG168 AE168 AC168 AA168 Y168 W168">
    <cfRule type="expression" dxfId="776" priority="856">
      <formula>X168=1</formula>
    </cfRule>
  </conditionalFormatting>
  <conditionalFormatting sqref="AT168 AH168 AF168 AD168 AB168 Z168 X168">
    <cfRule type="expression" dxfId="775" priority="855">
      <formula>(W168+X168)=2</formula>
    </cfRule>
  </conditionalFormatting>
  <conditionalFormatting sqref="AW168:AX168 BB168:BC168 AZ168">
    <cfRule type="colorScale" priority="858">
      <colorScale>
        <cfvo type="percent" val="0"/>
        <cfvo type="percent" val="50"/>
        <cfvo type="percent" val="100"/>
        <color rgb="FFF8696B"/>
        <color rgb="FFFFEB84"/>
        <color rgb="FF63BE7B"/>
      </colorScale>
    </cfRule>
  </conditionalFormatting>
  <conditionalFormatting sqref="AR168">
    <cfRule type="expression" dxfId="774" priority="854">
      <formula>(AQ168+AR168)=2</formula>
    </cfRule>
  </conditionalFormatting>
  <conditionalFormatting sqref="AI168 AK168">
    <cfRule type="expression" dxfId="773" priority="853">
      <formula>AJ168=1</formula>
    </cfRule>
  </conditionalFormatting>
  <conditionalFormatting sqref="AJ168 AL168">
    <cfRule type="expression" dxfId="772" priority="852">
      <formula>(AI168+AJ168)=2</formula>
    </cfRule>
  </conditionalFormatting>
  <conditionalFormatting sqref="AZ174">
    <cfRule type="colorScale" priority="851">
      <colorScale>
        <cfvo type="percent" val="0"/>
        <cfvo type="percent" val="50"/>
        <cfvo type="percent" val="100"/>
        <color rgb="FFF8696B"/>
        <color rgb="FFFFEB84"/>
        <color rgb="FF63BE7B"/>
      </colorScale>
    </cfRule>
  </conditionalFormatting>
  <conditionalFormatting sqref="T174">
    <cfRule type="cellIs" dxfId="771" priority="849" operator="equal">
      <formula>1</formula>
    </cfRule>
  </conditionalFormatting>
  <conditionalFormatting sqref="AS174 AQ174 AO174 AM174 AK174">
    <cfRule type="expression" dxfId="770" priority="848">
      <formula>AL174=1</formula>
    </cfRule>
  </conditionalFormatting>
  <conditionalFormatting sqref="AT174 AR174 AP174 AN174 AL174">
    <cfRule type="expression" dxfId="769" priority="847">
      <formula>(AK174+AL174)=2</formula>
    </cfRule>
  </conditionalFormatting>
  <conditionalFormatting sqref="AW174:AX174 BB174:BC174">
    <cfRule type="colorScale" priority="850">
      <colorScale>
        <cfvo type="percent" val="0"/>
        <cfvo type="percent" val="50"/>
        <cfvo type="percent" val="100"/>
        <color rgb="FFF8696B"/>
        <color rgb="FFFFEB84"/>
        <color rgb="FF63BE7B"/>
      </colorScale>
    </cfRule>
  </conditionalFormatting>
  <conditionalFormatting sqref="Y174">
    <cfRule type="expression" dxfId="768" priority="846">
      <formula>Z174=1</formula>
    </cfRule>
  </conditionalFormatting>
  <conditionalFormatting sqref="Z174">
    <cfRule type="expression" dxfId="767" priority="845">
      <formula>(Y174+Z174)=2</formula>
    </cfRule>
  </conditionalFormatting>
  <conditionalFormatting sqref="W174">
    <cfRule type="expression" dxfId="766" priority="844">
      <formula>X174=1</formula>
    </cfRule>
  </conditionalFormatting>
  <conditionalFormatting sqref="X174">
    <cfRule type="expression" dxfId="765" priority="843">
      <formula>(W174+X174)=2</formula>
    </cfRule>
  </conditionalFormatting>
  <conditionalFormatting sqref="AI174">
    <cfRule type="expression" dxfId="764" priority="842">
      <formula>AJ174=1</formula>
    </cfRule>
  </conditionalFormatting>
  <conditionalFormatting sqref="AJ174">
    <cfRule type="expression" dxfId="763" priority="841">
      <formula>(AI174+AJ174)=2</formula>
    </cfRule>
  </conditionalFormatting>
  <conditionalFormatting sqref="AA174 AC174 AE174 AG174">
    <cfRule type="expression" dxfId="762" priority="840">
      <formula>AB174=1</formula>
    </cfRule>
  </conditionalFormatting>
  <conditionalFormatting sqref="AB174 AD174 AF174 AH174">
    <cfRule type="expression" dxfId="761" priority="839">
      <formula>(AA174+AB174)=2</formula>
    </cfRule>
  </conditionalFormatting>
  <conditionalFormatting sqref="T24">
    <cfRule type="cellIs" dxfId="760" priority="837" operator="equal">
      <formula>1</formula>
    </cfRule>
  </conditionalFormatting>
  <conditionalFormatting sqref="AW24:AX24">
    <cfRule type="colorScale" priority="838">
      <colorScale>
        <cfvo type="percent" val="0"/>
        <cfvo type="percent" val="50"/>
        <cfvo type="percent" val="100"/>
        <color rgb="FFF8696B"/>
        <color rgb="FFFFEB84"/>
        <color rgb="FF63BE7B"/>
      </colorScale>
    </cfRule>
  </conditionalFormatting>
  <conditionalFormatting sqref="AA24 AC24 AE24 AG24 AI24 AK24 AM24 AO24 AQ24 AS24">
    <cfRule type="expression" dxfId="759" priority="836">
      <formula>AB24=1</formula>
    </cfRule>
  </conditionalFormatting>
  <conditionalFormatting sqref="AB24 AD24 AF24 AH24 AJ24 AT24 AL24:AL25 AN24:AN25 AP24:AP25 AR24:AR25">
    <cfRule type="expression" dxfId="758" priority="835">
      <formula>(AA24+AB24)=2</formula>
    </cfRule>
  </conditionalFormatting>
  <conditionalFormatting sqref="Y24">
    <cfRule type="expression" dxfId="757" priority="834">
      <formula>Z24=1</formula>
    </cfRule>
  </conditionalFormatting>
  <conditionalFormatting sqref="Z24">
    <cfRule type="expression" dxfId="756" priority="833">
      <formula>(Y24+Z24)=2</formula>
    </cfRule>
  </conditionalFormatting>
  <conditionalFormatting sqref="W24">
    <cfRule type="expression" dxfId="755" priority="832">
      <formula>X24=1</formula>
    </cfRule>
  </conditionalFormatting>
  <conditionalFormatting sqref="X24">
    <cfRule type="expression" dxfId="754" priority="831">
      <formula>(W24+X24)=2</formula>
    </cfRule>
  </conditionalFormatting>
  <conditionalFormatting sqref="BE8:BE9">
    <cfRule type="expression" dxfId="753" priority="830">
      <formula>AND(BE$5&gt;=$R8,BE$5&lt;=$S8)</formula>
    </cfRule>
  </conditionalFormatting>
  <conditionalFormatting sqref="BE7">
    <cfRule type="expression" dxfId="752" priority="829">
      <formula>AND(BE$5&gt;=R$7,BE$5&lt;=$S7)</formula>
    </cfRule>
  </conditionalFormatting>
  <conditionalFormatting sqref="AW102:AX102 AZ102 BB101:BC102">
    <cfRule type="colorScale" priority="1725">
      <colorScale>
        <cfvo type="percent" val="0"/>
        <cfvo type="percent" val="50"/>
        <cfvo type="percent" val="100"/>
        <color rgb="FFF8696B"/>
        <color rgb="FFFFEB84"/>
        <color rgb="FF63BE7B"/>
      </colorScale>
    </cfRule>
  </conditionalFormatting>
  <conditionalFormatting sqref="AZ10">
    <cfRule type="colorScale" priority="828">
      <colorScale>
        <cfvo type="percent" val="0"/>
        <cfvo type="percent" val="50"/>
        <cfvo type="percent" val="100"/>
        <color rgb="FFF8696B"/>
        <color rgb="FFFFEB84"/>
        <color rgb="FF63BE7B"/>
      </colorScale>
    </cfRule>
  </conditionalFormatting>
  <conditionalFormatting sqref="T10">
    <cfRule type="cellIs" dxfId="751" priority="826" operator="equal">
      <formula>1</formula>
    </cfRule>
  </conditionalFormatting>
  <conditionalFormatting sqref="AA10 AC10 AE10 AG10 AI10 AK10 AM10 AO10 AQ10 AS10">
    <cfRule type="expression" dxfId="750" priority="825">
      <formula>AB10=1</formula>
    </cfRule>
  </conditionalFormatting>
  <conditionalFormatting sqref="AB10 AD10 AF10 AH10 AJ10 AL10 AN10 AP10 AR10 AT10">
    <cfRule type="expression" dxfId="749" priority="824">
      <formula>(AA10+AB10)=2</formula>
    </cfRule>
  </conditionalFormatting>
  <conditionalFormatting sqref="AW10:AX10">
    <cfRule type="colorScale" priority="827">
      <colorScale>
        <cfvo type="percent" val="0"/>
        <cfvo type="percent" val="50"/>
        <cfvo type="percent" val="100"/>
        <color rgb="FFF8696B"/>
        <color rgb="FFFFEB84"/>
        <color rgb="FF63BE7B"/>
      </colorScale>
    </cfRule>
  </conditionalFormatting>
  <conditionalFormatting sqref="Y10">
    <cfRule type="expression" dxfId="748" priority="823">
      <formula>Z10=1</formula>
    </cfRule>
  </conditionalFormatting>
  <conditionalFormatting sqref="Z10">
    <cfRule type="expression" dxfId="747" priority="822">
      <formula>(Y10+Z10)=2</formula>
    </cfRule>
  </conditionalFormatting>
  <conditionalFormatting sqref="W10">
    <cfRule type="expression" dxfId="746" priority="821">
      <formula>X10=1</formula>
    </cfRule>
  </conditionalFormatting>
  <conditionalFormatting sqref="X10">
    <cfRule type="expression" dxfId="745" priority="820">
      <formula>(W10+X10)=2</formula>
    </cfRule>
  </conditionalFormatting>
  <conditionalFormatting sqref="AZ11">
    <cfRule type="colorScale" priority="819">
      <colorScale>
        <cfvo type="percent" val="0"/>
        <cfvo type="percent" val="50"/>
        <cfvo type="percent" val="100"/>
        <color rgb="FFF8696B"/>
        <color rgb="FFFFEB84"/>
        <color rgb="FF63BE7B"/>
      </colorScale>
    </cfRule>
  </conditionalFormatting>
  <conditionalFormatting sqref="T11">
    <cfRule type="cellIs" dxfId="744" priority="817" operator="equal">
      <formula>1</formula>
    </cfRule>
  </conditionalFormatting>
  <conditionalFormatting sqref="AA11 AE11 AG11 AI11 AK11 AM11 AO11 AQ11 AS11 AC11:AC12">
    <cfRule type="expression" dxfId="743" priority="816">
      <formula>AB11=1</formula>
    </cfRule>
  </conditionalFormatting>
  <conditionalFormatting sqref="AB11 AD11 AF11 AH11 AJ11 AL11 AN11 AP11 AR11 AT11">
    <cfRule type="expression" dxfId="742" priority="815">
      <formula>(AA11+AB11)=2</formula>
    </cfRule>
  </conditionalFormatting>
  <conditionalFormatting sqref="AW11:AX11 BB11:BC11">
    <cfRule type="colorScale" priority="818">
      <colorScale>
        <cfvo type="percent" val="0"/>
        <cfvo type="percent" val="50"/>
        <cfvo type="percent" val="100"/>
        <color rgb="FFF8696B"/>
        <color rgb="FFFFEB84"/>
        <color rgb="FF63BE7B"/>
      </colorScale>
    </cfRule>
  </conditionalFormatting>
  <conditionalFormatting sqref="Y11">
    <cfRule type="expression" dxfId="741" priority="814">
      <formula>Z11=1</formula>
    </cfRule>
  </conditionalFormatting>
  <conditionalFormatting sqref="Z11">
    <cfRule type="expression" dxfId="740" priority="813">
      <formula>(Y11+Z11)=2</formula>
    </cfRule>
  </conditionalFormatting>
  <conditionalFormatting sqref="W11">
    <cfRule type="expression" dxfId="739" priority="812">
      <formula>X11=1</formula>
    </cfRule>
  </conditionalFormatting>
  <conditionalFormatting sqref="X11">
    <cfRule type="expression" dxfId="738" priority="811">
      <formula>(W11+X11)=2</formula>
    </cfRule>
  </conditionalFormatting>
  <conditionalFormatting sqref="AZ12">
    <cfRule type="colorScale" priority="810">
      <colorScale>
        <cfvo type="percent" val="0"/>
        <cfvo type="percent" val="50"/>
        <cfvo type="percent" val="100"/>
        <color rgb="FFF8696B"/>
        <color rgb="FFFFEB84"/>
        <color rgb="FF63BE7B"/>
      </colorScale>
    </cfRule>
  </conditionalFormatting>
  <conditionalFormatting sqref="T12">
    <cfRule type="cellIs" dxfId="737" priority="808" operator="equal">
      <formula>1</formula>
    </cfRule>
  </conditionalFormatting>
  <conditionalFormatting sqref="AA12 AE12 AG12 AI12 AK12 AM12 AO12 AQ12 AS12">
    <cfRule type="expression" dxfId="736" priority="807">
      <formula>AB12=1</formula>
    </cfRule>
  </conditionalFormatting>
  <conditionalFormatting sqref="AB12 AD12 AF12 AH12 AJ12 AL12 AN12 AP12 AR12 AT12">
    <cfRule type="expression" dxfId="735" priority="806">
      <formula>(AA12+AB12)=2</formula>
    </cfRule>
  </conditionalFormatting>
  <conditionalFormatting sqref="AW12:AX12 BB12:BC12">
    <cfRule type="colorScale" priority="809">
      <colorScale>
        <cfvo type="percent" val="0"/>
        <cfvo type="percent" val="50"/>
        <cfvo type="percent" val="100"/>
        <color rgb="FFF8696B"/>
        <color rgb="FFFFEB84"/>
        <color rgb="FF63BE7B"/>
      </colorScale>
    </cfRule>
  </conditionalFormatting>
  <conditionalFormatting sqref="Y12">
    <cfRule type="expression" dxfId="734" priority="805">
      <formula>Z12=1</formula>
    </cfRule>
  </conditionalFormatting>
  <conditionalFormatting sqref="Z12">
    <cfRule type="expression" dxfId="733" priority="804">
      <formula>(Y12+Z12)=2</formula>
    </cfRule>
  </conditionalFormatting>
  <conditionalFormatting sqref="W12">
    <cfRule type="expression" dxfId="732" priority="803">
      <formula>X12=1</formula>
    </cfRule>
  </conditionalFormatting>
  <conditionalFormatting sqref="X12">
    <cfRule type="expression" dxfId="731" priority="802">
      <formula>(W12+X12)=2</formula>
    </cfRule>
  </conditionalFormatting>
  <conditionalFormatting sqref="T91">
    <cfRule type="cellIs" dxfId="730" priority="800" operator="equal">
      <formula>1</formula>
    </cfRule>
  </conditionalFormatting>
  <conditionalFormatting sqref="AA91 AC91 AE91 AM91 AO91 AQ91 AS91 Y91 W91">
    <cfRule type="expression" dxfId="729" priority="799">
      <formula>X91=1</formula>
    </cfRule>
  </conditionalFormatting>
  <conditionalFormatting sqref="AB91 AD91 AF91 AN91 AP91 AR91 AT91 Z91 X91">
    <cfRule type="expression" dxfId="728" priority="798">
      <formula>(W91+X91)=2</formula>
    </cfRule>
  </conditionalFormatting>
  <conditionalFormatting sqref="AK91 AG91 AI91">
    <cfRule type="expression" dxfId="727" priority="797">
      <formula>AH91=1</formula>
    </cfRule>
  </conditionalFormatting>
  <conditionalFormatting sqref="AL91 AJ91 AH91">
    <cfRule type="expression" dxfId="726" priority="796">
      <formula>(AG91+AH91)=2</formula>
    </cfRule>
  </conditionalFormatting>
  <conditionalFormatting sqref="AW91:AX91 BB91:BC91 AZ91">
    <cfRule type="colorScale" priority="801">
      <colorScale>
        <cfvo type="percent" val="0"/>
        <cfvo type="percent" val="50"/>
        <cfvo type="percent" val="100"/>
        <color rgb="FFF8696B"/>
        <color rgb="FFFFEB84"/>
        <color rgb="FF63BE7B"/>
      </colorScale>
    </cfRule>
  </conditionalFormatting>
  <conditionalFormatting sqref="T53">
    <cfRule type="cellIs" dxfId="725" priority="794" operator="equal">
      <formula>1</formula>
    </cfRule>
  </conditionalFormatting>
  <conditionalFormatting sqref="AS53 Y53 W53">
    <cfRule type="expression" dxfId="724" priority="793">
      <formula>X53=1</formula>
    </cfRule>
  </conditionalFormatting>
  <conditionalFormatting sqref="AT53 Z53 X53">
    <cfRule type="expression" dxfId="723" priority="792">
      <formula>(W53+X53)=2</formula>
    </cfRule>
  </conditionalFormatting>
  <conditionalFormatting sqref="AW53:AX53 BB53:BC53 AZ53">
    <cfRule type="colorScale" priority="795">
      <colorScale>
        <cfvo type="percent" val="0"/>
        <cfvo type="percent" val="50"/>
        <cfvo type="percent" val="100"/>
        <color rgb="FFF8696B"/>
        <color rgb="FFFFEB84"/>
        <color rgb="FF63BE7B"/>
      </colorScale>
    </cfRule>
  </conditionalFormatting>
  <conditionalFormatting sqref="AQ53">
    <cfRule type="expression" dxfId="722" priority="791">
      <formula>AR53=1</formula>
    </cfRule>
  </conditionalFormatting>
  <conditionalFormatting sqref="AR53 AP53">
    <cfRule type="expression" dxfId="721" priority="790">
      <formula>(AO53+AP53)=2</formula>
    </cfRule>
  </conditionalFormatting>
  <conditionalFormatting sqref="T25">
    <cfRule type="cellIs" dxfId="720" priority="788" operator="equal">
      <formula>1</formula>
    </cfRule>
  </conditionalFormatting>
  <conditionalFormatting sqref="AW25:AX25 BB25:BC25 AZ25">
    <cfRule type="colorScale" priority="789">
      <colorScale>
        <cfvo type="percent" val="0"/>
        <cfvo type="percent" val="50"/>
        <cfvo type="percent" val="100"/>
        <color rgb="FFF8696B"/>
        <color rgb="FFFFEB84"/>
        <color rgb="FF63BE7B"/>
      </colorScale>
    </cfRule>
  </conditionalFormatting>
  <conditionalFormatting sqref="AA25 AC25 AE25">
    <cfRule type="expression" dxfId="719" priority="787">
      <formula>AB25=1</formula>
    </cfRule>
  </conditionalFormatting>
  <conditionalFormatting sqref="AB25 AD25 AF25 AT25">
    <cfRule type="expression" dxfId="718" priority="786">
      <formula>(AA25+AB25)=2</formula>
    </cfRule>
  </conditionalFormatting>
  <conditionalFormatting sqref="Y25">
    <cfRule type="expression" dxfId="717" priority="785">
      <formula>Z25=1</formula>
    </cfRule>
  </conditionalFormatting>
  <conditionalFormatting sqref="Z25">
    <cfRule type="expression" dxfId="716" priority="784">
      <formula>(Y25+Z25)=2</formula>
    </cfRule>
  </conditionalFormatting>
  <conditionalFormatting sqref="W25">
    <cfRule type="expression" dxfId="715" priority="783">
      <formula>X25=1</formula>
    </cfRule>
  </conditionalFormatting>
  <conditionalFormatting sqref="X25">
    <cfRule type="expression" dxfId="714" priority="782">
      <formula>(W25+X25)=2</formula>
    </cfRule>
  </conditionalFormatting>
  <conditionalFormatting sqref="AK35 AI35 AG35 AE35">
    <cfRule type="expression" dxfId="713" priority="781">
      <formula>AF35=1</formula>
    </cfRule>
  </conditionalFormatting>
  <conditionalFormatting sqref="AL35 AJ35 AH35 AF35">
    <cfRule type="expression" dxfId="712" priority="780">
      <formula>(AE35+AF35)=2</formula>
    </cfRule>
  </conditionalFormatting>
  <conditionalFormatting sqref="AO53 AM53 AK53 AI53 AG53 AE53 AC53">
    <cfRule type="expression" dxfId="711" priority="779">
      <formula>AD53=1</formula>
    </cfRule>
  </conditionalFormatting>
  <conditionalFormatting sqref="AN53 AL53 AJ53 AH53 AF53 AD53">
    <cfRule type="expression" dxfId="710" priority="778">
      <formula>(AC53+AD53)=2</formula>
    </cfRule>
  </conditionalFormatting>
  <conditionalFormatting sqref="AA53">
    <cfRule type="expression" dxfId="709" priority="777">
      <formula>AB53=1</formula>
    </cfRule>
  </conditionalFormatting>
  <conditionalFormatting sqref="AB53">
    <cfRule type="expression" dxfId="708" priority="776">
      <formula>(AA53+AB53)=2</formula>
    </cfRule>
  </conditionalFormatting>
  <conditionalFormatting sqref="T66">
    <cfRule type="cellIs" dxfId="707" priority="774" operator="equal">
      <formula>1</formula>
    </cfRule>
  </conditionalFormatting>
  <conditionalFormatting sqref="AA66 AC66 AE66 AG66 AI66 AK66 AM66 AO66 AQ66 AS66">
    <cfRule type="expression" dxfId="706" priority="773">
      <formula>AB66=1</formula>
    </cfRule>
  </conditionalFormatting>
  <conditionalFormatting sqref="AB66 AD66 AF66 AH66 AJ66 AL66 AN66 AP66 AR66 AT66">
    <cfRule type="expression" dxfId="705" priority="772">
      <formula>(AA66+AB66)=2</formula>
    </cfRule>
  </conditionalFormatting>
  <conditionalFormatting sqref="AW66:AX66">
    <cfRule type="colorScale" priority="775">
      <colorScale>
        <cfvo type="percent" val="0"/>
        <cfvo type="percent" val="50"/>
        <cfvo type="percent" val="100"/>
        <color rgb="FFF8696B"/>
        <color rgb="FFFFEB84"/>
        <color rgb="FF63BE7B"/>
      </colorScale>
    </cfRule>
  </conditionalFormatting>
  <conditionalFormatting sqref="Y66">
    <cfRule type="expression" dxfId="704" priority="771">
      <formula>Z66=1</formula>
    </cfRule>
  </conditionalFormatting>
  <conditionalFormatting sqref="Z66">
    <cfRule type="expression" dxfId="703" priority="770">
      <formula>(Y66+Z66)=2</formula>
    </cfRule>
  </conditionalFormatting>
  <conditionalFormatting sqref="W66">
    <cfRule type="expression" dxfId="702" priority="769">
      <formula>X66=1</formula>
    </cfRule>
  </conditionalFormatting>
  <conditionalFormatting sqref="X66">
    <cfRule type="expression" dxfId="701" priority="768">
      <formula>(W66+X66)=2</formula>
    </cfRule>
  </conditionalFormatting>
  <conditionalFormatting sqref="T67">
    <cfRule type="cellIs" dxfId="700" priority="766" operator="equal">
      <formula>1</formula>
    </cfRule>
  </conditionalFormatting>
  <conditionalFormatting sqref="AA67 AC67 AE67 AG67 AI67 AK67 AM67 AO67 AQ67 AS67">
    <cfRule type="expression" dxfId="699" priority="765">
      <formula>AB67=1</formula>
    </cfRule>
  </conditionalFormatting>
  <conditionalFormatting sqref="AB67 AD67 AF67 AH67 AJ67 AL67 AN67 AP67 AR67 AT67">
    <cfRule type="expression" dxfId="698" priority="764">
      <formula>(AA67+AB67)=2</formula>
    </cfRule>
  </conditionalFormatting>
  <conditionalFormatting sqref="AW67:AX67 BB67:BC67 AZ67">
    <cfRule type="colorScale" priority="767">
      <colorScale>
        <cfvo type="percent" val="0"/>
        <cfvo type="percent" val="50"/>
        <cfvo type="percent" val="100"/>
        <color rgb="FFF8696B"/>
        <color rgb="FFFFEB84"/>
        <color rgb="FF63BE7B"/>
      </colorScale>
    </cfRule>
  </conditionalFormatting>
  <conditionalFormatting sqref="Y67">
    <cfRule type="expression" dxfId="697" priority="763">
      <formula>Z67=1</formula>
    </cfRule>
  </conditionalFormatting>
  <conditionalFormatting sqref="Z67">
    <cfRule type="expression" dxfId="696" priority="762">
      <formula>(Y67+Z67)=2</formula>
    </cfRule>
  </conditionalFormatting>
  <conditionalFormatting sqref="W67">
    <cfRule type="expression" dxfId="695" priority="761">
      <formula>X67=1</formula>
    </cfRule>
  </conditionalFormatting>
  <conditionalFormatting sqref="X67">
    <cfRule type="expression" dxfId="694" priority="760">
      <formula>(W67+X67)=2</formula>
    </cfRule>
  </conditionalFormatting>
  <conditionalFormatting sqref="AQ83 AM83">
    <cfRule type="expression" dxfId="693" priority="759">
      <formula>AN83=1</formula>
    </cfRule>
  </conditionalFormatting>
  <conditionalFormatting sqref="AN83">
    <cfRule type="expression" dxfId="692" priority="758">
      <formula>(AM83+AN83)=2</formula>
    </cfRule>
  </conditionalFormatting>
  <conditionalFormatting sqref="AO83">
    <cfRule type="expression" dxfId="691" priority="757">
      <formula>AP83=1</formula>
    </cfRule>
  </conditionalFormatting>
  <conditionalFormatting sqref="AP83">
    <cfRule type="expression" dxfId="690" priority="756">
      <formula>(AO83+AP83)=2</formula>
    </cfRule>
  </conditionalFormatting>
  <conditionalFormatting sqref="AK143">
    <cfRule type="expression" dxfId="689" priority="755">
      <formula>AL143=1</formula>
    </cfRule>
  </conditionalFormatting>
  <conditionalFormatting sqref="AL143">
    <cfRule type="expression" dxfId="688" priority="754">
      <formula>(AK143+AL143)=2</formula>
    </cfRule>
  </conditionalFormatting>
  <conditionalFormatting sqref="T47">
    <cfRule type="cellIs" dxfId="687" priority="752" operator="equal">
      <formula>1</formula>
    </cfRule>
  </conditionalFormatting>
  <conditionalFormatting sqref="AI47 AK47 AM47 AO47 AQ47 AS47 Y47 W47">
    <cfRule type="expression" dxfId="686" priority="751">
      <formula>X47=1</formula>
    </cfRule>
  </conditionalFormatting>
  <conditionalFormatting sqref="AJ47 AL47 AN47 AP47 AR47 AT47 Z47 X47">
    <cfRule type="expression" dxfId="685" priority="750">
      <formula>(W47+X47)=2</formula>
    </cfRule>
  </conditionalFormatting>
  <conditionalFormatting sqref="AB47 AD47 AF47 AH47">
    <cfRule type="expression" dxfId="684" priority="748">
      <formula>(AA47+AB47)=2</formula>
    </cfRule>
  </conditionalFormatting>
  <conditionalFormatting sqref="AA47 AC47 AE47 AG47">
    <cfRule type="expression" dxfId="683" priority="749">
      <formula>AB47=1</formula>
    </cfRule>
  </conditionalFormatting>
  <conditionalFormatting sqref="AW47:AX47 BB47:BC47 AZ47">
    <cfRule type="colorScale" priority="753">
      <colorScale>
        <cfvo type="percent" val="0"/>
        <cfvo type="percent" val="50"/>
        <cfvo type="percent" val="100"/>
        <color rgb="FFF8696B"/>
        <color rgb="FFFFEB84"/>
        <color rgb="FF63BE7B"/>
      </colorScale>
    </cfRule>
  </conditionalFormatting>
  <conditionalFormatting sqref="AS146 AI146 W146 Y146 AA146 AC146 AG146 AK146 AM146">
    <cfRule type="expression" dxfId="682" priority="746">
      <formula>X146=1</formula>
    </cfRule>
  </conditionalFormatting>
  <conditionalFormatting sqref="AT146 AR146 AH146 AD146 X146 Z146 AB146 AJ146 AL146 AN146">
    <cfRule type="expression" dxfId="681" priority="745">
      <formula>(W146+X146)=2</formula>
    </cfRule>
  </conditionalFormatting>
  <conditionalFormatting sqref="T146">
    <cfRule type="cellIs" dxfId="680" priority="744" operator="equal">
      <formula>1</formula>
    </cfRule>
  </conditionalFormatting>
  <conditionalFormatting sqref="AW146:AX146 BB146:BC146 AZ146">
    <cfRule type="colorScale" priority="747">
      <colorScale>
        <cfvo type="percent" val="0"/>
        <cfvo type="percent" val="50"/>
        <cfvo type="percent" val="100"/>
        <color rgb="FFF8696B"/>
        <color rgb="FFFFEB84"/>
        <color rgb="FF63BE7B"/>
      </colorScale>
    </cfRule>
  </conditionalFormatting>
  <conditionalFormatting sqref="AE146">
    <cfRule type="expression" dxfId="679" priority="743">
      <formula>AF146=1</formula>
    </cfRule>
  </conditionalFormatting>
  <conditionalFormatting sqref="AF146">
    <cfRule type="expression" dxfId="678" priority="742">
      <formula>(AE146+AF146)=2</formula>
    </cfRule>
  </conditionalFormatting>
  <conditionalFormatting sqref="AS147 AI147 W147 Y147 AA147 AC147 AG147 AK147 AM147">
    <cfRule type="expression" dxfId="677" priority="740">
      <formula>X147=1</formula>
    </cfRule>
  </conditionalFormatting>
  <conditionalFormatting sqref="AT147 AR147 AH147 AD147 X147 Z147 AB147 AJ147 AL147 AN147">
    <cfRule type="expression" dxfId="676" priority="739">
      <formula>(W147+X147)=2</formula>
    </cfRule>
  </conditionalFormatting>
  <conditionalFormatting sqref="T147">
    <cfRule type="cellIs" dxfId="675" priority="738" operator="equal">
      <formula>1</formula>
    </cfRule>
  </conditionalFormatting>
  <conditionalFormatting sqref="AW147:AX147 BB147:BC147 AZ147">
    <cfRule type="colorScale" priority="741">
      <colorScale>
        <cfvo type="percent" val="0"/>
        <cfvo type="percent" val="50"/>
        <cfvo type="percent" val="100"/>
        <color rgb="FFF8696B"/>
        <color rgb="FFFFEB84"/>
        <color rgb="FF63BE7B"/>
      </colorScale>
    </cfRule>
  </conditionalFormatting>
  <conditionalFormatting sqref="AE147">
    <cfRule type="expression" dxfId="674" priority="737">
      <formula>AF147=1</formula>
    </cfRule>
  </conditionalFormatting>
  <conditionalFormatting sqref="AF147">
    <cfRule type="expression" dxfId="673" priority="736">
      <formula>(AE147+AF147)=2</formula>
    </cfRule>
  </conditionalFormatting>
  <conditionalFormatting sqref="AS160 AQ160 AO160 AI160 W160 Y160 AA160 AC160 AG160 AK160 AM160">
    <cfRule type="expression" dxfId="672" priority="734">
      <formula>X160=1</formula>
    </cfRule>
  </conditionalFormatting>
  <conditionalFormatting sqref="AT160 AR160 AP160 AH160 AD160 X160 Z160 AB160 AJ160 AL160 AN160">
    <cfRule type="expression" dxfId="671" priority="733">
      <formula>(W160+X160)=2</formula>
    </cfRule>
  </conditionalFormatting>
  <conditionalFormatting sqref="T160">
    <cfRule type="cellIs" dxfId="670" priority="732" operator="equal">
      <formula>1</formula>
    </cfRule>
  </conditionalFormatting>
  <conditionalFormatting sqref="AW160:AX160 BB160:BC160 AZ160">
    <cfRule type="colorScale" priority="735">
      <colorScale>
        <cfvo type="percent" val="0"/>
        <cfvo type="percent" val="50"/>
        <cfvo type="percent" val="100"/>
        <color rgb="FFF8696B"/>
        <color rgb="FFFFEB84"/>
        <color rgb="FF63BE7B"/>
      </colorScale>
    </cfRule>
  </conditionalFormatting>
  <conditionalFormatting sqref="AE160">
    <cfRule type="expression" dxfId="669" priority="731">
      <formula>AF160=1</formula>
    </cfRule>
  </conditionalFormatting>
  <conditionalFormatting sqref="AF160">
    <cfRule type="expression" dxfId="668" priority="730">
      <formula>(AE160+AF160)=2</formula>
    </cfRule>
  </conditionalFormatting>
  <conditionalFormatting sqref="AF187 AH187">
    <cfRule type="expression" dxfId="667" priority="729">
      <formula>AG187=1</formula>
    </cfRule>
  </conditionalFormatting>
  <conditionalFormatting sqref="AG187">
    <cfRule type="expression" dxfId="666" priority="728">
      <formula>(AF187+AG187)=2</formula>
    </cfRule>
  </conditionalFormatting>
  <conditionalFormatting sqref="AI187 AK187">
    <cfRule type="expression" dxfId="665" priority="727">
      <formula>AJ187=1</formula>
    </cfRule>
  </conditionalFormatting>
  <conditionalFormatting sqref="AJ187">
    <cfRule type="expression" dxfId="664" priority="726">
      <formula>(AI187+AJ187)=2</formula>
    </cfRule>
  </conditionalFormatting>
  <conditionalFormatting sqref="AL187 AN187">
    <cfRule type="expression" dxfId="663" priority="725">
      <formula>AM187=1</formula>
    </cfRule>
  </conditionalFormatting>
  <conditionalFormatting sqref="AM187">
    <cfRule type="expression" dxfId="662" priority="724">
      <formula>(AL187+AM187)=2</formula>
    </cfRule>
  </conditionalFormatting>
  <conditionalFormatting sqref="AO187 AQ187">
    <cfRule type="expression" dxfId="661" priority="723">
      <formula>AP187=1</formula>
    </cfRule>
  </conditionalFormatting>
  <conditionalFormatting sqref="AP187">
    <cfRule type="expression" dxfId="660" priority="722">
      <formula>(AO187+AP187)=2</formula>
    </cfRule>
  </conditionalFormatting>
  <conditionalFormatting sqref="T16">
    <cfRule type="cellIs" dxfId="659" priority="721" operator="equal">
      <formula>1</formula>
    </cfRule>
  </conditionalFormatting>
  <conditionalFormatting sqref="AS16 AQ16 AO16 AM16 AK16 AI16 AG16 AE16 AC16 AA16 Y16 W16">
    <cfRule type="expression" dxfId="658" priority="719">
      <formula>X16=1</formula>
    </cfRule>
  </conditionalFormatting>
  <conditionalFormatting sqref="AT16 AR16 AP16 AN16 AL16 AJ16 AH16 AF16 AD16 AB16 Z16 X16">
    <cfRule type="expression" dxfId="657" priority="718">
      <formula>(W16+X16)=2</formula>
    </cfRule>
  </conditionalFormatting>
  <conditionalFormatting sqref="AW16:AX16 BB16:BC16 AZ16">
    <cfRule type="colorScale" priority="720">
      <colorScale>
        <cfvo type="percent" val="0"/>
        <cfvo type="percent" val="50"/>
        <cfvo type="percent" val="100"/>
        <color rgb="FFF8696B"/>
        <color rgb="FFFFEB84"/>
        <color rgb="FF63BE7B"/>
      </colorScale>
    </cfRule>
  </conditionalFormatting>
  <conditionalFormatting sqref="AZ65">
    <cfRule type="colorScale" priority="717">
      <colorScale>
        <cfvo type="percent" val="0"/>
        <cfvo type="percent" val="50"/>
        <cfvo type="percent" val="100"/>
        <color rgb="FFF8696B"/>
        <color rgb="FFFFEB84"/>
        <color rgb="FF63BE7B"/>
      </colorScale>
    </cfRule>
  </conditionalFormatting>
  <conditionalFormatting sqref="T65">
    <cfRule type="cellIs" dxfId="656" priority="715" operator="equal">
      <formula>1</formula>
    </cfRule>
  </conditionalFormatting>
  <conditionalFormatting sqref="AS65 AQ65 AO65 AM65 AK65 AG65 AE65 AC65 AA65 AI65">
    <cfRule type="expression" dxfId="655" priority="714">
      <formula>AB65=1</formula>
    </cfRule>
  </conditionalFormatting>
  <conditionalFormatting sqref="AT65 AR65 AP65 AN65 AL65 AJ65 AH65 AF65 AD65 AB65">
    <cfRule type="expression" dxfId="654" priority="713">
      <formula>(AA65+AB65)=2</formula>
    </cfRule>
  </conditionalFormatting>
  <conditionalFormatting sqref="AW65:AX65 BB65:BC65">
    <cfRule type="colorScale" priority="716">
      <colorScale>
        <cfvo type="percent" val="0"/>
        <cfvo type="percent" val="50"/>
        <cfvo type="percent" val="100"/>
        <color rgb="FFF8696B"/>
        <color rgb="FFFFEB84"/>
        <color rgb="FF63BE7B"/>
      </colorScale>
    </cfRule>
  </conditionalFormatting>
  <conditionalFormatting sqref="Y65">
    <cfRule type="expression" dxfId="653" priority="712">
      <formula>Z65=1</formula>
    </cfRule>
  </conditionalFormatting>
  <conditionalFormatting sqref="Z65">
    <cfRule type="expression" dxfId="652" priority="711">
      <formula>(Y65+Z65)=2</formula>
    </cfRule>
  </conditionalFormatting>
  <conditionalFormatting sqref="W65">
    <cfRule type="expression" dxfId="651" priority="710">
      <formula>X65=1</formula>
    </cfRule>
  </conditionalFormatting>
  <conditionalFormatting sqref="X65">
    <cfRule type="expression" dxfId="650" priority="709">
      <formula>(W65+X65)=2</formula>
    </cfRule>
  </conditionalFormatting>
  <conditionalFormatting sqref="BB72:BC72 AZ72">
    <cfRule type="colorScale" priority="708">
      <colorScale>
        <cfvo type="percent" val="0"/>
        <cfvo type="percent" val="50"/>
        <cfvo type="percent" val="100"/>
        <color rgb="FFF8696B"/>
        <color rgb="FFFFEB84"/>
        <color rgb="FF63BE7B"/>
      </colorScale>
    </cfRule>
  </conditionalFormatting>
  <conditionalFormatting sqref="T92">
    <cfRule type="cellIs" dxfId="649" priority="706" operator="equal">
      <formula>1</formula>
    </cfRule>
  </conditionalFormatting>
  <conditionalFormatting sqref="AA92 AC92 AE92 AM92 AO92 AQ92 AS92 Y92 W92">
    <cfRule type="expression" dxfId="648" priority="705">
      <formula>X92=1</formula>
    </cfRule>
  </conditionalFormatting>
  <conditionalFormatting sqref="AB92 AD92 AF92 AN92 AP92 AR92 AT92 Z92 X92">
    <cfRule type="expression" dxfId="647" priority="704">
      <formula>(W92+X92)=2</formula>
    </cfRule>
  </conditionalFormatting>
  <conditionalFormatting sqref="AK92 AG92 AI92">
    <cfRule type="expression" dxfId="646" priority="703">
      <formula>AH92=1</formula>
    </cfRule>
  </conditionalFormatting>
  <conditionalFormatting sqref="AL92 AJ92 AH92">
    <cfRule type="expression" dxfId="645" priority="702">
      <formula>(AG92+AH92)=2</formula>
    </cfRule>
  </conditionalFormatting>
  <conditionalFormatting sqref="AW92:AX92 BB92:BC92 AZ92">
    <cfRule type="colorScale" priority="707">
      <colorScale>
        <cfvo type="percent" val="0"/>
        <cfvo type="percent" val="50"/>
        <cfvo type="percent" val="100"/>
        <color rgb="FFF8696B"/>
        <color rgb="FFFFEB84"/>
        <color rgb="FF63BE7B"/>
      </colorScale>
    </cfRule>
  </conditionalFormatting>
  <conditionalFormatting sqref="T93">
    <cfRule type="cellIs" dxfId="644" priority="700" operator="equal">
      <formula>1</formula>
    </cfRule>
  </conditionalFormatting>
  <conditionalFormatting sqref="AA93 AC93 AE93 AM93 AO93 AQ93 AS93 Y93 W93">
    <cfRule type="expression" dxfId="643" priority="699">
      <formula>X93=1</formula>
    </cfRule>
  </conditionalFormatting>
  <conditionalFormatting sqref="AB93 AD93 AF93 AN93 AP93 AR93 AT93 Z93 X93">
    <cfRule type="expression" dxfId="642" priority="698">
      <formula>(W93+X93)=2</formula>
    </cfRule>
  </conditionalFormatting>
  <conditionalFormatting sqref="AK93 AG93 AI93">
    <cfRule type="expression" dxfId="641" priority="697">
      <formula>AH93=1</formula>
    </cfRule>
  </conditionalFormatting>
  <conditionalFormatting sqref="AL93 AJ93 AH93">
    <cfRule type="expression" dxfId="640" priority="696">
      <formula>(AG93+AH93)=2</formula>
    </cfRule>
  </conditionalFormatting>
  <conditionalFormatting sqref="AW93:AX93 BB93:BC93 AZ93">
    <cfRule type="colorScale" priority="701">
      <colorScale>
        <cfvo type="percent" val="0"/>
        <cfvo type="percent" val="50"/>
        <cfvo type="percent" val="100"/>
        <color rgb="FFF8696B"/>
        <color rgb="FFFFEB84"/>
        <color rgb="FF63BE7B"/>
      </colorScale>
    </cfRule>
  </conditionalFormatting>
  <conditionalFormatting sqref="T43">
    <cfRule type="cellIs" dxfId="639" priority="694" operator="equal">
      <formula>1</formula>
    </cfRule>
  </conditionalFormatting>
  <conditionalFormatting sqref="AA43 AC43 AE43 AG43 AI43 AK43 AM43 AO43 AQ43 AS43">
    <cfRule type="expression" dxfId="638" priority="693">
      <formula>AB43=1</formula>
    </cfRule>
  </conditionalFormatting>
  <conditionalFormatting sqref="AB43 AD43 AF43 AH43 AJ43 AL43 AN43 AP43 AR43 AT43">
    <cfRule type="expression" dxfId="637" priority="692">
      <formula>(AA43+AB43)=2</formula>
    </cfRule>
  </conditionalFormatting>
  <conditionalFormatting sqref="AW43:AX43 BB43:BC43 AZ43">
    <cfRule type="colorScale" priority="695">
      <colorScale>
        <cfvo type="percent" val="0"/>
        <cfvo type="percent" val="50"/>
        <cfvo type="percent" val="100"/>
        <color rgb="FFF8696B"/>
        <color rgb="FFFFEB84"/>
        <color rgb="FF63BE7B"/>
      </colorScale>
    </cfRule>
  </conditionalFormatting>
  <conditionalFormatting sqref="Y43">
    <cfRule type="expression" dxfId="636" priority="691">
      <formula>Z43=1</formula>
    </cfRule>
  </conditionalFormatting>
  <conditionalFormatting sqref="Z43">
    <cfRule type="expression" dxfId="635" priority="690">
      <formula>(Y43+Z43)=2</formula>
    </cfRule>
  </conditionalFormatting>
  <conditionalFormatting sqref="W43">
    <cfRule type="expression" dxfId="634" priority="689">
      <formula>X43=1</formula>
    </cfRule>
  </conditionalFormatting>
  <conditionalFormatting sqref="X43">
    <cfRule type="expression" dxfId="633" priority="688">
      <formula>(W43+X43)=2</formula>
    </cfRule>
  </conditionalFormatting>
  <conditionalFormatting sqref="T44">
    <cfRule type="cellIs" dxfId="632" priority="686" operator="equal">
      <formula>1</formula>
    </cfRule>
  </conditionalFormatting>
  <conditionalFormatting sqref="AA44 AC44 AE44 AG44 AI44 AK44 AM44 AO44 AQ44 AS44">
    <cfRule type="expression" dxfId="631" priority="685">
      <formula>AB44=1</formula>
    </cfRule>
  </conditionalFormatting>
  <conditionalFormatting sqref="AB44 AD44 AF44 AH44 AJ44 AL44 AN44 AP44 AR44 AT44">
    <cfRule type="expression" dxfId="630" priority="684">
      <formula>(AA44+AB44)=2</formula>
    </cfRule>
  </conditionalFormatting>
  <conditionalFormatting sqref="AW44:AX44 BB44:BC44 AZ44">
    <cfRule type="colorScale" priority="687">
      <colorScale>
        <cfvo type="percent" val="0"/>
        <cfvo type="percent" val="50"/>
        <cfvo type="percent" val="100"/>
        <color rgb="FFF8696B"/>
        <color rgb="FFFFEB84"/>
        <color rgb="FF63BE7B"/>
      </colorScale>
    </cfRule>
  </conditionalFormatting>
  <conditionalFormatting sqref="Y44">
    <cfRule type="expression" dxfId="629" priority="683">
      <formula>Z44=1</formula>
    </cfRule>
  </conditionalFormatting>
  <conditionalFormatting sqref="Z44">
    <cfRule type="expression" dxfId="628" priority="682">
      <formula>(Y44+Z44)=2</formula>
    </cfRule>
  </conditionalFormatting>
  <conditionalFormatting sqref="W44">
    <cfRule type="expression" dxfId="627" priority="681">
      <formula>X44=1</formula>
    </cfRule>
  </conditionalFormatting>
  <conditionalFormatting sqref="X44">
    <cfRule type="expression" dxfId="626" priority="680">
      <formula>(W44+X44)=2</formula>
    </cfRule>
  </conditionalFormatting>
  <conditionalFormatting sqref="T45">
    <cfRule type="cellIs" dxfId="625" priority="678" operator="equal">
      <formula>1</formula>
    </cfRule>
  </conditionalFormatting>
  <conditionalFormatting sqref="AA45 AC45 AE45 AG45 AI45 AK45 AM45 AO45 AQ45 AS45">
    <cfRule type="expression" dxfId="624" priority="677">
      <formula>AB45=1</formula>
    </cfRule>
  </conditionalFormatting>
  <conditionalFormatting sqref="AB45 AD45 AF45 AH45 AJ45 AL45 AN45 AP45 AR45 AT45">
    <cfRule type="expression" dxfId="623" priority="676">
      <formula>(AA45+AB45)=2</formula>
    </cfRule>
  </conditionalFormatting>
  <conditionalFormatting sqref="AW45:AX45 BB45:BC45 AZ45">
    <cfRule type="colorScale" priority="679">
      <colorScale>
        <cfvo type="percent" val="0"/>
        <cfvo type="percent" val="50"/>
        <cfvo type="percent" val="100"/>
        <color rgb="FFF8696B"/>
        <color rgb="FFFFEB84"/>
        <color rgb="FF63BE7B"/>
      </colorScale>
    </cfRule>
  </conditionalFormatting>
  <conditionalFormatting sqref="Y45">
    <cfRule type="expression" dxfId="622" priority="675">
      <formula>Z45=1</formula>
    </cfRule>
  </conditionalFormatting>
  <conditionalFormatting sqref="Z45">
    <cfRule type="expression" dxfId="621" priority="674">
      <formula>(Y45+Z45)=2</formula>
    </cfRule>
  </conditionalFormatting>
  <conditionalFormatting sqref="W45">
    <cfRule type="expression" dxfId="620" priority="673">
      <formula>X45=1</formula>
    </cfRule>
  </conditionalFormatting>
  <conditionalFormatting sqref="X45">
    <cfRule type="expression" dxfId="619" priority="672">
      <formula>(W45+X45)=2</formula>
    </cfRule>
  </conditionalFormatting>
  <conditionalFormatting sqref="AG25 AI25 AK25 AM25 AO25 AQ25 AS25">
    <cfRule type="expression" dxfId="618" priority="671">
      <formula>AH25=1</formula>
    </cfRule>
  </conditionalFormatting>
  <conditionalFormatting sqref="AH25 AJ25">
    <cfRule type="expression" dxfId="617" priority="670">
      <formula>(AG25+AH25)=2</formula>
    </cfRule>
  </conditionalFormatting>
  <conditionalFormatting sqref="T26">
    <cfRule type="cellIs" dxfId="616" priority="668" operator="equal">
      <formula>1</formula>
    </cfRule>
  </conditionalFormatting>
  <conditionalFormatting sqref="T74">
    <cfRule type="cellIs" dxfId="615" priority="666" operator="equal">
      <formula>1</formula>
    </cfRule>
  </conditionalFormatting>
  <conditionalFormatting sqref="T85">
    <cfRule type="cellIs" dxfId="614" priority="664" operator="equal">
      <formula>1</formula>
    </cfRule>
  </conditionalFormatting>
  <conditionalFormatting sqref="U161">
    <cfRule type="cellIs" dxfId="613" priority="663" operator="equal">
      <formula>1</formula>
    </cfRule>
  </conditionalFormatting>
  <conditionalFormatting sqref="U117">
    <cfRule type="cellIs" dxfId="612" priority="662" operator="equal">
      <formula>1</formula>
    </cfRule>
  </conditionalFormatting>
  <conditionalFormatting sqref="T106">
    <cfRule type="cellIs" dxfId="611" priority="659" operator="equal">
      <formula>1</formula>
    </cfRule>
  </conditionalFormatting>
  <conditionalFormatting sqref="T110">
    <cfRule type="cellIs" dxfId="610" priority="657" operator="equal">
      <formula>1</formula>
    </cfRule>
  </conditionalFormatting>
  <conditionalFormatting sqref="T72">
    <cfRule type="cellIs" dxfId="609" priority="653" operator="equal">
      <formula>1</formula>
    </cfRule>
  </conditionalFormatting>
  <conditionalFormatting sqref="AA72 AQ72 AS72">
    <cfRule type="expression" dxfId="608" priority="652">
      <formula>AB72=1</formula>
    </cfRule>
  </conditionalFormatting>
  <conditionalFormatting sqref="AB72 AP72 AR72 AT72">
    <cfRule type="expression" dxfId="607" priority="651">
      <formula>(AA72+AB72)=2</formula>
    </cfRule>
  </conditionalFormatting>
  <conditionalFormatting sqref="AW72:AX72">
    <cfRule type="colorScale" priority="654">
      <colorScale>
        <cfvo type="percent" val="0"/>
        <cfvo type="percent" val="50"/>
        <cfvo type="percent" val="100"/>
        <color rgb="FFF8696B"/>
        <color rgb="FFFFEB84"/>
        <color rgb="FF63BE7B"/>
      </colorScale>
    </cfRule>
  </conditionalFormatting>
  <conditionalFormatting sqref="Y72">
    <cfRule type="expression" dxfId="606" priority="650">
      <formula>Z72=1</formula>
    </cfRule>
  </conditionalFormatting>
  <conditionalFormatting sqref="Z72">
    <cfRule type="expression" dxfId="605" priority="649">
      <formula>(Y72+Z72)=2</formula>
    </cfRule>
  </conditionalFormatting>
  <conditionalFormatting sqref="W72">
    <cfRule type="expression" dxfId="604" priority="648">
      <formula>X72=1</formula>
    </cfRule>
  </conditionalFormatting>
  <conditionalFormatting sqref="X72">
    <cfRule type="expression" dxfId="603" priority="647">
      <formula>(W72+X72)=2</formula>
    </cfRule>
  </conditionalFormatting>
  <conditionalFormatting sqref="AC72 AE72 AG72 AI72 AK72 AM72 AO72">
    <cfRule type="expression" dxfId="602" priority="646">
      <formula>AD72=1</formula>
    </cfRule>
  </conditionalFormatting>
  <conditionalFormatting sqref="AD72 AF72 AH72 AJ72 AL72 AN72">
    <cfRule type="expression" dxfId="601" priority="645">
      <formula>(AC72+AD72)=2</formula>
    </cfRule>
  </conditionalFormatting>
  <conditionalFormatting sqref="AI104 AG104 AE104 AC104 AA104 Y104 W104">
    <cfRule type="expression" dxfId="600" priority="642">
      <formula>X104=1</formula>
    </cfRule>
  </conditionalFormatting>
  <conditionalFormatting sqref="AT104 AJ104 AH104 AF104 AD104 AB104 Z104 X104">
    <cfRule type="expression" dxfId="599" priority="641">
      <formula>(W104+X104)=2</formula>
    </cfRule>
  </conditionalFormatting>
  <conditionalFormatting sqref="T104">
    <cfRule type="cellIs" dxfId="598" priority="640" operator="equal">
      <formula>1</formula>
    </cfRule>
  </conditionalFormatting>
  <conditionalFormatting sqref="AS104">
    <cfRule type="expression" dxfId="597" priority="639">
      <formula>AT104=1</formula>
    </cfRule>
  </conditionalFormatting>
  <conditionalFormatting sqref="AR104">
    <cfRule type="expression" dxfId="596" priority="638">
      <formula>(AQ104+AR104)=2</formula>
    </cfRule>
  </conditionalFormatting>
  <conditionalFormatting sqref="AQ104">
    <cfRule type="expression" dxfId="595" priority="637">
      <formula>AR104=1</formula>
    </cfRule>
  </conditionalFormatting>
  <conditionalFormatting sqref="AO104 AM104 AK104">
    <cfRule type="expression" dxfId="594" priority="636">
      <formula>AL104=1</formula>
    </cfRule>
  </conditionalFormatting>
  <conditionalFormatting sqref="AP104 AN104 AL104">
    <cfRule type="expression" dxfId="593" priority="635">
      <formula>(AK104+AL104)=2</formula>
    </cfRule>
  </conditionalFormatting>
  <conditionalFormatting sqref="AW104:AX104 AZ104 BB104:BC104">
    <cfRule type="colorScale" priority="644">
      <colorScale>
        <cfvo type="percent" val="0"/>
        <cfvo type="percent" val="50"/>
        <cfvo type="percent" val="100"/>
        <color rgb="FFF8696B"/>
        <color rgb="FFFFEB84"/>
        <color rgb="FF63BE7B"/>
      </colorScale>
    </cfRule>
  </conditionalFormatting>
  <conditionalFormatting sqref="T109">
    <cfRule type="cellIs" dxfId="592" priority="632" operator="equal">
      <formula>1</formula>
    </cfRule>
  </conditionalFormatting>
  <conditionalFormatting sqref="AS109 AQ109 AO109 AC109 AA109 Y109 W109">
    <cfRule type="expression" dxfId="591" priority="631">
      <formula>X109=1</formula>
    </cfRule>
  </conditionalFormatting>
  <conditionalFormatting sqref="AT109 AR109 AP109 AD109 AB109 Z109 X109">
    <cfRule type="expression" dxfId="590" priority="630">
      <formula>(W109+X109)=2</formula>
    </cfRule>
  </conditionalFormatting>
  <conditionalFormatting sqref="AM109 AK109 AI109 AG109 AE109">
    <cfRule type="expression" dxfId="589" priority="629">
      <formula>AF109=1</formula>
    </cfRule>
  </conditionalFormatting>
  <conditionalFormatting sqref="AN109 AL109 AJ109 AH109 AF109">
    <cfRule type="expression" dxfId="588" priority="628">
      <formula>(AE109+AF109)=2</formula>
    </cfRule>
  </conditionalFormatting>
  <conditionalFormatting sqref="AW109:AX109 BB109:BC109 AZ109">
    <cfRule type="colorScale" priority="634">
      <colorScale>
        <cfvo type="percent" val="0"/>
        <cfvo type="percent" val="50"/>
        <cfvo type="percent" val="100"/>
        <color rgb="FFF8696B"/>
        <color rgb="FFFFEB84"/>
        <color rgb="FF63BE7B"/>
      </colorScale>
    </cfRule>
  </conditionalFormatting>
  <conditionalFormatting sqref="T120">
    <cfRule type="cellIs" dxfId="587" priority="625" operator="equal">
      <formula>1</formula>
    </cfRule>
  </conditionalFormatting>
  <conditionalFormatting sqref="AA120 AC120 AE120 AG120 AI120 AK120 AM120 AO120 AQ120 AS120">
    <cfRule type="expression" dxfId="586" priority="624">
      <formula>AB120=1</formula>
    </cfRule>
  </conditionalFormatting>
  <conditionalFormatting sqref="AB120 AD120 AF120 AH120 AJ120 AL120 AN120 AP120 AR120 AT120">
    <cfRule type="expression" dxfId="585" priority="623">
      <formula>(AA120+AB120)=2</formula>
    </cfRule>
  </conditionalFormatting>
  <conditionalFormatting sqref="AW120:AX120 BB120:BC120 AZ120">
    <cfRule type="colorScale" priority="626">
      <colorScale>
        <cfvo type="percent" val="0"/>
        <cfvo type="percent" val="50"/>
        <cfvo type="percent" val="100"/>
        <color rgb="FFF8696B"/>
        <color rgb="FFFFEB84"/>
        <color rgb="FF63BE7B"/>
      </colorScale>
    </cfRule>
  </conditionalFormatting>
  <conditionalFormatting sqref="Y120">
    <cfRule type="expression" dxfId="584" priority="622">
      <formula>Z120=1</formula>
    </cfRule>
  </conditionalFormatting>
  <conditionalFormatting sqref="Z120">
    <cfRule type="expression" dxfId="583" priority="621">
      <formula>(Y120+Z120)=2</formula>
    </cfRule>
  </conditionalFormatting>
  <conditionalFormatting sqref="W120">
    <cfRule type="expression" dxfId="582" priority="620">
      <formula>X120=1</formula>
    </cfRule>
  </conditionalFormatting>
  <conditionalFormatting sqref="X120">
    <cfRule type="expression" dxfId="581" priority="619">
      <formula>(W120+X120)=2</formula>
    </cfRule>
  </conditionalFormatting>
  <conditionalFormatting sqref="T121">
    <cfRule type="cellIs" dxfId="580" priority="616" operator="equal">
      <formula>1</formula>
    </cfRule>
  </conditionalFormatting>
  <conditionalFormatting sqref="AA121 AC121 AE121 AG121 AI121 AK121 AM121 AO121 AQ121 AS121">
    <cfRule type="expression" dxfId="579" priority="615">
      <formula>AB121=1</formula>
    </cfRule>
  </conditionalFormatting>
  <conditionalFormatting sqref="AB121 AD121 AF121 AH121 AJ121 AL121 AN121 AP121 AR121 AT121">
    <cfRule type="expression" dxfId="578" priority="614">
      <formula>(AA121+AB121)=2</formula>
    </cfRule>
  </conditionalFormatting>
  <conditionalFormatting sqref="AW121:AX121 BB121:BC121 AZ121">
    <cfRule type="colorScale" priority="617">
      <colorScale>
        <cfvo type="percent" val="0"/>
        <cfvo type="percent" val="50"/>
        <cfvo type="percent" val="100"/>
        <color rgb="FFF8696B"/>
        <color rgb="FFFFEB84"/>
        <color rgb="FF63BE7B"/>
      </colorScale>
    </cfRule>
  </conditionalFormatting>
  <conditionalFormatting sqref="Y121">
    <cfRule type="expression" dxfId="577" priority="613">
      <formula>Z121=1</formula>
    </cfRule>
  </conditionalFormatting>
  <conditionalFormatting sqref="Z121">
    <cfRule type="expression" dxfId="576" priority="612">
      <formula>(Y121+Z121)=2</formula>
    </cfRule>
  </conditionalFormatting>
  <conditionalFormatting sqref="W121">
    <cfRule type="expression" dxfId="575" priority="611">
      <formula>X121=1</formula>
    </cfRule>
  </conditionalFormatting>
  <conditionalFormatting sqref="X121">
    <cfRule type="expression" dxfId="574" priority="610">
      <formula>(W121+X121)=2</formula>
    </cfRule>
  </conditionalFormatting>
  <conditionalFormatting sqref="T123">
    <cfRule type="cellIs" dxfId="573" priority="606" operator="equal">
      <formula>1</formula>
    </cfRule>
  </conditionalFormatting>
  <conditionalFormatting sqref="AA123 AC123 AE123 AG123 AI123 AK123 AM123 AO123 AQ123 AS123">
    <cfRule type="expression" dxfId="572" priority="605">
      <formula>AB123=1</formula>
    </cfRule>
  </conditionalFormatting>
  <conditionalFormatting sqref="AB123 AD123 AF123 AH123 AJ123 AL123 AN123 AP123 AR123 AT123">
    <cfRule type="expression" dxfId="571" priority="604">
      <formula>(AA123+AB123)=2</formula>
    </cfRule>
  </conditionalFormatting>
  <conditionalFormatting sqref="BB122:BC122 AZ122">
    <cfRule type="colorScale" priority="609">
      <colorScale>
        <cfvo type="percent" val="0"/>
        <cfvo type="percent" val="50"/>
        <cfvo type="percent" val="100"/>
        <color rgb="FFF8696B"/>
        <color rgb="FFFFEB84"/>
        <color rgb="FF63BE7B"/>
      </colorScale>
    </cfRule>
  </conditionalFormatting>
  <conditionalFormatting sqref="Y123">
    <cfRule type="expression" dxfId="570" priority="603">
      <formula>Z123=1</formula>
    </cfRule>
  </conditionalFormatting>
  <conditionalFormatting sqref="Z123">
    <cfRule type="expression" dxfId="569" priority="602">
      <formula>(Y123+Z123)=2</formula>
    </cfRule>
  </conditionalFormatting>
  <conditionalFormatting sqref="W123">
    <cfRule type="expression" dxfId="568" priority="601">
      <formula>X123=1</formula>
    </cfRule>
  </conditionalFormatting>
  <conditionalFormatting sqref="X123">
    <cfRule type="expression" dxfId="567" priority="600">
      <formula>(W123+X123)=2</formula>
    </cfRule>
  </conditionalFormatting>
  <conditionalFormatting sqref="AW123:AX123 BB123:BC123 AZ123">
    <cfRule type="colorScale" priority="607">
      <colorScale>
        <cfvo type="percent" val="0"/>
        <cfvo type="percent" val="50"/>
        <cfvo type="percent" val="100"/>
        <color rgb="FFF8696B"/>
        <color rgb="FFFFEB84"/>
        <color rgb="FF63BE7B"/>
      </colorScale>
    </cfRule>
  </conditionalFormatting>
  <conditionalFormatting sqref="T124">
    <cfRule type="cellIs" dxfId="566" priority="597" operator="equal">
      <formula>1</formula>
    </cfRule>
  </conditionalFormatting>
  <conditionalFormatting sqref="AA124 AC124 AE124 AG124 AI124 AK124 AM124 AO124 AQ124 AS124">
    <cfRule type="expression" dxfId="565" priority="596">
      <formula>AB124=1</formula>
    </cfRule>
  </conditionalFormatting>
  <conditionalFormatting sqref="AB124 AD124 AF124 AH124 AJ124 AL124 AN124 AP124 AR124 AT124">
    <cfRule type="expression" dxfId="564" priority="595">
      <formula>(AA124+AB124)=2</formula>
    </cfRule>
  </conditionalFormatting>
  <conditionalFormatting sqref="AW124:AX124 BB124:BC124 AZ124">
    <cfRule type="colorScale" priority="598">
      <colorScale>
        <cfvo type="percent" val="0"/>
        <cfvo type="percent" val="50"/>
        <cfvo type="percent" val="100"/>
        <color rgb="FFF8696B"/>
        <color rgb="FFFFEB84"/>
        <color rgb="FF63BE7B"/>
      </colorScale>
    </cfRule>
  </conditionalFormatting>
  <conditionalFormatting sqref="Y124">
    <cfRule type="expression" dxfId="563" priority="594">
      <formula>Z124=1</formula>
    </cfRule>
  </conditionalFormatting>
  <conditionalFormatting sqref="Z124">
    <cfRule type="expression" dxfId="562" priority="593">
      <formula>(Y124+Z124)=2</formula>
    </cfRule>
  </conditionalFormatting>
  <conditionalFormatting sqref="W124">
    <cfRule type="expression" dxfId="561" priority="592">
      <formula>X124=1</formula>
    </cfRule>
  </conditionalFormatting>
  <conditionalFormatting sqref="X124">
    <cfRule type="expression" dxfId="560" priority="591">
      <formula>(W124+X124)=2</formula>
    </cfRule>
  </conditionalFormatting>
  <conditionalFormatting sqref="Y128">
    <cfRule type="expression" dxfId="559" priority="589">
      <formula>Z128=1</formula>
    </cfRule>
  </conditionalFormatting>
  <conditionalFormatting sqref="T128">
    <cfRule type="cellIs" dxfId="558" priority="587" operator="equal">
      <formula>1</formula>
    </cfRule>
  </conditionalFormatting>
  <conditionalFormatting sqref="AA128 AC128 AE128 AG128 AI128 AK128 AS128">
    <cfRule type="expression" dxfId="557" priority="586">
      <formula>AB128=1</formula>
    </cfRule>
  </conditionalFormatting>
  <conditionalFormatting sqref="AB128 AD128 AF128 AH128 AJ128 AL128 AR128 AT128">
    <cfRule type="expression" dxfId="556" priority="585">
      <formula>(AA128+AB128)=2</formula>
    </cfRule>
  </conditionalFormatting>
  <conditionalFormatting sqref="AW128:AX128 BB128:BC128 AZ128">
    <cfRule type="colorScale" priority="588">
      <colorScale>
        <cfvo type="percent" val="0"/>
        <cfvo type="percent" val="50"/>
        <cfvo type="percent" val="100"/>
        <color rgb="FFF8696B"/>
        <color rgb="FFFFEB84"/>
        <color rgb="FF63BE7B"/>
      </colorScale>
    </cfRule>
  </conditionalFormatting>
  <conditionalFormatting sqref="Z128">
    <cfRule type="expression" dxfId="555" priority="584">
      <formula>(Y128+Z128)=2</formula>
    </cfRule>
  </conditionalFormatting>
  <conditionalFormatting sqref="W128">
    <cfRule type="expression" dxfId="554" priority="583">
      <formula>X128=1</formula>
    </cfRule>
  </conditionalFormatting>
  <conditionalFormatting sqref="X128">
    <cfRule type="expression" dxfId="553" priority="582">
      <formula>(W128+X128)=2</formula>
    </cfRule>
  </conditionalFormatting>
  <conditionalFormatting sqref="Y129">
    <cfRule type="expression" dxfId="552" priority="580">
      <formula>Z129=1</formula>
    </cfRule>
  </conditionalFormatting>
  <conditionalFormatting sqref="T129">
    <cfRule type="cellIs" dxfId="551" priority="578" operator="equal">
      <formula>1</formula>
    </cfRule>
  </conditionalFormatting>
  <conditionalFormatting sqref="AA129 AC129 AE129 AG129 AI129 AK129 AM129 AO129 AQ129 AS129">
    <cfRule type="expression" dxfId="550" priority="577">
      <formula>AB129=1</formula>
    </cfRule>
  </conditionalFormatting>
  <conditionalFormatting sqref="AB129 AD129 AF129 AH129 AJ129 AL129 AN129 AP129 AR129 AT129">
    <cfRule type="expression" dxfId="549" priority="576">
      <formula>(AA129+AB129)=2</formula>
    </cfRule>
  </conditionalFormatting>
  <conditionalFormatting sqref="AW129:AX129 BB129:BC129 AZ129">
    <cfRule type="colorScale" priority="579">
      <colorScale>
        <cfvo type="percent" val="0"/>
        <cfvo type="percent" val="50"/>
        <cfvo type="percent" val="100"/>
        <color rgb="FFF8696B"/>
        <color rgb="FFFFEB84"/>
        <color rgb="FF63BE7B"/>
      </colorScale>
    </cfRule>
  </conditionalFormatting>
  <conditionalFormatting sqref="Z129">
    <cfRule type="expression" dxfId="548" priority="575">
      <formula>(Y129+Z129)=2</formula>
    </cfRule>
  </conditionalFormatting>
  <conditionalFormatting sqref="W129">
    <cfRule type="expression" dxfId="547" priority="574">
      <formula>X129=1</formula>
    </cfRule>
  </conditionalFormatting>
  <conditionalFormatting sqref="X129">
    <cfRule type="expression" dxfId="546" priority="573">
      <formula>(W129+X129)=2</formula>
    </cfRule>
  </conditionalFormatting>
  <conditionalFormatting sqref="T132">
    <cfRule type="cellIs" dxfId="545" priority="570" operator="equal">
      <formula>1</formula>
    </cfRule>
  </conditionalFormatting>
  <conditionalFormatting sqref="AA132 AC132 AE132 AG132 AI132 AK132 AM132 AO132 AQ132 AS132">
    <cfRule type="expression" dxfId="544" priority="569">
      <formula>AB132=1</formula>
    </cfRule>
  </conditionalFormatting>
  <conditionalFormatting sqref="AB132 AD132 AF132 AH132 AJ132 AL132 AN132 AP132 AR132 AT132">
    <cfRule type="expression" dxfId="543" priority="568">
      <formula>(AA132+AB132)=2</formula>
    </cfRule>
  </conditionalFormatting>
  <conditionalFormatting sqref="BB132:BC132 AW132:AZ132">
    <cfRule type="colorScale" priority="571">
      <colorScale>
        <cfvo type="percent" val="0"/>
        <cfvo type="percent" val="50"/>
        <cfvo type="percent" val="100"/>
        <color rgb="FFF8696B"/>
        <color rgb="FFFFEB84"/>
        <color rgb="FF63BE7B"/>
      </colorScale>
    </cfRule>
  </conditionalFormatting>
  <conditionalFormatting sqref="Y132">
    <cfRule type="expression" dxfId="542" priority="567">
      <formula>Z132=1</formula>
    </cfRule>
  </conditionalFormatting>
  <conditionalFormatting sqref="Z132">
    <cfRule type="expression" dxfId="541" priority="566">
      <formula>(Y132+Z132)=2</formula>
    </cfRule>
  </conditionalFormatting>
  <conditionalFormatting sqref="W132">
    <cfRule type="expression" dxfId="540" priority="565">
      <formula>X132=1</formula>
    </cfRule>
  </conditionalFormatting>
  <conditionalFormatting sqref="X132">
    <cfRule type="expression" dxfId="539" priority="564">
      <formula>(W132+X132)=2</formula>
    </cfRule>
  </conditionalFormatting>
  <conditionalFormatting sqref="T134">
    <cfRule type="cellIs" dxfId="538" priority="561" operator="equal">
      <formula>1</formula>
    </cfRule>
  </conditionalFormatting>
  <conditionalFormatting sqref="AA134 AC134 AE134 AG134 AI134 AK134 AM134 AO134 AQ134 AS134">
    <cfRule type="expression" dxfId="537" priority="560">
      <formula>AB134=1</formula>
    </cfRule>
  </conditionalFormatting>
  <conditionalFormatting sqref="AB134 AD134 AF134 AH134 AJ134 AL134 AN134 AP134 AR134 AT134">
    <cfRule type="expression" dxfId="536" priority="559">
      <formula>(AA134+AB134)=2</formula>
    </cfRule>
  </conditionalFormatting>
  <conditionalFormatting sqref="AW134:AX134 BB134:BC134 AZ134">
    <cfRule type="colorScale" priority="562">
      <colorScale>
        <cfvo type="percent" val="0"/>
        <cfvo type="percent" val="50"/>
        <cfvo type="percent" val="100"/>
        <color rgb="FFF8696B"/>
        <color rgb="FFFFEB84"/>
        <color rgb="FF63BE7B"/>
      </colorScale>
    </cfRule>
  </conditionalFormatting>
  <conditionalFormatting sqref="Y134">
    <cfRule type="expression" dxfId="535" priority="558">
      <formula>Z134=1</formula>
    </cfRule>
  </conditionalFormatting>
  <conditionalFormatting sqref="Z134">
    <cfRule type="expression" dxfId="534" priority="557">
      <formula>(Y134+Z134)=2</formula>
    </cfRule>
  </conditionalFormatting>
  <conditionalFormatting sqref="W134">
    <cfRule type="expression" dxfId="533" priority="556">
      <formula>X134=1</formula>
    </cfRule>
  </conditionalFormatting>
  <conditionalFormatting sqref="X134">
    <cfRule type="expression" dxfId="532" priority="555">
      <formula>(W134+X134)=2</formula>
    </cfRule>
  </conditionalFormatting>
  <conditionalFormatting sqref="T136:T138">
    <cfRule type="cellIs" dxfId="531" priority="552" operator="equal">
      <formula>1</formula>
    </cfRule>
  </conditionalFormatting>
  <conditionalFormatting sqref="AA136 AC136 AE136 AG136 AI136 AK136 AM136 AO136 AQ136 AS136">
    <cfRule type="expression" dxfId="530" priority="551">
      <formula>AB136=1</formula>
    </cfRule>
  </conditionalFormatting>
  <conditionalFormatting sqref="AB136 AD136 AF136 AH136 AJ136 AL136 AN136 AP136 AR136 AT136">
    <cfRule type="expression" dxfId="529" priority="550">
      <formula>(AA136+AB136)=2</formula>
    </cfRule>
  </conditionalFormatting>
  <conditionalFormatting sqref="AW136:AX136 BB136:BC136 AZ136">
    <cfRule type="colorScale" priority="553">
      <colorScale>
        <cfvo type="percent" val="0"/>
        <cfvo type="percent" val="50"/>
        <cfvo type="percent" val="100"/>
        <color rgb="FFF8696B"/>
        <color rgb="FFFFEB84"/>
        <color rgb="FF63BE7B"/>
      </colorScale>
    </cfRule>
  </conditionalFormatting>
  <conditionalFormatting sqref="Y136">
    <cfRule type="expression" dxfId="528" priority="549">
      <formula>Z136=1</formula>
    </cfRule>
  </conditionalFormatting>
  <conditionalFormatting sqref="Z136">
    <cfRule type="expression" dxfId="527" priority="548">
      <formula>(Y136+Z136)=2</formula>
    </cfRule>
  </conditionalFormatting>
  <conditionalFormatting sqref="W136">
    <cfRule type="expression" dxfId="526" priority="547">
      <formula>X136=1</formula>
    </cfRule>
  </conditionalFormatting>
  <conditionalFormatting sqref="X136">
    <cfRule type="expression" dxfId="525" priority="546">
      <formula>(W136+X136)=2</formula>
    </cfRule>
  </conditionalFormatting>
  <conditionalFormatting sqref="T140">
    <cfRule type="cellIs" dxfId="524" priority="543" operator="equal">
      <formula>1</formula>
    </cfRule>
  </conditionalFormatting>
  <conditionalFormatting sqref="AA140 AC140 AE140 AG140 AI140 AK140 AM140 AO140 AQ140:AQ141 AS140:AS141">
    <cfRule type="expression" dxfId="523" priority="542">
      <formula>AB140=1</formula>
    </cfRule>
  </conditionalFormatting>
  <conditionalFormatting sqref="AB140 AD140 AF140 AH140 AJ140 AL140 AN140 AP140 AT140 AR140:AR141">
    <cfRule type="expression" dxfId="522" priority="541">
      <formula>(AA140+AB140)=2</formula>
    </cfRule>
  </conditionalFormatting>
  <conditionalFormatting sqref="AW140:AX140 BB140:BC140 AZ140">
    <cfRule type="colorScale" priority="544">
      <colorScale>
        <cfvo type="percent" val="0"/>
        <cfvo type="percent" val="50"/>
        <cfvo type="percent" val="100"/>
        <color rgb="FFF8696B"/>
        <color rgb="FFFFEB84"/>
        <color rgb="FF63BE7B"/>
      </colorScale>
    </cfRule>
  </conditionalFormatting>
  <conditionalFormatting sqref="Y140">
    <cfRule type="expression" dxfId="521" priority="540">
      <formula>Z140=1</formula>
    </cfRule>
  </conditionalFormatting>
  <conditionalFormatting sqref="Z140">
    <cfRule type="expression" dxfId="520" priority="539">
      <formula>(Y140+Z140)=2</formula>
    </cfRule>
  </conditionalFormatting>
  <conditionalFormatting sqref="W140">
    <cfRule type="expression" dxfId="519" priority="538">
      <formula>X140=1</formula>
    </cfRule>
  </conditionalFormatting>
  <conditionalFormatting sqref="X140">
    <cfRule type="expression" dxfId="518" priority="537">
      <formula>(W140+X140)=2</formula>
    </cfRule>
  </conditionalFormatting>
  <conditionalFormatting sqref="AA138 AC138 AE138 AG138 AI138 AK138 AM138 AO138 AQ138 AS138">
    <cfRule type="expression" dxfId="517" priority="535">
      <formula>AB138=1</formula>
    </cfRule>
  </conditionalFormatting>
  <conditionalFormatting sqref="AB138 AD138 AF138 AH138 AJ138 AL138 AN138 AP138 AR138 AT138">
    <cfRule type="expression" dxfId="516" priority="534">
      <formula>(AA138+AB138)=2</formula>
    </cfRule>
  </conditionalFormatting>
  <conditionalFormatting sqref="AW138:AX138 BB138:BC138 AZ138">
    <cfRule type="colorScale" priority="536">
      <colorScale>
        <cfvo type="percent" val="0"/>
        <cfvo type="percent" val="50"/>
        <cfvo type="percent" val="100"/>
        <color rgb="FFF8696B"/>
        <color rgb="FFFFEB84"/>
        <color rgb="FF63BE7B"/>
      </colorScale>
    </cfRule>
  </conditionalFormatting>
  <conditionalFormatting sqref="Y138">
    <cfRule type="expression" dxfId="515" priority="533">
      <formula>Z138=1</formula>
    </cfRule>
  </conditionalFormatting>
  <conditionalFormatting sqref="Z138">
    <cfRule type="expression" dxfId="514" priority="532">
      <formula>(Y138+Z138)=2</formula>
    </cfRule>
  </conditionalFormatting>
  <conditionalFormatting sqref="W138">
    <cfRule type="expression" dxfId="513" priority="531">
      <formula>X138=1</formula>
    </cfRule>
  </conditionalFormatting>
  <conditionalFormatting sqref="X138">
    <cfRule type="expression" dxfId="512" priority="530">
      <formula>(W138+X138)=2</formula>
    </cfRule>
  </conditionalFormatting>
  <conditionalFormatting sqref="T141">
    <cfRule type="cellIs" dxfId="511" priority="527" operator="equal">
      <formula>1</formula>
    </cfRule>
  </conditionalFormatting>
  <conditionalFormatting sqref="AA141 AC141 AE141 AG141 AI141 AK141 AM141 AO141">
    <cfRule type="expression" dxfId="510" priority="526">
      <formula>AB141=1</formula>
    </cfRule>
  </conditionalFormatting>
  <conditionalFormatting sqref="AB141 AD141 AF141 AH141 AJ141 AL141 AN141 AP141 AT141">
    <cfRule type="expression" dxfId="509" priority="525">
      <formula>(AA141+AB141)=2</formula>
    </cfRule>
  </conditionalFormatting>
  <conditionalFormatting sqref="AW141:AX141 BB141:BC141 AZ141">
    <cfRule type="colorScale" priority="528">
      <colorScale>
        <cfvo type="percent" val="0"/>
        <cfvo type="percent" val="50"/>
        <cfvo type="percent" val="100"/>
        <color rgb="FFF8696B"/>
        <color rgb="FFFFEB84"/>
        <color rgb="FF63BE7B"/>
      </colorScale>
    </cfRule>
  </conditionalFormatting>
  <conditionalFormatting sqref="Y141">
    <cfRule type="expression" dxfId="508" priority="524">
      <formula>Z141=1</formula>
    </cfRule>
  </conditionalFormatting>
  <conditionalFormatting sqref="Z141">
    <cfRule type="expression" dxfId="507" priority="523">
      <formula>(Y141+Z141)=2</formula>
    </cfRule>
  </conditionalFormatting>
  <conditionalFormatting sqref="W141">
    <cfRule type="expression" dxfId="506" priority="522">
      <formula>X141=1</formula>
    </cfRule>
  </conditionalFormatting>
  <conditionalFormatting sqref="X141">
    <cfRule type="expression" dxfId="505" priority="521">
      <formula>(W141+X141)=2</formula>
    </cfRule>
  </conditionalFormatting>
  <conditionalFormatting sqref="BB144:BC144 AZ144">
    <cfRule type="colorScale" priority="520">
      <colorScale>
        <cfvo type="percent" val="0"/>
        <cfvo type="percent" val="50"/>
        <cfvo type="percent" val="100"/>
        <color rgb="FFF8696B"/>
        <color rgb="FFFFEB84"/>
        <color rgb="FF63BE7B"/>
      </colorScale>
    </cfRule>
  </conditionalFormatting>
  <conditionalFormatting sqref="T144">
    <cfRule type="cellIs" dxfId="504" priority="517" operator="equal">
      <formula>1</formula>
    </cfRule>
  </conditionalFormatting>
  <conditionalFormatting sqref="AA144 AC144 AG144 AI144 AM144 AO144 AQ144 AS144">
    <cfRule type="expression" dxfId="503" priority="516">
      <formula>AB144=1</formula>
    </cfRule>
  </conditionalFormatting>
  <conditionalFormatting sqref="AB144 AF144 AH144 AJ144 AN144 AP144 AR144 AT144">
    <cfRule type="expression" dxfId="502" priority="515">
      <formula>(AA144+AB144)=2</formula>
    </cfRule>
  </conditionalFormatting>
  <conditionalFormatting sqref="Y144">
    <cfRule type="expression" dxfId="501" priority="514">
      <formula>Z144=1</formula>
    </cfRule>
  </conditionalFormatting>
  <conditionalFormatting sqref="Z144">
    <cfRule type="expression" dxfId="500" priority="513">
      <formula>(Y144+Z144)=2</formula>
    </cfRule>
  </conditionalFormatting>
  <conditionalFormatting sqref="W144">
    <cfRule type="expression" dxfId="499" priority="512">
      <formula>X144=1</formula>
    </cfRule>
  </conditionalFormatting>
  <conditionalFormatting sqref="X144">
    <cfRule type="expression" dxfId="498" priority="511">
      <formula>(W144+X144)=2</formula>
    </cfRule>
  </conditionalFormatting>
  <conditionalFormatting sqref="AW144:AX144">
    <cfRule type="colorScale" priority="519">
      <colorScale>
        <cfvo type="percent" val="0"/>
        <cfvo type="percent" val="50"/>
        <cfvo type="percent" val="100"/>
        <color rgb="FFF8696B"/>
        <color rgb="FFFFEB84"/>
        <color rgb="FF63BE7B"/>
      </colorScale>
    </cfRule>
  </conditionalFormatting>
  <conditionalFormatting sqref="AD144">
    <cfRule type="expression" dxfId="497" priority="510">
      <formula>AE144=1</formula>
    </cfRule>
  </conditionalFormatting>
  <conditionalFormatting sqref="AE144">
    <cfRule type="expression" dxfId="496" priority="509">
      <formula>(AD144+AE144)=2</formula>
    </cfRule>
  </conditionalFormatting>
  <conditionalFormatting sqref="AK144">
    <cfRule type="expression" dxfId="495" priority="508">
      <formula>AL144=1</formula>
    </cfRule>
  </conditionalFormatting>
  <conditionalFormatting sqref="AL144">
    <cfRule type="expression" dxfId="494" priority="507">
      <formula>(AK144+AL144)=2</formula>
    </cfRule>
  </conditionalFormatting>
  <conditionalFormatting sqref="BB154:BC154 AZ154">
    <cfRule type="colorScale" priority="506">
      <colorScale>
        <cfvo type="percent" val="0"/>
        <cfvo type="percent" val="50"/>
        <cfvo type="percent" val="100"/>
        <color rgb="FFF8696B"/>
        <color rgb="FFFFEB84"/>
        <color rgb="FF63BE7B"/>
      </colorScale>
    </cfRule>
  </conditionalFormatting>
  <conditionalFormatting sqref="T154">
    <cfRule type="cellIs" dxfId="493" priority="503" operator="equal">
      <formula>1</formula>
    </cfRule>
  </conditionalFormatting>
  <conditionalFormatting sqref="AA154 AC154 AG154 AI154 AM154 AO154 AQ154 AS154">
    <cfRule type="expression" dxfId="492" priority="502">
      <formula>AB154=1</formula>
    </cfRule>
  </conditionalFormatting>
  <conditionalFormatting sqref="AB154 AF154 AH154 AJ154 AN154 AP154 AR154 AT154">
    <cfRule type="expression" dxfId="491" priority="501">
      <formula>(AA154+AB154)=2</formula>
    </cfRule>
  </conditionalFormatting>
  <conditionalFormatting sqref="Y154">
    <cfRule type="expression" dxfId="490" priority="500">
      <formula>Z154=1</formula>
    </cfRule>
  </conditionalFormatting>
  <conditionalFormatting sqref="Z154">
    <cfRule type="expression" dxfId="489" priority="499">
      <formula>(Y154+Z154)=2</formula>
    </cfRule>
  </conditionalFormatting>
  <conditionalFormatting sqref="W154">
    <cfRule type="expression" dxfId="488" priority="498">
      <formula>X154=1</formula>
    </cfRule>
  </conditionalFormatting>
  <conditionalFormatting sqref="X154">
    <cfRule type="expression" dxfId="487" priority="497">
      <formula>(W154+X154)=2</formula>
    </cfRule>
  </conditionalFormatting>
  <conditionalFormatting sqref="AW154:AX154">
    <cfRule type="colorScale" priority="505">
      <colorScale>
        <cfvo type="percent" val="0"/>
        <cfvo type="percent" val="50"/>
        <cfvo type="percent" val="100"/>
        <color rgb="FFF8696B"/>
        <color rgb="FFFFEB84"/>
        <color rgb="FF63BE7B"/>
      </colorScale>
    </cfRule>
  </conditionalFormatting>
  <conditionalFormatting sqref="AD154">
    <cfRule type="expression" dxfId="486" priority="496">
      <formula>AE154=1</formula>
    </cfRule>
  </conditionalFormatting>
  <conditionalFormatting sqref="AE154">
    <cfRule type="expression" dxfId="485" priority="495">
      <formula>(AD154+AE154)=2</formula>
    </cfRule>
  </conditionalFormatting>
  <conditionalFormatting sqref="AK154">
    <cfRule type="expression" dxfId="484" priority="494">
      <formula>AL154=1</formula>
    </cfRule>
  </conditionalFormatting>
  <conditionalFormatting sqref="AL154">
    <cfRule type="expression" dxfId="483" priority="493">
      <formula>(AK154+AL154)=2</formula>
    </cfRule>
  </conditionalFormatting>
  <conditionalFormatting sqref="BB148:BC148 AZ148">
    <cfRule type="colorScale" priority="491">
      <colorScale>
        <cfvo type="percent" val="0"/>
        <cfvo type="percent" val="50"/>
        <cfvo type="percent" val="100"/>
        <color rgb="FFF8696B"/>
        <color rgb="FFFFEB84"/>
        <color rgb="FF63BE7B"/>
      </colorScale>
    </cfRule>
  </conditionalFormatting>
  <conditionalFormatting sqref="T148">
    <cfRule type="cellIs" dxfId="482" priority="488" operator="equal">
      <formula>1</formula>
    </cfRule>
  </conditionalFormatting>
  <conditionalFormatting sqref="AA148 AC148 AG148 AI148 AM148 AO148 AQ148 AS148">
    <cfRule type="expression" dxfId="481" priority="487">
      <formula>AB148=1</formula>
    </cfRule>
  </conditionalFormatting>
  <conditionalFormatting sqref="AB148 AF148 AH148 AJ148 AN148 AP148 AR148 AT148">
    <cfRule type="expression" dxfId="480" priority="486">
      <formula>(AA148+AB148)=2</formula>
    </cfRule>
  </conditionalFormatting>
  <conditionalFormatting sqref="Y148">
    <cfRule type="expression" dxfId="479" priority="485">
      <formula>Z148=1</formula>
    </cfRule>
  </conditionalFormatting>
  <conditionalFormatting sqref="Z148">
    <cfRule type="expression" dxfId="478" priority="484">
      <formula>(Y148+Z148)=2</formula>
    </cfRule>
  </conditionalFormatting>
  <conditionalFormatting sqref="W148">
    <cfRule type="expression" dxfId="477" priority="483">
      <formula>X148=1</formula>
    </cfRule>
  </conditionalFormatting>
  <conditionalFormatting sqref="X148">
    <cfRule type="expression" dxfId="476" priority="482">
      <formula>(W148+X148)=2</formula>
    </cfRule>
  </conditionalFormatting>
  <conditionalFormatting sqref="AW148:AX148">
    <cfRule type="colorScale" priority="490">
      <colorScale>
        <cfvo type="percent" val="0"/>
        <cfvo type="percent" val="50"/>
        <cfvo type="percent" val="100"/>
        <color rgb="FFF8696B"/>
        <color rgb="FFFFEB84"/>
        <color rgb="FF63BE7B"/>
      </colorScale>
    </cfRule>
  </conditionalFormatting>
  <conditionalFormatting sqref="AD148">
    <cfRule type="expression" dxfId="475" priority="481">
      <formula>AE148=1</formula>
    </cfRule>
  </conditionalFormatting>
  <conditionalFormatting sqref="AE148">
    <cfRule type="expression" dxfId="474" priority="480">
      <formula>(AD148+AE148)=2</formula>
    </cfRule>
  </conditionalFormatting>
  <conditionalFormatting sqref="AK148">
    <cfRule type="expression" dxfId="473" priority="479">
      <formula>AL148=1</formula>
    </cfRule>
  </conditionalFormatting>
  <conditionalFormatting sqref="AL148">
    <cfRule type="expression" dxfId="472" priority="478">
      <formula>(AK148+AL148)=2</formula>
    </cfRule>
  </conditionalFormatting>
  <conditionalFormatting sqref="AS149 AQ149 AO149 AI149 W149 Y149 AA149 AC149 AG149 AK149 AM149">
    <cfRule type="expression" dxfId="471" priority="476">
      <formula>X149=1</formula>
    </cfRule>
  </conditionalFormatting>
  <conditionalFormatting sqref="AT149 AR149 AP149 AH149 AD149 X149 Z149 AB149 AJ149 AL149 AN149">
    <cfRule type="expression" dxfId="470" priority="475">
      <formula>(W149+X149)=2</formula>
    </cfRule>
  </conditionalFormatting>
  <conditionalFormatting sqref="T149">
    <cfRule type="cellIs" dxfId="469" priority="474" operator="equal">
      <formula>1</formula>
    </cfRule>
  </conditionalFormatting>
  <conditionalFormatting sqref="AW149:AX149 BB149:BC149 AZ149">
    <cfRule type="colorScale" priority="477">
      <colorScale>
        <cfvo type="percent" val="0"/>
        <cfvo type="percent" val="50"/>
        <cfvo type="percent" val="100"/>
        <color rgb="FFF8696B"/>
        <color rgb="FFFFEB84"/>
        <color rgb="FF63BE7B"/>
      </colorScale>
    </cfRule>
  </conditionalFormatting>
  <conditionalFormatting sqref="AE149">
    <cfRule type="expression" dxfId="468" priority="473">
      <formula>AF149=1</formula>
    </cfRule>
  </conditionalFormatting>
  <conditionalFormatting sqref="AF149">
    <cfRule type="expression" dxfId="467" priority="472">
      <formula>(AE149+AF149)=2</formula>
    </cfRule>
  </conditionalFormatting>
  <conditionalFormatting sqref="AS153 AQ153 AO153 AI153 W153 Y153 AA153 AC153 AG153 AK153 AM153">
    <cfRule type="expression" dxfId="466" priority="469">
      <formula>X153=1</formula>
    </cfRule>
  </conditionalFormatting>
  <conditionalFormatting sqref="AT153 AR153 AP153 AH153 AD153 X153 Z153 AB153 AJ153 AL153 AN153">
    <cfRule type="expression" dxfId="465" priority="468">
      <formula>(W153+X153)=2</formula>
    </cfRule>
  </conditionalFormatting>
  <conditionalFormatting sqref="T153">
    <cfRule type="cellIs" dxfId="464" priority="467" operator="equal">
      <formula>1</formula>
    </cfRule>
  </conditionalFormatting>
  <conditionalFormatting sqref="AW153:AX153 BB153:BC153 AZ153">
    <cfRule type="colorScale" priority="470">
      <colorScale>
        <cfvo type="percent" val="0"/>
        <cfvo type="percent" val="50"/>
        <cfvo type="percent" val="100"/>
        <color rgb="FFF8696B"/>
        <color rgb="FFFFEB84"/>
        <color rgb="FF63BE7B"/>
      </colorScale>
    </cfRule>
  </conditionalFormatting>
  <conditionalFormatting sqref="AE153">
    <cfRule type="expression" dxfId="463" priority="466">
      <formula>AF153=1</formula>
    </cfRule>
  </conditionalFormatting>
  <conditionalFormatting sqref="AF153">
    <cfRule type="expression" dxfId="462" priority="465">
      <formula>(AE153+AF153)=2</formula>
    </cfRule>
  </conditionalFormatting>
  <conditionalFormatting sqref="BB151:BC151 AZ151">
    <cfRule type="colorScale" priority="464">
      <colorScale>
        <cfvo type="percent" val="0"/>
        <cfvo type="percent" val="50"/>
        <cfvo type="percent" val="100"/>
        <color rgb="FFF8696B"/>
        <color rgb="FFFFEB84"/>
        <color rgb="FF63BE7B"/>
      </colorScale>
    </cfRule>
  </conditionalFormatting>
  <conditionalFormatting sqref="T151">
    <cfRule type="cellIs" dxfId="461" priority="461" operator="equal">
      <formula>1</formula>
    </cfRule>
  </conditionalFormatting>
  <conditionalFormatting sqref="AA151 AC151 AG151 AI151 AM151 AO151 AQ151 AS151">
    <cfRule type="expression" dxfId="460" priority="460">
      <formula>AB151=1</formula>
    </cfRule>
  </conditionalFormatting>
  <conditionalFormatting sqref="AB151 AF151 AH151 AJ151 AN151 AP151 AR151 AT151">
    <cfRule type="expression" dxfId="459" priority="459">
      <formula>(AA151+AB151)=2</formula>
    </cfRule>
  </conditionalFormatting>
  <conditionalFormatting sqref="Y151">
    <cfRule type="expression" dxfId="458" priority="458">
      <formula>Z151=1</formula>
    </cfRule>
  </conditionalFormatting>
  <conditionalFormatting sqref="Z151">
    <cfRule type="expression" dxfId="457" priority="457">
      <formula>(Y151+Z151)=2</formula>
    </cfRule>
  </conditionalFormatting>
  <conditionalFormatting sqref="W151">
    <cfRule type="expression" dxfId="456" priority="456">
      <formula>X151=1</formula>
    </cfRule>
  </conditionalFormatting>
  <conditionalFormatting sqref="X151">
    <cfRule type="expression" dxfId="455" priority="455">
      <formula>(W151+X151)=2</formula>
    </cfRule>
  </conditionalFormatting>
  <conditionalFormatting sqref="AW151:AX151">
    <cfRule type="colorScale" priority="463">
      <colorScale>
        <cfvo type="percent" val="0"/>
        <cfvo type="percent" val="50"/>
        <cfvo type="percent" val="100"/>
        <color rgb="FFF8696B"/>
        <color rgb="FFFFEB84"/>
        <color rgb="FF63BE7B"/>
      </colorScale>
    </cfRule>
  </conditionalFormatting>
  <conditionalFormatting sqref="AD151">
    <cfRule type="expression" dxfId="454" priority="454">
      <formula>AE151=1</formula>
    </cfRule>
  </conditionalFormatting>
  <conditionalFormatting sqref="AE151">
    <cfRule type="expression" dxfId="453" priority="453">
      <formula>(AD151+AE151)=2</formula>
    </cfRule>
  </conditionalFormatting>
  <conditionalFormatting sqref="AK151">
    <cfRule type="expression" dxfId="452" priority="452">
      <formula>AL151=1</formula>
    </cfRule>
  </conditionalFormatting>
  <conditionalFormatting sqref="AL151">
    <cfRule type="expression" dxfId="451" priority="451">
      <formula>(AK151+AL151)=2</formula>
    </cfRule>
  </conditionalFormatting>
  <conditionalFormatting sqref="BB152:BC152 AZ152">
    <cfRule type="colorScale" priority="450">
      <colorScale>
        <cfvo type="percent" val="0"/>
        <cfvo type="percent" val="50"/>
        <cfvo type="percent" val="100"/>
        <color rgb="FFF8696B"/>
        <color rgb="FFFFEB84"/>
        <color rgb="FF63BE7B"/>
      </colorScale>
    </cfRule>
  </conditionalFormatting>
  <conditionalFormatting sqref="T152">
    <cfRule type="cellIs" dxfId="450" priority="447" operator="equal">
      <formula>1</formula>
    </cfRule>
  </conditionalFormatting>
  <conditionalFormatting sqref="AA152 AC152 AG152 AI152 AM152 AO152 AQ152 AS152">
    <cfRule type="expression" dxfId="449" priority="446">
      <formula>AB152=1</formula>
    </cfRule>
  </conditionalFormatting>
  <conditionalFormatting sqref="AB152 AF152 AH152 AJ152 AN152 AP152 AR152 AT152">
    <cfRule type="expression" dxfId="448" priority="445">
      <formula>(AA152+AB152)=2</formula>
    </cfRule>
  </conditionalFormatting>
  <conditionalFormatting sqref="Y152">
    <cfRule type="expression" dxfId="447" priority="444">
      <formula>Z152=1</formula>
    </cfRule>
  </conditionalFormatting>
  <conditionalFormatting sqref="Z152">
    <cfRule type="expression" dxfId="446" priority="443">
      <formula>(Y152+Z152)=2</formula>
    </cfRule>
  </conditionalFormatting>
  <conditionalFormatting sqref="W152">
    <cfRule type="expression" dxfId="445" priority="442">
      <formula>X152=1</formula>
    </cfRule>
  </conditionalFormatting>
  <conditionalFormatting sqref="X152">
    <cfRule type="expression" dxfId="444" priority="441">
      <formula>(W152+X152)=2</formula>
    </cfRule>
  </conditionalFormatting>
  <conditionalFormatting sqref="AW152:AX152">
    <cfRule type="colorScale" priority="449">
      <colorScale>
        <cfvo type="percent" val="0"/>
        <cfvo type="percent" val="50"/>
        <cfvo type="percent" val="100"/>
        <color rgb="FFF8696B"/>
        <color rgb="FFFFEB84"/>
        <color rgb="FF63BE7B"/>
      </colorScale>
    </cfRule>
  </conditionalFormatting>
  <conditionalFormatting sqref="AD152">
    <cfRule type="expression" dxfId="443" priority="440">
      <formula>AE152=1</formula>
    </cfRule>
  </conditionalFormatting>
  <conditionalFormatting sqref="AE152">
    <cfRule type="expression" dxfId="442" priority="439">
      <formula>(AD152+AE152)=2</formula>
    </cfRule>
  </conditionalFormatting>
  <conditionalFormatting sqref="AK152">
    <cfRule type="expression" dxfId="441" priority="438">
      <formula>AL152=1</formula>
    </cfRule>
  </conditionalFormatting>
  <conditionalFormatting sqref="AL152">
    <cfRule type="expression" dxfId="440" priority="437">
      <formula>(AK152+AL152)=2</formula>
    </cfRule>
  </conditionalFormatting>
  <conditionalFormatting sqref="AS150 AQ150 AO150 AI150 W150 Y150 AA150 AC150 AG150 AK150 AM150">
    <cfRule type="expression" dxfId="439" priority="434">
      <formula>X150=1</formula>
    </cfRule>
  </conditionalFormatting>
  <conditionalFormatting sqref="AT150 AR150 AP150 AH150 AD150 X150 Z150 AB150 AJ150 AL150 AN150">
    <cfRule type="expression" dxfId="438" priority="433">
      <formula>(W150+X150)=2</formula>
    </cfRule>
  </conditionalFormatting>
  <conditionalFormatting sqref="T150">
    <cfRule type="cellIs" dxfId="437" priority="432" operator="equal">
      <formula>1</formula>
    </cfRule>
  </conditionalFormatting>
  <conditionalFormatting sqref="AW150:AX150 BB150:BC150 AZ150">
    <cfRule type="colorScale" priority="435">
      <colorScale>
        <cfvo type="percent" val="0"/>
        <cfvo type="percent" val="50"/>
        <cfvo type="percent" val="100"/>
        <color rgb="FFF8696B"/>
        <color rgb="FFFFEB84"/>
        <color rgb="FF63BE7B"/>
      </colorScale>
    </cfRule>
  </conditionalFormatting>
  <conditionalFormatting sqref="AE150">
    <cfRule type="expression" dxfId="436" priority="431">
      <formula>AF150=1</formula>
    </cfRule>
  </conditionalFormatting>
  <conditionalFormatting sqref="AF150">
    <cfRule type="expression" dxfId="435" priority="430">
      <formula>(AE150+AF150)=2</formula>
    </cfRule>
  </conditionalFormatting>
  <conditionalFormatting sqref="AS142 AQ142 AO142 AI142 W142 Y142 AA142 AC142 AG142 AK142 AM142">
    <cfRule type="expression" dxfId="434" priority="427">
      <formula>X142=1</formula>
    </cfRule>
  </conditionalFormatting>
  <conditionalFormatting sqref="AT142 AR142 AP142 AH142 AD142 X142 Z142 AB142 AJ142 AL142 AN142">
    <cfRule type="expression" dxfId="433" priority="426">
      <formula>(W142+X142)=2</formula>
    </cfRule>
  </conditionalFormatting>
  <conditionalFormatting sqref="T142">
    <cfRule type="cellIs" dxfId="432" priority="425" operator="equal">
      <formula>1</formula>
    </cfRule>
  </conditionalFormatting>
  <conditionalFormatting sqref="AW142:AX142 BB142:BC142 AZ142">
    <cfRule type="colorScale" priority="428">
      <colorScale>
        <cfvo type="percent" val="0"/>
        <cfvo type="percent" val="50"/>
        <cfvo type="percent" val="100"/>
        <color rgb="FFF8696B"/>
        <color rgb="FFFFEB84"/>
        <color rgb="FF63BE7B"/>
      </colorScale>
    </cfRule>
  </conditionalFormatting>
  <conditionalFormatting sqref="AE142">
    <cfRule type="expression" dxfId="431" priority="424">
      <formula>AF142=1</formula>
    </cfRule>
  </conditionalFormatting>
  <conditionalFormatting sqref="AF142">
    <cfRule type="expression" dxfId="430" priority="423">
      <formula>(AE142+AF142)=2</formula>
    </cfRule>
  </conditionalFormatting>
  <conditionalFormatting sqref="AI97 AG97 AE97 AC97 AA97 Y97 W97">
    <cfRule type="expression" dxfId="429" priority="420">
      <formula>X97=1</formula>
    </cfRule>
  </conditionalFormatting>
  <conditionalFormatting sqref="AT97 AJ97 AH97 AF97 AD97 AB97 Z97 X97">
    <cfRule type="expression" dxfId="428" priority="419">
      <formula>(W97+X97)=2</formula>
    </cfRule>
  </conditionalFormatting>
  <conditionalFormatting sqref="T96:T97">
    <cfRule type="cellIs" dxfId="427" priority="418" operator="equal">
      <formula>1</formula>
    </cfRule>
  </conditionalFormatting>
  <conditionalFormatting sqref="AS97">
    <cfRule type="expression" dxfId="426" priority="417">
      <formula>AT97=1</formula>
    </cfRule>
  </conditionalFormatting>
  <conditionalFormatting sqref="AR97">
    <cfRule type="expression" dxfId="425" priority="416">
      <formula>(AQ97+AR97)=2</formula>
    </cfRule>
  </conditionalFormatting>
  <conditionalFormatting sqref="T98">
    <cfRule type="cellIs" dxfId="424" priority="414" operator="equal">
      <formula>1</formula>
    </cfRule>
  </conditionalFormatting>
  <conditionalFormatting sqref="AS98">
    <cfRule type="expression" dxfId="423" priority="413">
      <formula>AT98=1</formula>
    </cfRule>
  </conditionalFormatting>
  <conditionalFormatting sqref="AT98 AR98">
    <cfRule type="expression" dxfId="422" priority="412">
      <formula>(AQ98+AR98)=2</formula>
    </cfRule>
  </conditionalFormatting>
  <conditionalFormatting sqref="AW98:AX98 BB98:BC98 AZ98">
    <cfRule type="colorScale" priority="415">
      <colorScale>
        <cfvo type="percent" val="0"/>
        <cfvo type="percent" val="50"/>
        <cfvo type="percent" val="100"/>
        <color rgb="FFF8696B"/>
        <color rgb="FFFFEB84"/>
        <color rgb="FF63BE7B"/>
      </colorScale>
    </cfRule>
  </conditionalFormatting>
  <conditionalFormatting sqref="Y98">
    <cfRule type="expression" dxfId="421" priority="411">
      <formula>Z98=1</formula>
    </cfRule>
  </conditionalFormatting>
  <conditionalFormatting sqref="W98">
    <cfRule type="expression" dxfId="420" priority="410">
      <formula>X98=1</formula>
    </cfRule>
  </conditionalFormatting>
  <conditionalFormatting sqref="X98">
    <cfRule type="expression" dxfId="419" priority="409">
      <formula>(W98+X98)=2</formula>
    </cfRule>
  </conditionalFormatting>
  <conditionalFormatting sqref="AQ97">
    <cfRule type="expression" dxfId="418" priority="408">
      <formula>AR97=1</formula>
    </cfRule>
  </conditionalFormatting>
  <conditionalFormatting sqref="AO97 AM97 AK97">
    <cfRule type="expression" dxfId="417" priority="407">
      <formula>AL97=1</formula>
    </cfRule>
  </conditionalFormatting>
  <conditionalFormatting sqref="AP97 AN97 AL97">
    <cfRule type="expression" dxfId="416" priority="406">
      <formula>(AK97+AL97)=2</formula>
    </cfRule>
  </conditionalFormatting>
  <conditionalFormatting sqref="AP98 AN98 AL98 AJ98 AH98 AF98 AD98 AB98">
    <cfRule type="expression" dxfId="415" priority="405">
      <formula>AC98=1</formula>
    </cfRule>
  </conditionalFormatting>
  <conditionalFormatting sqref="AQ98 AO98 AM98 AK98 AI98 AG98 AE98 AC98">
    <cfRule type="expression" dxfId="414" priority="404">
      <formula>(AB98+AC98)=2</formula>
    </cfRule>
  </conditionalFormatting>
  <conditionalFormatting sqref="Z98">
    <cfRule type="expression" dxfId="413" priority="403">
      <formula>AA98=1</formula>
    </cfRule>
  </conditionalFormatting>
  <conditionalFormatting sqref="AA98">
    <cfRule type="expression" dxfId="412" priority="402">
      <formula>(Z98+AA98)=2</formula>
    </cfRule>
  </conditionalFormatting>
  <conditionalFormatting sqref="AW97:AX97 AZ97 BB96:BC97">
    <cfRule type="colorScale" priority="422">
      <colorScale>
        <cfvo type="percent" val="0"/>
        <cfvo type="percent" val="50"/>
        <cfvo type="percent" val="100"/>
        <color rgb="FFF8696B"/>
        <color rgb="FFFFEB84"/>
        <color rgb="FF63BE7B"/>
      </colorScale>
    </cfRule>
  </conditionalFormatting>
  <conditionalFormatting sqref="AI99 AG99 AE99 AC99 AA99 Y99 W99">
    <cfRule type="expression" dxfId="411" priority="398">
      <formula>X99=1</formula>
    </cfRule>
  </conditionalFormatting>
  <conditionalFormatting sqref="AT99 AJ99 AH99 AF99 AD99 AB99 Z99 X99">
    <cfRule type="expression" dxfId="410" priority="397">
      <formula>(W99+X99)=2</formula>
    </cfRule>
  </conditionalFormatting>
  <conditionalFormatting sqref="T99">
    <cfRule type="cellIs" dxfId="409" priority="396" operator="equal">
      <formula>1</formula>
    </cfRule>
  </conditionalFormatting>
  <conditionalFormatting sqref="AS99">
    <cfRule type="expression" dxfId="408" priority="395">
      <formula>AT99=1</formula>
    </cfRule>
  </conditionalFormatting>
  <conditionalFormatting sqref="AR99">
    <cfRule type="expression" dxfId="407" priority="394">
      <formula>(AQ99+AR99)=2</formula>
    </cfRule>
  </conditionalFormatting>
  <conditionalFormatting sqref="AQ99">
    <cfRule type="expression" dxfId="406" priority="393">
      <formula>AR99=1</formula>
    </cfRule>
  </conditionalFormatting>
  <conditionalFormatting sqref="AO99 AM99 AK99">
    <cfRule type="expression" dxfId="405" priority="392">
      <formula>AL99=1</formula>
    </cfRule>
  </conditionalFormatting>
  <conditionalFormatting sqref="AP99 AN99 AL99">
    <cfRule type="expression" dxfId="404" priority="391">
      <formula>(AK99+AL99)=2</formula>
    </cfRule>
  </conditionalFormatting>
  <conditionalFormatting sqref="AW99:AX99 AZ99 BB99:BC99">
    <cfRule type="colorScale" priority="400">
      <colorScale>
        <cfvo type="percent" val="0"/>
        <cfvo type="percent" val="50"/>
        <cfvo type="percent" val="100"/>
        <color rgb="FFF8696B"/>
        <color rgb="FFFFEB84"/>
        <color rgb="FF63BE7B"/>
      </colorScale>
    </cfRule>
  </conditionalFormatting>
  <conditionalFormatting sqref="AM128 AO128 AQ128">
    <cfRule type="expression" dxfId="403" priority="390">
      <formula>AN128=1</formula>
    </cfRule>
  </conditionalFormatting>
  <conditionalFormatting sqref="AN128 AP128">
    <cfRule type="expression" dxfId="402" priority="389">
      <formula>(AM128+AN128)=2</formula>
    </cfRule>
  </conditionalFormatting>
  <conditionalFormatting sqref="T139">
    <cfRule type="cellIs" dxfId="401" priority="386" operator="equal">
      <formula>1</formula>
    </cfRule>
  </conditionalFormatting>
  <conditionalFormatting sqref="AA139 AC139 AE139 AG139 AI139 AK139 AM139 AO139 AQ139 AS139">
    <cfRule type="expression" dxfId="400" priority="385">
      <formula>AB139=1</formula>
    </cfRule>
  </conditionalFormatting>
  <conditionalFormatting sqref="AB139 AD139 AF139 AH139 AJ139 AL139 AN139 AP139 AR139 AT139">
    <cfRule type="expression" dxfId="399" priority="384">
      <formula>(AA139+AB139)=2</formula>
    </cfRule>
  </conditionalFormatting>
  <conditionalFormatting sqref="AW139:AX139 BB139:BC139 AZ139">
    <cfRule type="colorScale" priority="387">
      <colorScale>
        <cfvo type="percent" val="0"/>
        <cfvo type="percent" val="50"/>
        <cfvo type="percent" val="100"/>
        <color rgb="FFF8696B"/>
        <color rgb="FFFFEB84"/>
        <color rgb="FF63BE7B"/>
      </colorScale>
    </cfRule>
  </conditionalFormatting>
  <conditionalFormatting sqref="Y139">
    <cfRule type="expression" dxfId="398" priority="383">
      <formula>Z139=1</formula>
    </cfRule>
  </conditionalFormatting>
  <conditionalFormatting sqref="Z139">
    <cfRule type="expression" dxfId="397" priority="382">
      <formula>(Y139+Z139)=2</formula>
    </cfRule>
  </conditionalFormatting>
  <conditionalFormatting sqref="W139">
    <cfRule type="expression" dxfId="396" priority="381">
      <formula>X139=1</formula>
    </cfRule>
  </conditionalFormatting>
  <conditionalFormatting sqref="X139">
    <cfRule type="expression" dxfId="395" priority="380">
      <formula>(W139+X139)=2</formula>
    </cfRule>
  </conditionalFormatting>
  <conditionalFormatting sqref="BB145:BC145 AZ145">
    <cfRule type="colorScale" priority="379">
      <colorScale>
        <cfvo type="percent" val="0"/>
        <cfvo type="percent" val="50"/>
        <cfvo type="percent" val="100"/>
        <color rgb="FFF8696B"/>
        <color rgb="FFFFEB84"/>
        <color rgb="FF63BE7B"/>
      </colorScale>
    </cfRule>
  </conditionalFormatting>
  <conditionalFormatting sqref="T145">
    <cfRule type="cellIs" dxfId="394" priority="376" operator="equal">
      <formula>1</formula>
    </cfRule>
  </conditionalFormatting>
  <conditionalFormatting sqref="AA145 AC145 AG145 AI145 AM145 AS145 AO145:AO147 AQ145:AQ147">
    <cfRule type="expression" dxfId="393" priority="375">
      <formula>AB145=1</formula>
    </cfRule>
  </conditionalFormatting>
  <conditionalFormatting sqref="AB145 AF145 AH145 AJ145 AN145 AR145 AT145 AP145:AP147">
    <cfRule type="expression" dxfId="392" priority="374">
      <formula>(AA145+AB145)=2</formula>
    </cfRule>
  </conditionalFormatting>
  <conditionalFormatting sqref="Y145">
    <cfRule type="expression" dxfId="391" priority="373">
      <formula>Z145=1</formula>
    </cfRule>
  </conditionalFormatting>
  <conditionalFormatting sqref="Z145">
    <cfRule type="expression" dxfId="390" priority="372">
      <formula>(Y145+Z145)=2</formula>
    </cfRule>
  </conditionalFormatting>
  <conditionalFormatting sqref="W145">
    <cfRule type="expression" dxfId="389" priority="371">
      <formula>X145=1</formula>
    </cfRule>
  </conditionalFormatting>
  <conditionalFormatting sqref="X145">
    <cfRule type="expression" dxfId="388" priority="370">
      <formula>(W145+X145)=2</formula>
    </cfRule>
  </conditionalFormatting>
  <conditionalFormatting sqref="AW145:AX145">
    <cfRule type="colorScale" priority="378">
      <colorScale>
        <cfvo type="percent" val="0"/>
        <cfvo type="percent" val="50"/>
        <cfvo type="percent" val="100"/>
        <color rgb="FFF8696B"/>
        <color rgb="FFFFEB84"/>
        <color rgb="FF63BE7B"/>
      </colorScale>
    </cfRule>
  </conditionalFormatting>
  <conditionalFormatting sqref="AD145">
    <cfRule type="expression" dxfId="387" priority="369">
      <formula>AE145=1</formula>
    </cfRule>
  </conditionalFormatting>
  <conditionalFormatting sqref="AE145">
    <cfRule type="expression" dxfId="386" priority="368">
      <formula>(AD145+AE145)=2</formula>
    </cfRule>
  </conditionalFormatting>
  <conditionalFormatting sqref="AK145">
    <cfRule type="expression" dxfId="385" priority="367">
      <formula>AL145=1</formula>
    </cfRule>
  </conditionalFormatting>
  <conditionalFormatting sqref="AL145">
    <cfRule type="expression" dxfId="384" priority="366">
      <formula>(AK145+AL145)=2</formula>
    </cfRule>
  </conditionalFormatting>
  <conditionalFormatting sqref="T126">
    <cfRule type="cellIs" dxfId="383" priority="363" operator="equal">
      <formula>1</formula>
    </cfRule>
  </conditionalFormatting>
  <conditionalFormatting sqref="AA126 AC126 AE126 AG126 AI126 AK126 AM126 AO126 AQ126 AS126">
    <cfRule type="expression" dxfId="382" priority="362">
      <formula>AB126=1</formula>
    </cfRule>
  </conditionalFormatting>
  <conditionalFormatting sqref="AB126 AD126 AF126 AH126 AJ126 AL126 AN126 AP126 AR126 AT126">
    <cfRule type="expression" dxfId="381" priority="361">
      <formula>(AA126+AB126)=2</formula>
    </cfRule>
  </conditionalFormatting>
  <conditionalFormatting sqref="AW126:AX126 BB126:BC126 AZ126">
    <cfRule type="colorScale" priority="364">
      <colorScale>
        <cfvo type="percent" val="0"/>
        <cfvo type="percent" val="50"/>
        <cfvo type="percent" val="100"/>
        <color rgb="FFF8696B"/>
        <color rgb="FFFFEB84"/>
        <color rgb="FF63BE7B"/>
      </colorScale>
    </cfRule>
  </conditionalFormatting>
  <conditionalFormatting sqref="Y126">
    <cfRule type="expression" dxfId="380" priority="360">
      <formula>Z126=1</formula>
    </cfRule>
  </conditionalFormatting>
  <conditionalFormatting sqref="Z126">
    <cfRule type="expression" dxfId="379" priority="359">
      <formula>(Y126+Z126)=2</formula>
    </cfRule>
  </conditionalFormatting>
  <conditionalFormatting sqref="W126">
    <cfRule type="expression" dxfId="378" priority="358">
      <formula>X126=1</formula>
    </cfRule>
  </conditionalFormatting>
  <conditionalFormatting sqref="X126">
    <cfRule type="expression" dxfId="377" priority="357">
      <formula>(W126+X126)=2</formula>
    </cfRule>
  </conditionalFormatting>
  <conditionalFormatting sqref="Y130">
    <cfRule type="expression" dxfId="376" priority="355">
      <formula>Z130=1</formula>
    </cfRule>
  </conditionalFormatting>
  <conditionalFormatting sqref="T130">
    <cfRule type="cellIs" dxfId="375" priority="353" operator="equal">
      <formula>1</formula>
    </cfRule>
  </conditionalFormatting>
  <conditionalFormatting sqref="AA130 AC130 AE130 AG130 AI130 AK130 AM130 AO130 AQ130 AS130">
    <cfRule type="expression" dxfId="374" priority="352">
      <formula>AB130=1</formula>
    </cfRule>
  </conditionalFormatting>
  <conditionalFormatting sqref="AB130 AD130 AF130 AH130 AJ130 AL130 AN130 AP130 AR130 AT130">
    <cfRule type="expression" dxfId="373" priority="351">
      <formula>(AA130+AB130)=2</formula>
    </cfRule>
  </conditionalFormatting>
  <conditionalFormatting sqref="AW130:AX130 BB130:BC130 AZ130">
    <cfRule type="colorScale" priority="354">
      <colorScale>
        <cfvo type="percent" val="0"/>
        <cfvo type="percent" val="50"/>
        <cfvo type="percent" val="100"/>
        <color rgb="FFF8696B"/>
        <color rgb="FFFFEB84"/>
        <color rgb="FF63BE7B"/>
      </colorScale>
    </cfRule>
  </conditionalFormatting>
  <conditionalFormatting sqref="Z130">
    <cfRule type="expression" dxfId="372" priority="350">
      <formula>(Y130+Z130)=2</formula>
    </cfRule>
  </conditionalFormatting>
  <conditionalFormatting sqref="W130">
    <cfRule type="expression" dxfId="371" priority="349">
      <formula>X130=1</formula>
    </cfRule>
  </conditionalFormatting>
  <conditionalFormatting sqref="X130">
    <cfRule type="expression" dxfId="370" priority="348">
      <formula>(W130+X130)=2</formula>
    </cfRule>
  </conditionalFormatting>
  <conditionalFormatting sqref="T169:T170">
    <cfRule type="cellIs" dxfId="369" priority="345" operator="equal">
      <formula>1</formula>
    </cfRule>
  </conditionalFormatting>
  <conditionalFormatting sqref="AS169:AS170 AK169 AG170 AE170 AC170 AA170 Y169:Y170 W169:W170">
    <cfRule type="expression" dxfId="368" priority="344">
      <formula>X169=1</formula>
    </cfRule>
  </conditionalFormatting>
  <conditionalFormatting sqref="AT169:AT170 AR169 AL169 AH170 AF170 AD170 AB170 Z169:Z170 X169:X170">
    <cfRule type="expression" dxfId="367" priority="343">
      <formula>(W169+X169)=2</formula>
    </cfRule>
  </conditionalFormatting>
  <conditionalFormatting sqref="AW169:AX170 BB169:BC170 AZ169:AZ170">
    <cfRule type="colorScale" priority="347">
      <colorScale>
        <cfvo type="percent" val="0"/>
        <cfvo type="percent" val="50"/>
        <cfvo type="percent" val="100"/>
        <color rgb="FFF8696B"/>
        <color rgb="FFFFEB84"/>
        <color rgb="FF63BE7B"/>
      </colorScale>
    </cfRule>
  </conditionalFormatting>
  <conditionalFormatting sqref="AA169">
    <cfRule type="expression" dxfId="366" priority="342">
      <formula>AB169=1</formula>
    </cfRule>
  </conditionalFormatting>
  <conditionalFormatting sqref="AB169">
    <cfRule type="expression" dxfId="365" priority="341">
      <formula>(AA169+AB169)=2</formula>
    </cfRule>
  </conditionalFormatting>
  <conditionalFormatting sqref="AC169 AE169 AG169 AI169">
    <cfRule type="expression" dxfId="364" priority="340">
      <formula>AD169=1</formula>
    </cfRule>
  </conditionalFormatting>
  <conditionalFormatting sqref="AD169 AF169 AH169 AJ169">
    <cfRule type="expression" dxfId="363" priority="339">
      <formula>(AC169+AD169)=2</formula>
    </cfRule>
  </conditionalFormatting>
  <conditionalFormatting sqref="AR170">
    <cfRule type="expression" dxfId="362" priority="338">
      <formula>(AQ170+AR170)=2</formula>
    </cfRule>
  </conditionalFormatting>
  <conditionalFormatting sqref="AI170 AK170">
    <cfRule type="expression" dxfId="361" priority="337">
      <formula>AJ170=1</formula>
    </cfRule>
  </conditionalFormatting>
  <conditionalFormatting sqref="AJ170 AL170">
    <cfRule type="expression" dxfId="360" priority="336">
      <formula>(AI170+AJ170)=2</formula>
    </cfRule>
  </conditionalFormatting>
  <conditionalFormatting sqref="T171">
    <cfRule type="cellIs" dxfId="359" priority="335" operator="equal">
      <formula>1</formula>
    </cfRule>
  </conditionalFormatting>
  <conditionalFormatting sqref="T175">
    <cfRule type="cellIs" dxfId="358" priority="333" operator="equal">
      <formula>1</formula>
    </cfRule>
  </conditionalFormatting>
  <conditionalFormatting sqref="T183">
    <cfRule type="cellIs" dxfId="357" priority="331" operator="equal">
      <formula>1</formula>
    </cfRule>
  </conditionalFormatting>
  <conditionalFormatting sqref="T190">
    <cfRule type="cellIs" dxfId="356" priority="329" operator="equal">
      <formula>1</formula>
    </cfRule>
  </conditionalFormatting>
  <conditionalFormatting sqref="T188">
    <cfRule type="cellIs" dxfId="355" priority="326" operator="equal">
      <formula>1</formula>
    </cfRule>
  </conditionalFormatting>
  <conditionalFormatting sqref="AZ188">
    <cfRule type="colorScale" priority="325">
      <colorScale>
        <cfvo type="percent" val="0"/>
        <cfvo type="percent" val="50"/>
        <cfvo type="percent" val="100"/>
        <color rgb="FFF8696B"/>
        <color rgb="FFFFEB84"/>
        <color rgb="FF63BE7B"/>
      </colorScale>
    </cfRule>
  </conditionalFormatting>
  <conditionalFormatting sqref="AS188">
    <cfRule type="expression" dxfId="354" priority="323">
      <formula>AT188=1</formula>
    </cfRule>
  </conditionalFormatting>
  <conditionalFormatting sqref="AT188 AR188">
    <cfRule type="expression" dxfId="353" priority="322">
      <formula>(AQ188+AR188)=2</formula>
    </cfRule>
  </conditionalFormatting>
  <conditionalFormatting sqref="AW188:AX188 BB188:BC188">
    <cfRule type="colorScale" priority="324">
      <colorScale>
        <cfvo type="percent" val="0"/>
        <cfvo type="percent" val="50"/>
        <cfvo type="percent" val="100"/>
        <color rgb="FFF8696B"/>
        <color rgb="FFFFEB84"/>
        <color rgb="FF63BE7B"/>
      </colorScale>
    </cfRule>
  </conditionalFormatting>
  <conditionalFormatting sqref="Y188">
    <cfRule type="expression" dxfId="352" priority="321">
      <formula>Z188=1</formula>
    </cfRule>
  </conditionalFormatting>
  <conditionalFormatting sqref="Z188">
    <cfRule type="expression" dxfId="351" priority="320">
      <formula>(Y188+Z188)=2</formula>
    </cfRule>
  </conditionalFormatting>
  <conditionalFormatting sqref="W188">
    <cfRule type="expression" dxfId="350" priority="319">
      <formula>X188=1</formula>
    </cfRule>
  </conditionalFormatting>
  <conditionalFormatting sqref="X188">
    <cfRule type="expression" dxfId="349" priority="318">
      <formula>(W188+X188)=2</formula>
    </cfRule>
  </conditionalFormatting>
  <conditionalFormatting sqref="AA188 AC188 AE188">
    <cfRule type="expression" dxfId="348" priority="317">
      <formula>AB188=1</formula>
    </cfRule>
  </conditionalFormatting>
  <conditionalFormatting sqref="AB188 AD188">
    <cfRule type="expression" dxfId="347" priority="316">
      <formula>(AA188+AB188)=2</formula>
    </cfRule>
  </conditionalFormatting>
  <conditionalFormatting sqref="AF188 AH188">
    <cfRule type="expression" dxfId="346" priority="315">
      <formula>AG188=1</formula>
    </cfRule>
  </conditionalFormatting>
  <conditionalFormatting sqref="AG188">
    <cfRule type="expression" dxfId="345" priority="314">
      <formula>(AF188+AG188)=2</formula>
    </cfRule>
  </conditionalFormatting>
  <conditionalFormatting sqref="AI188 AK188">
    <cfRule type="expression" dxfId="344" priority="313">
      <formula>AJ188=1</formula>
    </cfRule>
  </conditionalFormatting>
  <conditionalFormatting sqref="AJ188">
    <cfRule type="expression" dxfId="343" priority="312">
      <formula>(AI188+AJ188)=2</formula>
    </cfRule>
  </conditionalFormatting>
  <conditionalFormatting sqref="AL188 AN188">
    <cfRule type="expression" dxfId="342" priority="311">
      <formula>AM188=1</formula>
    </cfRule>
  </conditionalFormatting>
  <conditionalFormatting sqref="AM188">
    <cfRule type="expression" dxfId="341" priority="310">
      <formula>(AL188+AM188)=2</formula>
    </cfRule>
  </conditionalFormatting>
  <conditionalFormatting sqref="AO188 AQ188">
    <cfRule type="expression" dxfId="340" priority="309">
      <formula>AP188=1</formula>
    </cfRule>
  </conditionalFormatting>
  <conditionalFormatting sqref="AP188">
    <cfRule type="expression" dxfId="339" priority="308">
      <formula>(AO188+AP188)=2</formula>
    </cfRule>
  </conditionalFormatting>
  <conditionalFormatting sqref="T199">
    <cfRule type="cellIs" dxfId="338" priority="305" operator="equal">
      <formula>1</formula>
    </cfRule>
  </conditionalFormatting>
  <conditionalFormatting sqref="W199">
    <cfRule type="expression" dxfId="337" priority="304">
      <formula>X199=1</formula>
    </cfRule>
  </conditionalFormatting>
  <conditionalFormatting sqref="AT199 X199">
    <cfRule type="expression" dxfId="336" priority="303">
      <formula>(W199+X199)=2</formula>
    </cfRule>
  </conditionalFormatting>
  <conditionalFormatting sqref="AA199 Y199">
    <cfRule type="expression" dxfId="335" priority="302">
      <formula>Z199=1</formula>
    </cfRule>
  </conditionalFormatting>
  <conditionalFormatting sqref="Z199">
    <cfRule type="expression" dxfId="334" priority="301">
      <formula>(Y199+Z199)=2</formula>
    </cfRule>
  </conditionalFormatting>
  <conditionalFormatting sqref="AR199 AP199 AN199 AL199 AJ199 AH199 AF199 AD199">
    <cfRule type="expression" dxfId="333" priority="300">
      <formula>AE199=1</formula>
    </cfRule>
  </conditionalFormatting>
  <conditionalFormatting sqref="AS199 AQ199 AO199 AM199 AK199 AI199 AG199 AE199">
    <cfRule type="expression" dxfId="332" priority="299">
      <formula>(AD199+AE199)=2</formula>
    </cfRule>
  </conditionalFormatting>
  <conditionalFormatting sqref="AB199">
    <cfRule type="expression" dxfId="331" priority="298">
      <formula>AC199=1</formula>
    </cfRule>
  </conditionalFormatting>
  <conditionalFormatting sqref="AC199">
    <cfRule type="expression" dxfId="330" priority="297">
      <formula>(AB199+AC199)=2</formula>
    </cfRule>
  </conditionalFormatting>
  <conditionalFormatting sqref="AW199:AX199 BB199:BC199 AZ199">
    <cfRule type="colorScale" priority="307">
      <colorScale>
        <cfvo type="percent" val="0"/>
        <cfvo type="percent" val="50"/>
        <cfvo type="percent" val="100"/>
        <color rgb="FFF8696B"/>
        <color rgb="FFFFEB84"/>
        <color rgb="FF63BE7B"/>
      </colorScale>
    </cfRule>
  </conditionalFormatting>
  <conditionalFormatting sqref="T200">
    <cfRule type="cellIs" dxfId="329" priority="294" operator="equal">
      <formula>1</formula>
    </cfRule>
  </conditionalFormatting>
  <conditionalFormatting sqref="W200">
    <cfRule type="expression" dxfId="328" priority="293">
      <formula>X200=1</formula>
    </cfRule>
  </conditionalFormatting>
  <conditionalFormatting sqref="AT200 X200">
    <cfRule type="expression" dxfId="327" priority="292">
      <formula>(W200+X200)=2</formula>
    </cfRule>
  </conditionalFormatting>
  <conditionalFormatting sqref="AA200 Y200">
    <cfRule type="expression" dxfId="326" priority="291">
      <formula>Z200=1</formula>
    </cfRule>
  </conditionalFormatting>
  <conditionalFormatting sqref="Z200">
    <cfRule type="expression" dxfId="325" priority="290">
      <formula>(Y200+Z200)=2</formula>
    </cfRule>
  </conditionalFormatting>
  <conditionalFormatting sqref="AR200 AP200 AN200 AL200 AJ200 AH200 AF200 AD200">
    <cfRule type="expression" dxfId="324" priority="289">
      <formula>AE200=1</formula>
    </cfRule>
  </conditionalFormatting>
  <conditionalFormatting sqref="AS200 AQ200 AO200 AM200 AK200 AI200 AG200 AE200">
    <cfRule type="expression" dxfId="323" priority="288">
      <formula>(AD200+AE200)=2</formula>
    </cfRule>
  </conditionalFormatting>
  <conditionalFormatting sqref="AB200">
    <cfRule type="expression" dxfId="322" priority="287">
      <formula>AC200=1</formula>
    </cfRule>
  </conditionalFormatting>
  <conditionalFormatting sqref="AC200">
    <cfRule type="expression" dxfId="321" priority="286">
      <formula>(AB200+AC200)=2</formula>
    </cfRule>
  </conditionalFormatting>
  <conditionalFormatting sqref="AW200:AX200 BB200:BC200 AZ200">
    <cfRule type="colorScale" priority="296">
      <colorScale>
        <cfvo type="percent" val="0"/>
        <cfvo type="percent" val="50"/>
        <cfvo type="percent" val="100"/>
        <color rgb="FFF8696B"/>
        <color rgb="FFFFEB84"/>
        <color rgb="FF63BE7B"/>
      </colorScale>
    </cfRule>
  </conditionalFormatting>
  <conditionalFormatting sqref="AA201">
    <cfRule type="expression" dxfId="320" priority="285">
      <formula>AB201=1</formula>
    </cfRule>
  </conditionalFormatting>
  <conditionalFormatting sqref="AR201 AP201 AN201 AL201 AJ201 AH201 AF201 AD201">
    <cfRule type="expression" dxfId="319" priority="284">
      <formula>AE201=1</formula>
    </cfRule>
  </conditionalFormatting>
  <conditionalFormatting sqref="AQ201 AO201 AM201 AK201 AI201 AG201 AE201">
    <cfRule type="expression" dxfId="318" priority="283">
      <formula>(AD201+AE201)=2</formula>
    </cfRule>
  </conditionalFormatting>
  <conditionalFormatting sqref="AB201">
    <cfRule type="expression" dxfId="317" priority="282">
      <formula>AC201=1</formula>
    </cfRule>
  </conditionalFormatting>
  <conditionalFormatting sqref="AC201">
    <cfRule type="expression" dxfId="316" priority="281">
      <formula>(AB201+AC201)=2</formula>
    </cfRule>
  </conditionalFormatting>
  <conditionalFormatting sqref="AS209 AQ209 AO209 AI209 W209 Y209 AA209 AC209 AG209 AK209 AM209">
    <cfRule type="expression" dxfId="315" priority="278">
      <formula>X209=1</formula>
    </cfRule>
  </conditionalFormatting>
  <conditionalFormatting sqref="AT209 AR209 AP209 AH209 AD209 X209 Z209 AB209 AJ209 AL209 AN209">
    <cfRule type="expression" dxfId="314" priority="277">
      <formula>(W209+X209)=2</formula>
    </cfRule>
  </conditionalFormatting>
  <conditionalFormatting sqref="T209">
    <cfRule type="cellIs" dxfId="313" priority="276" operator="equal">
      <formula>1</formula>
    </cfRule>
  </conditionalFormatting>
  <conditionalFormatting sqref="AW209:AX209 BB209:BC209 AZ209">
    <cfRule type="colorScale" priority="279">
      <colorScale>
        <cfvo type="percent" val="0"/>
        <cfvo type="percent" val="50"/>
        <cfvo type="percent" val="100"/>
        <color rgb="FFF8696B"/>
        <color rgb="FFFFEB84"/>
        <color rgb="FF63BE7B"/>
      </colorScale>
    </cfRule>
  </conditionalFormatting>
  <conditionalFormatting sqref="AE209">
    <cfRule type="expression" dxfId="312" priority="275">
      <formula>AF209=1</formula>
    </cfRule>
  </conditionalFormatting>
  <conditionalFormatting sqref="AF209">
    <cfRule type="expression" dxfId="311" priority="274">
      <formula>(AE209+AF209)=2</formula>
    </cfRule>
  </conditionalFormatting>
  <conditionalFormatting sqref="T193">
    <cfRule type="cellIs" dxfId="310" priority="271" operator="equal">
      <formula>1</formula>
    </cfRule>
  </conditionalFormatting>
  <conditionalFormatting sqref="AA193 Y193">
    <cfRule type="expression" dxfId="309" priority="270">
      <formula>Z193=1</formula>
    </cfRule>
  </conditionalFormatting>
  <conditionalFormatting sqref="AB193 Z193 W193:X193">
    <cfRule type="expression" dxfId="308" priority="269">
      <formula>(V193+W193)=2</formula>
    </cfRule>
  </conditionalFormatting>
  <conditionalFormatting sqref="AS193 AQ193 AO193 AM193 AK193 AI193 AG193 AE193">
    <cfRule type="expression" dxfId="307" priority="268">
      <formula>AF193=1</formula>
    </cfRule>
  </conditionalFormatting>
  <conditionalFormatting sqref="AT193 AR193 AP193 AN193 AL193 AJ193 AH193 AF193">
    <cfRule type="expression" dxfId="306" priority="267">
      <formula>(AE193+AF193)=2</formula>
    </cfRule>
  </conditionalFormatting>
  <conditionalFormatting sqref="AC193">
    <cfRule type="expression" dxfId="305" priority="266">
      <formula>AD193=1</formula>
    </cfRule>
  </conditionalFormatting>
  <conditionalFormatting sqref="AD193">
    <cfRule type="expression" dxfId="304" priority="265">
      <formula>(AC193+AD193)=2</formula>
    </cfRule>
  </conditionalFormatting>
  <conditionalFormatting sqref="AW193:AX193 BB193:BC193 AZ193">
    <cfRule type="colorScale" priority="273">
      <colorScale>
        <cfvo type="percent" val="0"/>
        <cfvo type="percent" val="50"/>
        <cfvo type="percent" val="100"/>
        <color rgb="FFF8696B"/>
        <color rgb="FFFFEB84"/>
        <color rgb="FF63BE7B"/>
      </colorScale>
    </cfRule>
  </conditionalFormatting>
  <conditionalFormatting sqref="T122">
    <cfRule type="cellIs" dxfId="303" priority="262" operator="equal">
      <formula>1</formula>
    </cfRule>
  </conditionalFormatting>
  <conditionalFormatting sqref="AA122 AC122 AE122 AG122 AI122 AK122 AM122 AO122 AQ122 AS122">
    <cfRule type="expression" dxfId="302" priority="261">
      <formula>AB122=1</formula>
    </cfRule>
  </conditionalFormatting>
  <conditionalFormatting sqref="AB122 AD122 AF122 AH122 AJ122 AL122 AN122 AP122 AR122 AT122">
    <cfRule type="expression" dxfId="301" priority="260">
      <formula>(AA122+AB122)=2</formula>
    </cfRule>
  </conditionalFormatting>
  <conditionalFormatting sqref="AW122:AX122">
    <cfRule type="colorScale" priority="263">
      <colorScale>
        <cfvo type="percent" val="0"/>
        <cfvo type="percent" val="50"/>
        <cfvo type="percent" val="100"/>
        <color rgb="FFF8696B"/>
        <color rgb="FFFFEB84"/>
        <color rgb="FF63BE7B"/>
      </colorScale>
    </cfRule>
  </conditionalFormatting>
  <conditionalFormatting sqref="Y122">
    <cfRule type="expression" dxfId="300" priority="259">
      <formula>Z122=1</formula>
    </cfRule>
  </conditionalFormatting>
  <conditionalFormatting sqref="Z122">
    <cfRule type="expression" dxfId="299" priority="258">
      <formula>(Y122+Z122)=2</formula>
    </cfRule>
  </conditionalFormatting>
  <conditionalFormatting sqref="W122">
    <cfRule type="expression" dxfId="298" priority="257">
      <formula>X122=1</formula>
    </cfRule>
  </conditionalFormatting>
  <conditionalFormatting sqref="X122">
    <cfRule type="expression" dxfId="297" priority="256">
      <formula>(W122+X122)=2</formula>
    </cfRule>
  </conditionalFormatting>
  <conditionalFormatting sqref="AZ182">
    <cfRule type="colorScale" priority="254">
      <colorScale>
        <cfvo type="percent" val="0"/>
        <cfvo type="percent" val="50"/>
        <cfvo type="percent" val="100"/>
        <color rgb="FFF8696B"/>
        <color rgb="FFFFEB84"/>
        <color rgb="FF63BE7B"/>
      </colorScale>
    </cfRule>
  </conditionalFormatting>
  <conditionalFormatting sqref="T182">
    <cfRule type="cellIs" dxfId="296" priority="252" operator="equal">
      <formula>1</formula>
    </cfRule>
  </conditionalFormatting>
  <conditionalFormatting sqref="AS182 AQ182 AO182 AM182 AK182">
    <cfRule type="expression" dxfId="295" priority="251">
      <formula>AL182=1</formula>
    </cfRule>
  </conditionalFormatting>
  <conditionalFormatting sqref="AT182 AR182 AP182 AN182 AL182">
    <cfRule type="expression" dxfId="294" priority="250">
      <formula>(AK182+AL182)=2</formula>
    </cfRule>
  </conditionalFormatting>
  <conditionalFormatting sqref="AW182:AX182 BB182:BC182">
    <cfRule type="colorScale" priority="253">
      <colorScale>
        <cfvo type="percent" val="0"/>
        <cfvo type="percent" val="50"/>
        <cfvo type="percent" val="100"/>
        <color rgb="FFF8696B"/>
        <color rgb="FFFFEB84"/>
        <color rgb="FF63BE7B"/>
      </colorScale>
    </cfRule>
  </conditionalFormatting>
  <conditionalFormatting sqref="Y182">
    <cfRule type="expression" dxfId="293" priority="249">
      <formula>Z182=1</formula>
    </cfRule>
  </conditionalFormatting>
  <conditionalFormatting sqref="Z182">
    <cfRule type="expression" dxfId="292" priority="248">
      <formula>(Y182+Z182)=2</formula>
    </cfRule>
  </conditionalFormatting>
  <conditionalFormatting sqref="W182">
    <cfRule type="expression" dxfId="291" priority="247">
      <formula>X182=1</formula>
    </cfRule>
  </conditionalFormatting>
  <conditionalFormatting sqref="X182">
    <cfRule type="expression" dxfId="290" priority="246">
      <formula>(W182+X182)=2</formula>
    </cfRule>
  </conditionalFormatting>
  <conditionalFormatting sqref="AI182">
    <cfRule type="expression" dxfId="289" priority="245">
      <formula>AJ182=1</formula>
    </cfRule>
  </conditionalFormatting>
  <conditionalFormatting sqref="AJ182">
    <cfRule type="expression" dxfId="288" priority="244">
      <formula>(AI182+AJ182)=2</formula>
    </cfRule>
  </conditionalFormatting>
  <conditionalFormatting sqref="AA182 AC182 AE182 AG182">
    <cfRule type="expression" dxfId="287" priority="243">
      <formula>AB182=1</formula>
    </cfRule>
  </conditionalFormatting>
  <conditionalFormatting sqref="AB182 AD182 AF182 AH182">
    <cfRule type="expression" dxfId="286" priority="242">
      <formula>(AA182+AB182)=2</formula>
    </cfRule>
  </conditionalFormatting>
  <conditionalFormatting sqref="T39">
    <cfRule type="cellIs" dxfId="285" priority="240" operator="equal">
      <formula>1</formula>
    </cfRule>
  </conditionalFormatting>
  <conditionalFormatting sqref="AI39 AK39 AM39 AO39 AQ39 AS39">
    <cfRule type="expression" dxfId="284" priority="239">
      <formula>AJ39=1</formula>
    </cfRule>
  </conditionalFormatting>
  <conditionalFormatting sqref="AJ39 AL39 AN39 AP39 AR39 AT39">
    <cfRule type="expression" dxfId="283" priority="238">
      <formula>(AI39+AJ39)=2</formula>
    </cfRule>
  </conditionalFormatting>
  <conditionalFormatting sqref="Y39">
    <cfRule type="expression" dxfId="282" priority="237">
      <formula>Z39=1</formula>
    </cfRule>
  </conditionalFormatting>
  <conditionalFormatting sqref="Z39">
    <cfRule type="expression" dxfId="281" priority="236">
      <formula>(Y39+Z39)=2</formula>
    </cfRule>
  </conditionalFormatting>
  <conditionalFormatting sqref="W39">
    <cfRule type="expression" dxfId="280" priority="235">
      <formula>X39=1</formula>
    </cfRule>
  </conditionalFormatting>
  <conditionalFormatting sqref="X39">
    <cfRule type="expression" dxfId="279" priority="234">
      <formula>(W39+X39)=2</formula>
    </cfRule>
  </conditionalFormatting>
  <conditionalFormatting sqref="AG39 AE39 AC39 AA39">
    <cfRule type="expression" dxfId="278" priority="233">
      <formula>AB39=1</formula>
    </cfRule>
  </conditionalFormatting>
  <conditionalFormatting sqref="AH39 AF39 AD39 AB39">
    <cfRule type="expression" dxfId="277" priority="232">
      <formula>(AA39+AB39)=2</formula>
    </cfRule>
  </conditionalFormatting>
  <conditionalFormatting sqref="AW39:AX39 BB39:BC39 AZ39">
    <cfRule type="colorScale" priority="241">
      <colorScale>
        <cfvo type="percent" val="0"/>
        <cfvo type="percent" val="50"/>
        <cfvo type="percent" val="100"/>
        <color rgb="FFF8696B"/>
        <color rgb="FFFFEB84"/>
        <color rgb="FF63BE7B"/>
      </colorScale>
    </cfRule>
  </conditionalFormatting>
  <conditionalFormatting sqref="AZ216">
    <cfRule type="colorScale" priority="229">
      <colorScale>
        <cfvo type="percent" val="0"/>
        <cfvo type="percent" val="50"/>
        <cfvo type="percent" val="100"/>
        <color rgb="FFF8696B"/>
        <color rgb="FFFFEB84"/>
        <color rgb="FF63BE7B"/>
      </colorScale>
    </cfRule>
  </conditionalFormatting>
  <conditionalFormatting sqref="T216">
    <cfRule type="cellIs" dxfId="276" priority="227" operator="equal">
      <formula>1</formula>
    </cfRule>
  </conditionalFormatting>
  <conditionalFormatting sqref="AA216 AC216 AE216 AG216 AI216 AQ216 AS216">
    <cfRule type="expression" dxfId="275" priority="226">
      <formula>AB216=1</formula>
    </cfRule>
  </conditionalFormatting>
  <conditionalFormatting sqref="AB216 AD216 AF216 AH216 AP216 AR216 AT216">
    <cfRule type="expression" dxfId="274" priority="225">
      <formula>(AA216+AB216)=2</formula>
    </cfRule>
  </conditionalFormatting>
  <conditionalFormatting sqref="AW216:AX216 BB216:BC216">
    <cfRule type="colorScale" priority="228">
      <colorScale>
        <cfvo type="percent" val="0"/>
        <cfvo type="percent" val="50"/>
        <cfvo type="percent" val="100"/>
        <color rgb="FFF8696B"/>
        <color rgb="FFFFEB84"/>
        <color rgb="FF63BE7B"/>
      </colorScale>
    </cfRule>
  </conditionalFormatting>
  <conditionalFormatting sqref="Y216">
    <cfRule type="expression" dxfId="273" priority="224">
      <formula>Z216=1</formula>
    </cfRule>
  </conditionalFormatting>
  <conditionalFormatting sqref="Z216">
    <cfRule type="expression" dxfId="272" priority="223">
      <formula>(Y216+Z216)=2</formula>
    </cfRule>
  </conditionalFormatting>
  <conditionalFormatting sqref="W216">
    <cfRule type="expression" dxfId="271" priority="222">
      <formula>X216=1</formula>
    </cfRule>
  </conditionalFormatting>
  <conditionalFormatting sqref="X216">
    <cfRule type="expression" dxfId="270" priority="221">
      <formula>(W216+X216)=2</formula>
    </cfRule>
  </conditionalFormatting>
  <conditionalFormatting sqref="AN216 AL216 AJ216">
    <cfRule type="expression" dxfId="269" priority="220">
      <formula>AK216=1</formula>
    </cfRule>
  </conditionalFormatting>
  <conditionalFormatting sqref="AO216 AM216 AK216">
    <cfRule type="expression" dxfId="268" priority="219">
      <formula>(AJ216+AK216)=2</formula>
    </cfRule>
  </conditionalFormatting>
  <conditionalFormatting sqref="BB52:BC52 AZ52">
    <cfRule type="colorScale" priority="217">
      <colorScale>
        <cfvo type="percent" val="0"/>
        <cfvo type="percent" val="50"/>
        <cfvo type="percent" val="100"/>
        <color rgb="FFF8696B"/>
        <color rgb="FFFFEB84"/>
        <color rgb="FF63BE7B"/>
      </colorScale>
    </cfRule>
  </conditionalFormatting>
  <conditionalFormatting sqref="T52">
    <cfRule type="cellIs" dxfId="267" priority="215" operator="equal">
      <formula>1</formula>
    </cfRule>
  </conditionalFormatting>
  <conditionalFormatting sqref="AS52 Y52 W52">
    <cfRule type="expression" dxfId="266" priority="214">
      <formula>X52=1</formula>
    </cfRule>
  </conditionalFormatting>
  <conditionalFormatting sqref="AT52 Z52 X52">
    <cfRule type="expression" dxfId="265" priority="213">
      <formula>(W52+X52)=2</formula>
    </cfRule>
  </conditionalFormatting>
  <conditionalFormatting sqref="AW52:AX52">
    <cfRule type="colorScale" priority="216">
      <colorScale>
        <cfvo type="percent" val="0"/>
        <cfvo type="percent" val="50"/>
        <cfvo type="percent" val="100"/>
        <color rgb="FFF8696B"/>
        <color rgb="FFFFEB84"/>
        <color rgb="FF63BE7B"/>
      </colorScale>
    </cfRule>
  </conditionalFormatting>
  <conditionalFormatting sqref="AZ26">
    <cfRule type="expression" dxfId="264" priority="209">
      <formula>AND(AZ26&gt;80%,AZ26&lt;=100%)</formula>
    </cfRule>
    <cfRule type="expression" dxfId="263" priority="210">
      <formula>AND(AZ26&gt;66%,AZ26&lt;=80%)</formula>
    </cfRule>
    <cfRule type="expression" dxfId="262" priority="211">
      <formula>AND(AZ26&gt;33%,AZ26&lt;=66%)</formula>
    </cfRule>
    <cfRule type="expression" dxfId="261" priority="212">
      <formula>AZ26&lt;=33%</formula>
    </cfRule>
  </conditionalFormatting>
  <conditionalFormatting sqref="AZ19">
    <cfRule type="expression" dxfId="260" priority="205">
      <formula>AND(AZ19&gt;80%,AZ19&lt;=100%)</formula>
    </cfRule>
    <cfRule type="expression" dxfId="259" priority="206">
      <formula>AND(AZ19&gt;66%,AZ19&lt;=80%)</formula>
    </cfRule>
    <cfRule type="expression" dxfId="258" priority="207">
      <formula>AND(AZ19&gt;33%,AZ19&lt;=66%)</formula>
    </cfRule>
    <cfRule type="expression" dxfId="257" priority="208">
      <formula>AZ19&lt;=33%</formula>
    </cfRule>
  </conditionalFormatting>
  <conditionalFormatting sqref="AZ13">
    <cfRule type="expression" dxfId="256" priority="201">
      <formula>AND(AZ13&gt;80%,AZ13&lt;=100%)</formula>
    </cfRule>
    <cfRule type="expression" dxfId="255" priority="202">
      <formula>AND(AZ13&gt;66%,AZ13&lt;=80%)</formula>
    </cfRule>
    <cfRule type="expression" dxfId="254" priority="203">
      <formula>AND(AZ13&gt;33%,AZ13&lt;=66%)</formula>
    </cfRule>
    <cfRule type="expression" dxfId="253" priority="204">
      <formula>AZ13&lt;=33%</formula>
    </cfRule>
  </conditionalFormatting>
  <conditionalFormatting sqref="AZ7">
    <cfRule type="expression" dxfId="252" priority="197">
      <formula>AND(AZ7&gt;80%,AZ7&lt;=100%)</formula>
    </cfRule>
    <cfRule type="expression" dxfId="251" priority="198">
      <formula>AND(AZ7&gt;66%,AZ7&lt;=80%)</formula>
    </cfRule>
    <cfRule type="expression" dxfId="250" priority="199">
      <formula>AND(AZ7&gt;33%,AZ7&lt;=66%)</formula>
    </cfRule>
    <cfRule type="expression" dxfId="249" priority="200">
      <formula>AZ7&lt;=33%</formula>
    </cfRule>
  </conditionalFormatting>
  <conditionalFormatting sqref="BB6">
    <cfRule type="expression" dxfId="248" priority="193">
      <formula>AND(BB6&gt;80%,BB6&lt;=100%)</formula>
    </cfRule>
    <cfRule type="expression" dxfId="247" priority="194">
      <formula>AND(BB6&gt;66%,BB6&lt;=80%)</formula>
    </cfRule>
    <cfRule type="expression" dxfId="246" priority="195">
      <formula>AND(BB6&gt;33%,BB6&lt;=66%)</formula>
    </cfRule>
    <cfRule type="expression" dxfId="245" priority="196">
      <formula>BB6&lt;=33%</formula>
    </cfRule>
  </conditionalFormatting>
  <conditionalFormatting sqref="BC5">
    <cfRule type="expression" dxfId="244" priority="189">
      <formula>AND(BC5&gt;80%,BC5&lt;=100%)</formula>
    </cfRule>
    <cfRule type="expression" dxfId="243" priority="190">
      <formula>AND(BC5&gt;66%,BC5&lt;=80%)</formula>
    </cfRule>
    <cfRule type="expression" dxfId="242" priority="191">
      <formula>AND(BC5&gt;33%,BC5&lt;=66%)</formula>
    </cfRule>
    <cfRule type="expression" dxfId="241" priority="192">
      <formula>BC5&lt;=33%</formula>
    </cfRule>
  </conditionalFormatting>
  <conditionalFormatting sqref="AZ32">
    <cfRule type="expression" dxfId="240" priority="185">
      <formula>AND(AZ32&gt;80%,AZ32&lt;=100%)</formula>
    </cfRule>
    <cfRule type="expression" dxfId="239" priority="186">
      <formula>AND(AZ32&gt;66%,AZ32&lt;=80%)</formula>
    </cfRule>
    <cfRule type="expression" dxfId="238" priority="187">
      <formula>AND(AZ32&gt;33%,AZ32&lt;=66%)</formula>
    </cfRule>
    <cfRule type="expression" dxfId="237" priority="188">
      <formula>AZ32&lt;=33%</formula>
    </cfRule>
  </conditionalFormatting>
  <conditionalFormatting sqref="BB31">
    <cfRule type="expression" dxfId="236" priority="181">
      <formula>AND(BB31&gt;80%,BB31&lt;=100%)</formula>
    </cfRule>
    <cfRule type="expression" dxfId="235" priority="182">
      <formula>AND(BB31&gt;66%,BB31&lt;=80%)</formula>
    </cfRule>
    <cfRule type="expression" dxfId="234" priority="183">
      <formula>AND(BB31&gt;33%,BB31&lt;=66%)</formula>
    </cfRule>
    <cfRule type="expression" dxfId="233" priority="184">
      <formula>BB31&lt;=33%</formula>
    </cfRule>
  </conditionalFormatting>
  <conditionalFormatting sqref="AZ40">
    <cfRule type="expression" dxfId="232" priority="177">
      <formula>AND(AZ40&gt;80%,AZ40&lt;=100%)</formula>
    </cfRule>
    <cfRule type="expression" dxfId="231" priority="178">
      <formula>AND(AZ40&gt;66%,AZ40&lt;=80%)</formula>
    </cfRule>
    <cfRule type="expression" dxfId="230" priority="179">
      <formula>AND(AZ40&gt;33%,AZ40&lt;=66%)</formula>
    </cfRule>
    <cfRule type="expression" dxfId="229" priority="180">
      <formula>AZ40&lt;=33%</formula>
    </cfRule>
  </conditionalFormatting>
  <conditionalFormatting sqref="AZ55">
    <cfRule type="expression" dxfId="228" priority="173">
      <formula>AND(AZ55&gt;80%,AZ55&lt;=100%)</formula>
    </cfRule>
    <cfRule type="expression" dxfId="227" priority="174">
      <formula>AND(AZ55&gt;66%,AZ55&lt;=80%)</formula>
    </cfRule>
    <cfRule type="expression" dxfId="226" priority="175">
      <formula>AND(AZ55&gt;33%,AZ55&lt;=66%)</formula>
    </cfRule>
    <cfRule type="expression" dxfId="225" priority="176">
      <formula>AZ55&lt;=33%</formula>
    </cfRule>
  </conditionalFormatting>
  <conditionalFormatting sqref="BB54">
    <cfRule type="expression" dxfId="224" priority="169">
      <formula>AND(BB54&gt;80%,BB54&lt;=100%)</formula>
    </cfRule>
    <cfRule type="expression" dxfId="223" priority="170">
      <formula>AND(BB54&gt;66%,BB54&lt;=80%)</formula>
    </cfRule>
    <cfRule type="expression" dxfId="222" priority="171">
      <formula>AND(BB54&gt;33%,BB54&lt;=66%)</formula>
    </cfRule>
    <cfRule type="expression" dxfId="221" priority="172">
      <formula>BB54&lt;=33%</formula>
    </cfRule>
  </conditionalFormatting>
  <conditionalFormatting sqref="AZ68">
    <cfRule type="expression" dxfId="220" priority="165">
      <formula>AND(AZ68&gt;80%,AZ68&lt;=100%)</formula>
    </cfRule>
    <cfRule type="expression" dxfId="219" priority="166">
      <formula>AND(AZ68&gt;66%,AZ68&lt;=80%)</formula>
    </cfRule>
    <cfRule type="expression" dxfId="218" priority="167">
      <formula>AND(AZ68&gt;33%,AZ68&lt;=66%)</formula>
    </cfRule>
    <cfRule type="expression" dxfId="217" priority="168">
      <formula>AZ68&lt;=33%</formula>
    </cfRule>
  </conditionalFormatting>
  <conditionalFormatting sqref="AZ74">
    <cfRule type="expression" dxfId="216" priority="161">
      <formula>AND(AZ74&gt;80%,AZ74&lt;=100%)</formula>
    </cfRule>
    <cfRule type="expression" dxfId="215" priority="162">
      <formula>AND(AZ74&gt;66%,AZ74&lt;=80%)</formula>
    </cfRule>
    <cfRule type="expression" dxfId="214" priority="163">
      <formula>AND(AZ74&gt;33%,AZ74&lt;=66%)</formula>
    </cfRule>
    <cfRule type="expression" dxfId="213" priority="164">
      <formula>AZ74&lt;=33%</formula>
    </cfRule>
  </conditionalFormatting>
  <conditionalFormatting sqref="AZ85">
    <cfRule type="expression" dxfId="212" priority="157">
      <formula>AND(AZ85&gt;80%,AZ85&lt;=100%)</formula>
    </cfRule>
    <cfRule type="expression" dxfId="211" priority="158">
      <formula>AND(AZ85&gt;66%,AZ85&lt;=80%)</formula>
    </cfRule>
    <cfRule type="expression" dxfId="210" priority="159">
      <formula>AND(AZ85&gt;33%,AZ85&lt;=66%)</formula>
    </cfRule>
    <cfRule type="expression" dxfId="209" priority="160">
      <formula>AZ85&lt;=33%</formula>
    </cfRule>
  </conditionalFormatting>
  <conditionalFormatting sqref="BB84">
    <cfRule type="expression" dxfId="208" priority="153">
      <formula>AND(BB84&gt;80%,BB84&lt;=100%)</formula>
    </cfRule>
    <cfRule type="expression" dxfId="207" priority="154">
      <formula>AND(BB84&gt;66%,BB84&lt;=80%)</formula>
    </cfRule>
    <cfRule type="expression" dxfId="206" priority="155">
      <formula>AND(BB84&gt;33%,BB84&lt;=66%)</formula>
    </cfRule>
    <cfRule type="expression" dxfId="205" priority="156">
      <formula>BB84&lt;=33%</formula>
    </cfRule>
  </conditionalFormatting>
  <conditionalFormatting sqref="AZ96">
    <cfRule type="expression" dxfId="204" priority="149">
      <formula>AND(AZ96&gt;80%,AZ96&lt;=100%)</formula>
    </cfRule>
    <cfRule type="expression" dxfId="203" priority="150">
      <formula>AND(AZ96&gt;66%,AZ96&lt;=80%)</formula>
    </cfRule>
    <cfRule type="expression" dxfId="202" priority="151">
      <formula>AND(AZ96&gt;33%,AZ96&lt;=66%)</formula>
    </cfRule>
    <cfRule type="expression" dxfId="201" priority="152">
      <formula>AZ96&lt;=33%</formula>
    </cfRule>
  </conditionalFormatting>
  <conditionalFormatting sqref="AZ101">
    <cfRule type="expression" dxfId="200" priority="145">
      <formula>AND(AZ101&gt;80%,AZ101&lt;=100%)</formula>
    </cfRule>
    <cfRule type="expression" dxfId="199" priority="146">
      <formula>AND(AZ101&gt;66%,AZ101&lt;=80%)</formula>
    </cfRule>
    <cfRule type="expression" dxfId="198" priority="147">
      <formula>AND(AZ101&gt;33%,AZ101&lt;=66%)</formula>
    </cfRule>
    <cfRule type="expression" dxfId="197" priority="148">
      <formula>AZ101&lt;=33%</formula>
    </cfRule>
  </conditionalFormatting>
  <conditionalFormatting sqref="BB105">
    <cfRule type="expression" dxfId="196" priority="141">
      <formula>AND(BB105&gt;80%,BB105&lt;=100%)</formula>
    </cfRule>
    <cfRule type="expression" dxfId="195" priority="142">
      <formula>AND(BB105&gt;66%,BB105&lt;=80%)</formula>
    </cfRule>
    <cfRule type="expression" dxfId="194" priority="143">
      <formula>AND(BB105&gt;33%,BB105&lt;=66%)</formula>
    </cfRule>
    <cfRule type="expression" dxfId="193" priority="144">
      <formula>BB105&lt;=33%</formula>
    </cfRule>
  </conditionalFormatting>
  <conditionalFormatting sqref="AZ106">
    <cfRule type="expression" dxfId="192" priority="137">
      <formula>AND(AZ106&gt;80%,AZ106&lt;=100%)</formula>
    </cfRule>
    <cfRule type="expression" dxfId="191" priority="138">
      <formula>AND(AZ106&gt;66%,AZ106&lt;=80%)</formula>
    </cfRule>
    <cfRule type="expression" dxfId="190" priority="139">
      <formula>AND(AZ106&gt;33%,AZ106&lt;=66%)</formula>
    </cfRule>
    <cfRule type="expression" dxfId="189" priority="140">
      <formula>AZ106&lt;=33%</formula>
    </cfRule>
  </conditionalFormatting>
  <conditionalFormatting sqref="AZ110">
    <cfRule type="expression" dxfId="188" priority="133">
      <formula>AND(AZ110&gt;80%,AZ110&lt;=100%)</formula>
    </cfRule>
    <cfRule type="expression" dxfId="187" priority="134">
      <formula>AND(AZ110&gt;66%,AZ110&lt;=80%)</formula>
    </cfRule>
    <cfRule type="expression" dxfId="186" priority="135">
      <formula>AND(AZ110&gt;33%,AZ110&lt;=66%)</formula>
    </cfRule>
    <cfRule type="expression" dxfId="185" priority="136">
      <formula>AZ110&lt;=33%</formula>
    </cfRule>
  </conditionalFormatting>
  <conditionalFormatting sqref="BB117">
    <cfRule type="expression" dxfId="184" priority="129">
      <formula>AND(BB117&gt;80%,BB117&lt;=100%)</formula>
    </cfRule>
    <cfRule type="expression" dxfId="183" priority="130">
      <formula>AND(BB117&gt;66%,BB117&lt;=80%)</formula>
    </cfRule>
    <cfRule type="expression" dxfId="182" priority="131">
      <formula>AND(BB117&gt;33%,BB117&lt;=66%)</formula>
    </cfRule>
    <cfRule type="expression" dxfId="181" priority="132">
      <formula>BB117&lt;=33%</formula>
    </cfRule>
  </conditionalFormatting>
  <conditionalFormatting sqref="AZ118">
    <cfRule type="expression" dxfId="180" priority="125">
      <formula>AND(AZ118&gt;80%,AZ118&lt;=100%)</formula>
    </cfRule>
    <cfRule type="expression" dxfId="179" priority="126">
      <formula>AND(AZ118&gt;66%,AZ118&lt;=80%)</formula>
    </cfRule>
    <cfRule type="expression" dxfId="178" priority="127">
      <formula>AND(AZ118&gt;33%,AZ118&lt;=66%)</formula>
    </cfRule>
    <cfRule type="expression" dxfId="177" priority="128">
      <formula>AZ118&lt;=33%</formula>
    </cfRule>
  </conditionalFormatting>
  <conditionalFormatting sqref="AZ119">
    <cfRule type="expression" dxfId="176" priority="121">
      <formula>AND(AZ119&gt;80%,AZ119&lt;=100%)</formula>
    </cfRule>
    <cfRule type="expression" dxfId="175" priority="122">
      <formula>AND(AZ119&gt;66%,AZ119&lt;=80%)</formula>
    </cfRule>
    <cfRule type="expression" dxfId="174" priority="123">
      <formula>AND(AZ119&gt;33%,AZ119&lt;=66%)</formula>
    </cfRule>
    <cfRule type="expression" dxfId="173" priority="124">
      <formula>AZ119&lt;=33%</formula>
    </cfRule>
  </conditionalFormatting>
  <conditionalFormatting sqref="AY119">
    <cfRule type="expression" dxfId="172" priority="117">
      <formula>AND(AY119&gt;80%,AY119&lt;=100%)</formula>
    </cfRule>
    <cfRule type="expression" dxfId="171" priority="118">
      <formula>AND(AY119&gt;66%,AY119&lt;=80%)</formula>
    </cfRule>
    <cfRule type="expression" dxfId="170" priority="119">
      <formula>AND(AY119&gt;33%,AY119&lt;=66%)</formula>
    </cfRule>
    <cfRule type="expression" dxfId="169" priority="120">
      <formula>AY119&lt;=33%</formula>
    </cfRule>
  </conditionalFormatting>
  <conditionalFormatting sqref="AY122">
    <cfRule type="expression" dxfId="168" priority="113">
      <formula>AND(AY122&gt;80%,AY122&lt;=100%)</formula>
    </cfRule>
    <cfRule type="expression" dxfId="167" priority="114">
      <formula>AND(AY122&gt;66%,AY122&lt;=80%)</formula>
    </cfRule>
    <cfRule type="expression" dxfId="166" priority="115">
      <formula>AND(AY122&gt;33%,AY122&lt;=66%)</formula>
    </cfRule>
    <cfRule type="expression" dxfId="165" priority="116">
      <formula>AY122&lt;=33%</formula>
    </cfRule>
  </conditionalFormatting>
  <conditionalFormatting sqref="AY127">
    <cfRule type="expression" dxfId="164" priority="109">
      <formula>AND(AY127&gt;80%,AY127&lt;=100%)</formula>
    </cfRule>
    <cfRule type="expression" dxfId="163" priority="110">
      <formula>AND(AY127&gt;66%,AY127&lt;=80%)</formula>
    </cfRule>
    <cfRule type="expression" dxfId="162" priority="111">
      <formula>AND(AY127&gt;33%,AY127&lt;=66%)</formula>
    </cfRule>
    <cfRule type="expression" dxfId="161" priority="112">
      <formula>AY127&lt;=33%</formula>
    </cfRule>
  </conditionalFormatting>
  <conditionalFormatting sqref="AY131">
    <cfRule type="expression" dxfId="160" priority="105">
      <formula>AND(AY131&gt;80%,AY131&lt;=100%)</formula>
    </cfRule>
    <cfRule type="expression" dxfId="159" priority="106">
      <formula>AND(AY131&gt;66%,AY131&lt;=80%)</formula>
    </cfRule>
    <cfRule type="expression" dxfId="158" priority="107">
      <formula>AND(AY131&gt;33%,AY131&lt;=66%)</formula>
    </cfRule>
    <cfRule type="expression" dxfId="157" priority="108">
      <formula>AY131&lt;=33%</formula>
    </cfRule>
  </conditionalFormatting>
  <conditionalFormatting sqref="AY134">
    <cfRule type="expression" dxfId="156" priority="101">
      <formula>AND(AY134&gt;80%,AY134&lt;=100%)</formula>
    </cfRule>
    <cfRule type="expression" dxfId="155" priority="102">
      <formula>AND(AY134&gt;66%,AY134&lt;=80%)</formula>
    </cfRule>
    <cfRule type="expression" dxfId="154" priority="103">
      <formula>AND(AY134&gt;33%,AY134&lt;=66%)</formula>
    </cfRule>
    <cfRule type="expression" dxfId="153" priority="104">
      <formula>AY134&lt;=33%</formula>
    </cfRule>
  </conditionalFormatting>
  <conditionalFormatting sqref="AY137">
    <cfRule type="expression" dxfId="152" priority="97">
      <formula>AND(AY137&gt;80%,AY137&lt;=100%)</formula>
    </cfRule>
    <cfRule type="expression" dxfId="151" priority="98">
      <formula>AND(AY137&gt;66%,AY137&lt;=80%)</formula>
    </cfRule>
    <cfRule type="expression" dxfId="150" priority="99">
      <formula>AND(AY137&gt;33%,AY137&lt;=66%)</formula>
    </cfRule>
    <cfRule type="expression" dxfId="149" priority="100">
      <formula>AY137&lt;=33%</formula>
    </cfRule>
  </conditionalFormatting>
  <conditionalFormatting sqref="AY143">
    <cfRule type="expression" dxfId="148" priority="93">
      <formula>AND(AY143&gt;80%,AY143&lt;=100%)</formula>
    </cfRule>
    <cfRule type="expression" dxfId="147" priority="94">
      <formula>AND(AY143&gt;66%,AY143&lt;=80%)</formula>
    </cfRule>
    <cfRule type="expression" dxfId="146" priority="95">
      <formula>AND(AY143&gt;33%,AY143&lt;=66%)</formula>
    </cfRule>
    <cfRule type="expression" dxfId="145" priority="96">
      <formula>AY143&lt;=33%</formula>
    </cfRule>
  </conditionalFormatting>
  <conditionalFormatting sqref="AY148">
    <cfRule type="expression" dxfId="144" priority="89">
      <formula>AND(AY148&gt;80%,AY148&lt;=100%)</formula>
    </cfRule>
    <cfRule type="expression" dxfId="143" priority="90">
      <formula>AND(AY148&gt;66%,AY148&lt;=80%)</formula>
    </cfRule>
    <cfRule type="expression" dxfId="142" priority="91">
      <formula>AND(AY148&gt;33%,AY148&lt;=66%)</formula>
    </cfRule>
    <cfRule type="expression" dxfId="141" priority="92">
      <formula>AY148&lt;=33%</formula>
    </cfRule>
  </conditionalFormatting>
  <conditionalFormatting sqref="AY154">
    <cfRule type="expression" dxfId="140" priority="85">
      <formula>AND(AY154&gt;80%,AY154&lt;=100%)</formula>
    </cfRule>
    <cfRule type="expression" dxfId="139" priority="86">
      <formula>AND(AY154&gt;66%,AY154&lt;=80%)</formula>
    </cfRule>
    <cfRule type="expression" dxfId="138" priority="87">
      <formula>AND(AY154&gt;33%,AY154&lt;=66%)</formula>
    </cfRule>
    <cfRule type="expression" dxfId="137" priority="88">
      <formula>AY154&lt;=33%</formula>
    </cfRule>
  </conditionalFormatting>
  <conditionalFormatting sqref="AZ161">
    <cfRule type="expression" dxfId="136" priority="81">
      <formula>AND(AZ161&gt;80%,AZ161&lt;=100%)</formula>
    </cfRule>
    <cfRule type="expression" dxfId="135" priority="82">
      <formula>AND(AZ161&gt;66%,AZ161&lt;=80%)</formula>
    </cfRule>
    <cfRule type="expression" dxfId="134" priority="83">
      <formula>AND(AZ161&gt;33%,AZ161&lt;=66%)</formula>
    </cfRule>
    <cfRule type="expression" dxfId="133" priority="84">
      <formula>AZ161&lt;=33%</formula>
    </cfRule>
  </conditionalFormatting>
  <conditionalFormatting sqref="AZ164">
    <cfRule type="expression" dxfId="132" priority="77">
      <formula>AND(AZ164&gt;80%,AZ164&lt;=100%)</formula>
    </cfRule>
    <cfRule type="expression" dxfId="131" priority="78">
      <formula>AND(AZ164&gt;66%,AZ164&lt;=80%)</formula>
    </cfRule>
    <cfRule type="expression" dxfId="130" priority="79">
      <formula>AND(AZ164&gt;33%,AZ164&lt;=66%)</formula>
    </cfRule>
    <cfRule type="expression" dxfId="129" priority="80">
      <formula>AZ164&lt;=33%</formula>
    </cfRule>
  </conditionalFormatting>
  <conditionalFormatting sqref="AZ171">
    <cfRule type="expression" dxfId="128" priority="73">
      <formula>AND(AZ171&gt;80%,AZ171&lt;=100%)</formula>
    </cfRule>
    <cfRule type="expression" dxfId="127" priority="74">
      <formula>AND(AZ171&gt;66%,AZ171&lt;=80%)</formula>
    </cfRule>
    <cfRule type="expression" dxfId="126" priority="75">
      <formula>AND(AZ171&gt;33%,AZ171&lt;=66%)</formula>
    </cfRule>
    <cfRule type="expression" dxfId="125" priority="76">
      <formula>AZ171&lt;=33%</formula>
    </cfRule>
  </conditionalFormatting>
  <conditionalFormatting sqref="AZ175">
    <cfRule type="expression" dxfId="124" priority="69">
      <formula>AND(AZ175&gt;80%,AZ175&lt;=100%)</formula>
    </cfRule>
    <cfRule type="expression" dxfId="123" priority="70">
      <formula>AND(AZ175&gt;66%,AZ175&lt;=80%)</formula>
    </cfRule>
    <cfRule type="expression" dxfId="122" priority="71">
      <formula>AND(AZ175&gt;33%,AZ175&lt;=66%)</formula>
    </cfRule>
    <cfRule type="expression" dxfId="121" priority="72">
      <formula>AZ175&lt;=33%</formula>
    </cfRule>
  </conditionalFormatting>
  <conditionalFormatting sqref="AZ177">
    <cfRule type="expression" dxfId="120" priority="65">
      <formula>AND(AZ177&gt;80%,AZ177&lt;=100%)</formula>
    </cfRule>
    <cfRule type="expression" dxfId="119" priority="66">
      <formula>AND(AZ177&gt;66%,AZ177&lt;=80%)</formula>
    </cfRule>
    <cfRule type="expression" dxfId="118" priority="67">
      <formula>AND(AZ177&gt;33%,AZ177&lt;=66%)</formula>
    </cfRule>
    <cfRule type="expression" dxfId="117" priority="68">
      <formula>AZ177&lt;=33%</formula>
    </cfRule>
  </conditionalFormatting>
  <conditionalFormatting sqref="AZ183">
    <cfRule type="expression" dxfId="116" priority="61">
      <formula>AND(AZ183&gt;80%,AZ183&lt;=100%)</formula>
    </cfRule>
    <cfRule type="expression" dxfId="115" priority="62">
      <formula>AND(AZ183&gt;66%,AZ183&lt;=80%)</formula>
    </cfRule>
    <cfRule type="expression" dxfId="114" priority="63">
      <formula>AND(AZ183&gt;33%,AZ183&lt;=66%)</formula>
    </cfRule>
    <cfRule type="expression" dxfId="113" priority="64">
      <formula>AZ183&lt;=33%</formula>
    </cfRule>
  </conditionalFormatting>
  <conditionalFormatting sqref="AZ190">
    <cfRule type="expression" dxfId="112" priority="57">
      <formula>AND(AZ190&gt;80%,AZ190&lt;=100%)</formula>
    </cfRule>
    <cfRule type="expression" dxfId="111" priority="58">
      <formula>AND(AZ190&gt;66%,AZ190&lt;=80%)</formula>
    </cfRule>
    <cfRule type="expression" dxfId="110" priority="59">
      <formula>AND(AZ190&gt;33%,AZ190&lt;=66%)</formula>
    </cfRule>
    <cfRule type="expression" dxfId="109" priority="60">
      <formula>AZ190&lt;=33%</formula>
    </cfRule>
  </conditionalFormatting>
  <conditionalFormatting sqref="BB189">
    <cfRule type="expression" dxfId="108" priority="53">
      <formula>AND(BB189&gt;80%,BB189&lt;=100%)</formula>
    </cfRule>
    <cfRule type="expression" dxfId="107" priority="54">
      <formula>AND(BB189&gt;66%,BB189&lt;=80%)</formula>
    </cfRule>
    <cfRule type="expression" dxfId="106" priority="55">
      <formula>AND(BB189&gt;33%,BB189&lt;=66%)</formula>
    </cfRule>
    <cfRule type="expression" dxfId="105" priority="56">
      <formula>BB189&lt;=33%</formula>
    </cfRule>
  </conditionalFormatting>
  <conditionalFormatting sqref="AZ196">
    <cfRule type="expression" dxfId="104" priority="49">
      <formula>AND(AZ196&gt;80%,AZ196&lt;=100%)</formula>
    </cfRule>
    <cfRule type="expression" dxfId="103" priority="50">
      <formula>AND(AZ196&gt;66%,AZ196&lt;=80%)</formula>
    </cfRule>
    <cfRule type="expression" dxfId="102" priority="51">
      <formula>AND(AZ196&gt;33%,AZ196&lt;=66%)</formula>
    </cfRule>
    <cfRule type="expression" dxfId="101" priority="52">
      <formula>AZ196&lt;=33%</formula>
    </cfRule>
  </conditionalFormatting>
  <conditionalFormatting sqref="AZ210">
    <cfRule type="expression" dxfId="100" priority="45">
      <formula>AND(AZ210&gt;80%,AZ210&lt;=100%)</formula>
    </cfRule>
    <cfRule type="expression" dxfId="99" priority="46">
      <formula>AND(AZ210&gt;66%,AZ210&lt;=80%)</formula>
    </cfRule>
    <cfRule type="expression" dxfId="98" priority="47">
      <formula>AND(AZ210&gt;33%,AZ210&lt;=66%)</formula>
    </cfRule>
    <cfRule type="expression" dxfId="97" priority="48">
      <formula>AZ210&lt;=33%</formula>
    </cfRule>
  </conditionalFormatting>
  <conditionalFormatting sqref="W234 Y234 AA234 AC234 AE234 AG234 AI234 AK234 AM234 AO234 AQ234 AS234 AU234">
    <cfRule type="expression" dxfId="96" priority="41">
      <formula>AND(W234&gt;80%,W234&lt;=100%)</formula>
    </cfRule>
    <cfRule type="expression" dxfId="95" priority="42">
      <formula>AND(W234&gt;66%,W234&lt;=80%)</formula>
    </cfRule>
    <cfRule type="expression" dxfId="94" priority="43">
      <formula>AND(W234&gt;33%,W234&lt;=66%)</formula>
    </cfRule>
    <cfRule type="expression" dxfId="93" priority="44">
      <formula>W234&lt;=33%</formula>
    </cfRule>
  </conditionalFormatting>
  <conditionalFormatting sqref="T115">
    <cfRule type="cellIs" dxfId="92" priority="38" operator="equal">
      <formula>1</formula>
    </cfRule>
  </conditionalFormatting>
  <conditionalFormatting sqref="AW115:AX115 BB115:BC115 AZ115">
    <cfRule type="colorScale" priority="39">
      <colorScale>
        <cfvo type="percent" val="0"/>
        <cfvo type="percent" val="50"/>
        <cfvo type="percent" val="100"/>
        <color rgb="FFF8696B"/>
        <color rgb="FFFFEB84"/>
        <color rgb="FF63BE7B"/>
      </colorScale>
    </cfRule>
  </conditionalFormatting>
  <conditionalFormatting sqref="AI115 AA115 AC115 AE115 AG115 AK115 AS115">
    <cfRule type="expression" dxfId="91" priority="37">
      <formula>AB115=1</formula>
    </cfRule>
  </conditionalFormatting>
  <conditionalFormatting sqref="AB115 AD115 AF115 AH115 AJ115 AL115 AT115">
    <cfRule type="expression" dxfId="90" priority="36">
      <formula>(AA115+AB115)=2</formula>
    </cfRule>
  </conditionalFormatting>
  <conditionalFormatting sqref="Y115">
    <cfRule type="expression" dxfId="89" priority="35">
      <formula>Z115=1</formula>
    </cfRule>
  </conditionalFormatting>
  <conditionalFormatting sqref="Z115">
    <cfRule type="expression" dxfId="88" priority="34">
      <formula>(Y115+Z115)=2</formula>
    </cfRule>
  </conditionalFormatting>
  <conditionalFormatting sqref="W115">
    <cfRule type="expression" dxfId="87" priority="33">
      <formula>X115=1</formula>
    </cfRule>
  </conditionalFormatting>
  <conditionalFormatting sqref="X115">
    <cfRule type="expression" dxfId="86" priority="32">
      <formula>(W115+X115)=2</formula>
    </cfRule>
  </conditionalFormatting>
  <conditionalFormatting sqref="AQ115 AO115 AM115">
    <cfRule type="expression" dxfId="85" priority="31">
      <formula>AN115=1</formula>
    </cfRule>
  </conditionalFormatting>
  <conditionalFormatting sqref="AR115 AP115 AN115">
    <cfRule type="expression" dxfId="84" priority="30">
      <formula>(AM115+AN115)=2</formula>
    </cfRule>
  </conditionalFormatting>
  <conditionalFormatting sqref="T116">
    <cfRule type="cellIs" dxfId="83" priority="27" operator="equal">
      <formula>1</formula>
    </cfRule>
  </conditionalFormatting>
  <conditionalFormatting sqref="AW116:AX116 BB116:BC116 AZ116">
    <cfRule type="colorScale" priority="28">
      <colorScale>
        <cfvo type="percent" val="0"/>
        <cfvo type="percent" val="50"/>
        <cfvo type="percent" val="100"/>
        <color rgb="FFF8696B"/>
        <color rgb="FFFFEB84"/>
        <color rgb="FF63BE7B"/>
      </colorScale>
    </cfRule>
  </conditionalFormatting>
  <conditionalFormatting sqref="AI116 AA116 AC116 AE116 AG116 AK116 AS116">
    <cfRule type="expression" dxfId="82" priority="26">
      <formula>AB116=1</formula>
    </cfRule>
  </conditionalFormatting>
  <conditionalFormatting sqref="AB116 AD116 AF116 AH116 AJ116 AL116 AT116">
    <cfRule type="expression" dxfId="81" priority="25">
      <formula>(AA116+AB116)=2</formula>
    </cfRule>
  </conditionalFormatting>
  <conditionalFormatting sqref="Y116">
    <cfRule type="expression" dxfId="80" priority="24">
      <formula>Z116=1</formula>
    </cfRule>
  </conditionalFormatting>
  <conditionalFormatting sqref="Z116">
    <cfRule type="expression" dxfId="79" priority="23">
      <formula>(Y116+Z116)=2</formula>
    </cfRule>
  </conditionalFormatting>
  <conditionalFormatting sqref="W116">
    <cfRule type="expression" dxfId="78" priority="22">
      <formula>X116=1</formula>
    </cfRule>
  </conditionalFormatting>
  <conditionalFormatting sqref="X116">
    <cfRule type="expression" dxfId="77" priority="21">
      <formula>(W116+X116)=2</formula>
    </cfRule>
  </conditionalFormatting>
  <conditionalFormatting sqref="AQ116 AO116 AM116">
    <cfRule type="expression" dxfId="76" priority="20">
      <formula>AN116=1</formula>
    </cfRule>
  </conditionalFormatting>
  <conditionalFormatting sqref="AR116 AP116 AN116">
    <cfRule type="expression" dxfId="75" priority="19">
      <formula>(AM116+AN116)=2</formula>
    </cfRule>
  </conditionalFormatting>
  <conditionalFormatting sqref="T18">
    <cfRule type="cellIs" dxfId="74" priority="16" operator="equal">
      <formula>1</formula>
    </cfRule>
  </conditionalFormatting>
  <conditionalFormatting sqref="AA18 AC18 AG18 AI18 AK18 AM18 AO18 AQ18 AS18">
    <cfRule type="expression" dxfId="73" priority="15">
      <formula>AB18=1</formula>
    </cfRule>
  </conditionalFormatting>
  <conditionalFormatting sqref="AB18 AF18 AH18 AJ18 AL18 AN18 AP18 AR18 AT18">
    <cfRule type="expression" dxfId="72" priority="14">
      <formula>(AA18+AB18)=2</formula>
    </cfRule>
  </conditionalFormatting>
  <conditionalFormatting sqref="Y18">
    <cfRule type="expression" dxfId="71" priority="13">
      <formula>Z18=1</formula>
    </cfRule>
  </conditionalFormatting>
  <conditionalFormatting sqref="Z18">
    <cfRule type="expression" dxfId="70" priority="12">
      <formula>(Y18+Z18)=2</formula>
    </cfRule>
  </conditionalFormatting>
  <conditionalFormatting sqref="W18">
    <cfRule type="expression" dxfId="69" priority="11">
      <formula>X18=1</formula>
    </cfRule>
  </conditionalFormatting>
  <conditionalFormatting sqref="X18">
    <cfRule type="expression" dxfId="68" priority="10">
      <formula>(W18+X18)=2</formula>
    </cfRule>
  </conditionalFormatting>
  <conditionalFormatting sqref="AW18:AX18 BB18:BC18 AZ18">
    <cfRule type="colorScale" priority="17">
      <colorScale>
        <cfvo type="percent" val="0"/>
        <cfvo type="percent" val="50"/>
        <cfvo type="percent" val="100"/>
        <color rgb="FFF8696B"/>
        <color rgb="FFFFEB84"/>
        <color rgb="FF63BE7B"/>
      </colorScale>
    </cfRule>
  </conditionalFormatting>
  <conditionalFormatting sqref="AD18">
    <cfRule type="expression" dxfId="67" priority="9">
      <formula>AE18=1</formula>
    </cfRule>
  </conditionalFormatting>
  <conditionalFormatting sqref="AE18">
    <cfRule type="expression" dxfId="66" priority="8">
      <formula>(AD18+AE18)=2</formula>
    </cfRule>
  </conditionalFormatting>
  <conditionalFormatting sqref="AZ186:AZ187">
    <cfRule type="colorScale" priority="1726">
      <colorScale>
        <cfvo type="percent" val="0"/>
        <cfvo type="percent" val="50"/>
        <cfvo type="percent" val="100"/>
        <color rgb="FFF8696B"/>
        <color rgb="FFFFEB84"/>
        <color rgb="FF63BE7B"/>
      </colorScale>
    </cfRule>
  </conditionalFormatting>
  <conditionalFormatting sqref="AW186:AX187 BB186:BC187">
    <cfRule type="colorScale" priority="1727">
      <colorScale>
        <cfvo type="percent" val="0"/>
        <cfvo type="percent" val="50"/>
        <cfvo type="percent" val="100"/>
        <color rgb="FFF8696B"/>
        <color rgb="FFFFEB84"/>
        <color rgb="FF63BE7B"/>
      </colorScale>
    </cfRule>
  </conditionalFormatting>
  <conditionalFormatting sqref="T214">
    <cfRule type="cellIs" dxfId="65" priority="5" operator="equal">
      <formula>1</formula>
    </cfRule>
  </conditionalFormatting>
  <conditionalFormatting sqref="BB214:BC214">
    <cfRule type="colorScale" priority="7">
      <colorScale>
        <cfvo type="percent" val="0"/>
        <cfvo type="percent" val="50"/>
        <cfvo type="percent" val="100"/>
        <color rgb="FFF8696B"/>
        <color rgb="FFFFEB84"/>
        <color rgb="FF63BE7B"/>
      </colorScale>
    </cfRule>
  </conditionalFormatting>
  <conditionalFormatting sqref="AZ214">
    <cfRule type="expression" dxfId="64" priority="1">
      <formula>AND(AZ214&gt;80%,AZ214&lt;=100%)</formula>
    </cfRule>
    <cfRule type="expression" dxfId="63" priority="2">
      <formula>AND(AZ214&gt;66%,AZ214&lt;=80%)</formula>
    </cfRule>
    <cfRule type="expression" dxfId="62" priority="3">
      <formula>AND(AZ214&gt;33%,AZ214&lt;=66%)</formula>
    </cfRule>
    <cfRule type="expression" dxfId="61" priority="4">
      <formula>AZ214&lt;=33%</formula>
    </cfRule>
  </conditionalFormatting>
  <conditionalFormatting sqref="AZ220:AZ223">
    <cfRule type="colorScale" priority="1728">
      <colorScale>
        <cfvo type="percent" val="0"/>
        <cfvo type="percent" val="50"/>
        <cfvo type="percent" val="100"/>
        <color rgb="FFF8696B"/>
        <color rgb="FFFFEB84"/>
        <color rgb="FF63BE7B"/>
      </colorScale>
    </cfRule>
  </conditionalFormatting>
  <conditionalFormatting sqref="AW220:AX223 BB220:BC223">
    <cfRule type="colorScale" priority="1729">
      <colorScale>
        <cfvo type="percent" val="0"/>
        <cfvo type="percent" val="50"/>
        <cfvo type="percent" val="100"/>
        <color rgb="FFF8696B"/>
        <color rgb="FFFFEB84"/>
        <color rgb="FF63BE7B"/>
      </colorScale>
    </cfRule>
  </conditionalFormatting>
  <printOptions horizontalCentered="1" verticalCentered="1"/>
  <pageMargins left="0.70866141732283472" right="0.70866141732283472" top="0.74803149606299213" bottom="0.74803149606299213" header="0.31496062992125984" footer="0.31496062992125984"/>
  <pageSetup scale="71" orientation="portrait" horizontalDpi="4294967294" verticalDpi="4294967294" r:id="rId1"/>
  <headerFooter>
    <oddFooter>Página &amp;P</oddFooter>
  </headerFooter>
  <rowBreaks count="5" manualBreakCount="5">
    <brk id="39" max="16383" man="1"/>
    <brk id="73" max="16383" man="1"/>
    <brk id="100" max="16383" man="1"/>
    <brk id="160" max="16383" man="1"/>
    <brk id="188" max="16383" man="1"/>
  </rowBreaks>
  <colBreaks count="1" manualBreakCount="1">
    <brk id="19"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721" operator="containsText" id="{B4542115-F4E1-4712-A995-14E5C04D602B}">
            <xm:f>NOT(ISERROR(SEARCH("DONE",U6)))</xm:f>
            <xm:f>"DONE"</xm:f>
            <x14:dxf>
              <fill>
                <patternFill>
                  <bgColor rgb="FF92D050"/>
                </patternFill>
              </fill>
            </x14:dxf>
          </x14:cfRule>
          <xm:sqref>U6:U7 U75:U84 U162:U168 U119 U107:U108 U102:U103 U40:U51 U111:U114 U125 U131 U133 U135 U146:U147 U100 U127 U155:U160 U172:U174 U176:U181 U189 U191:U192 U201:U208 U210:U213 U194:U198 U9:U17 U19:U25 U31:U38 U53:U71 U73 U86:U95 U184:U187 U215 U217:U223</xm:sqref>
        </x14:conditionalFormatting>
        <x14:conditionalFormatting xmlns:xm="http://schemas.microsoft.com/office/excel/2006/main">
          <x14:cfRule type="containsText" priority="1668" operator="containsText" id="{8B91167D-6E75-42EE-B2F9-8D98F973CF5C}">
            <xm:f>NOT(ISERROR(SEARCH("DONE",U8)))</xm:f>
            <xm:f>"DONE"</xm:f>
            <x14:dxf>
              <fill>
                <patternFill>
                  <bgColor rgb="FF92D050"/>
                </patternFill>
              </fill>
            </x14:dxf>
          </x14:cfRule>
          <xm:sqref>U8</xm:sqref>
        </x14:conditionalFormatting>
        <x14:conditionalFormatting xmlns:xm="http://schemas.microsoft.com/office/excel/2006/main">
          <x14:cfRule type="containsText" priority="1433" operator="containsText" id="{9B3D51D0-1EC3-46A6-ABBE-5645ED6977B8}">
            <xm:f>NOT(ISERROR(SEARCH("DONE",U224)))</xm:f>
            <xm:f>"DONE"</xm:f>
            <x14:dxf>
              <fill>
                <patternFill>
                  <bgColor rgb="FF92D050"/>
                </patternFill>
              </fill>
            </x14:dxf>
          </x14:cfRule>
          <xm:sqref>U224</xm:sqref>
        </x14:conditionalFormatting>
        <x14:conditionalFormatting xmlns:xm="http://schemas.microsoft.com/office/excel/2006/main">
          <x14:cfRule type="containsText" priority="1127" operator="containsText" id="{0E0BD649-95D7-4B38-8EA9-D03251D781B1}">
            <xm:f>NOT(ISERROR(SEARCH("DONE",U27)))</xm:f>
            <xm:f>"DONE"</xm:f>
            <x14:dxf>
              <fill>
                <patternFill>
                  <bgColor rgb="FF92D050"/>
                </patternFill>
              </fill>
            </x14:dxf>
          </x14:cfRule>
          <xm:sqref>U27:U30</xm:sqref>
        </x14:conditionalFormatting>
        <x14:conditionalFormatting xmlns:xm="http://schemas.microsoft.com/office/excel/2006/main">
          <x14:cfRule type="containsText" priority="986" operator="containsText" id="{523038B5-3409-417B-AC77-3071F801F506}">
            <xm:f>NOT(ISERROR(SEARCH("DONE",U143)))</xm:f>
            <xm:f>"DONE"</xm:f>
            <x14:dxf>
              <fill>
                <patternFill>
                  <bgColor rgb="FF92D050"/>
                </patternFill>
              </fill>
            </x14:dxf>
          </x14:cfRule>
          <xm:sqref>U143</xm:sqref>
        </x14:conditionalFormatting>
        <x14:conditionalFormatting xmlns:xm="http://schemas.microsoft.com/office/excel/2006/main">
          <x14:cfRule type="containsText" priority="669" operator="containsText" id="{99A4981C-3D17-46AB-8890-70C67A94FEF7}">
            <xm:f>NOT(ISERROR(SEARCH("DONE",U26)))</xm:f>
            <xm:f>"DONE"</xm:f>
            <x14:dxf>
              <fill>
                <patternFill>
                  <bgColor rgb="FF92D050"/>
                </patternFill>
              </fill>
            </x14:dxf>
          </x14:cfRule>
          <xm:sqref>U26</xm:sqref>
        </x14:conditionalFormatting>
        <x14:conditionalFormatting xmlns:xm="http://schemas.microsoft.com/office/excel/2006/main">
          <x14:cfRule type="containsText" priority="667" operator="containsText" id="{7A0E696F-59B4-440E-8FB9-0CF698DD9249}">
            <xm:f>NOT(ISERROR(SEARCH("DONE",U74)))</xm:f>
            <xm:f>"DONE"</xm:f>
            <x14:dxf>
              <fill>
                <patternFill>
                  <bgColor rgb="FF92D050"/>
                </patternFill>
              </fill>
            </x14:dxf>
          </x14:cfRule>
          <xm:sqref>U74</xm:sqref>
        </x14:conditionalFormatting>
        <x14:conditionalFormatting xmlns:xm="http://schemas.microsoft.com/office/excel/2006/main">
          <x14:cfRule type="containsText" priority="665" operator="containsText" id="{F4131C4E-8F3B-4F6B-BBA6-4495F1753B3E}">
            <xm:f>NOT(ISERROR(SEARCH("DONE",U85)))</xm:f>
            <xm:f>"DONE"</xm:f>
            <x14:dxf>
              <fill>
                <patternFill>
                  <bgColor rgb="FF92D050"/>
                </patternFill>
              </fill>
            </x14:dxf>
          </x14:cfRule>
          <xm:sqref>U85</xm:sqref>
        </x14:conditionalFormatting>
        <x14:conditionalFormatting xmlns:xm="http://schemas.microsoft.com/office/excel/2006/main">
          <x14:cfRule type="containsText" priority="661" operator="containsText" id="{97282423-6099-45BC-BDC2-6FAF7046B2B7}">
            <xm:f>NOT(ISERROR(SEARCH("DONE",U118)))</xm:f>
            <xm:f>"DONE"</xm:f>
            <x14:dxf>
              <fill>
                <patternFill>
                  <bgColor rgb="FF92D050"/>
                </patternFill>
              </fill>
            </x14:dxf>
          </x14:cfRule>
          <xm:sqref>U118</xm:sqref>
        </x14:conditionalFormatting>
        <x14:conditionalFormatting xmlns:xm="http://schemas.microsoft.com/office/excel/2006/main">
          <x14:cfRule type="containsText" priority="660" operator="containsText" id="{CAC1649E-7748-495F-923E-6B4CFBAA72EB}">
            <xm:f>NOT(ISERROR(SEARCH("DONE",U101)))</xm:f>
            <xm:f>"DONE"</xm:f>
            <x14:dxf>
              <fill>
                <patternFill>
                  <bgColor rgb="FF92D050"/>
                </patternFill>
              </fill>
            </x14:dxf>
          </x14:cfRule>
          <xm:sqref>U101</xm:sqref>
        </x14:conditionalFormatting>
        <x14:conditionalFormatting xmlns:xm="http://schemas.microsoft.com/office/excel/2006/main">
          <x14:cfRule type="containsText" priority="658" operator="containsText" id="{9F5A33F9-F720-46DC-A962-6CD7391F8B00}">
            <xm:f>NOT(ISERROR(SEARCH("DONE",U106)))</xm:f>
            <xm:f>"DONE"</xm:f>
            <x14:dxf>
              <fill>
                <patternFill>
                  <bgColor rgb="FF92D050"/>
                </patternFill>
              </fill>
            </x14:dxf>
          </x14:cfRule>
          <xm:sqref>U106</xm:sqref>
        </x14:conditionalFormatting>
        <x14:conditionalFormatting xmlns:xm="http://schemas.microsoft.com/office/excel/2006/main">
          <x14:cfRule type="containsText" priority="656" operator="containsText" id="{549212E4-6915-47DE-A277-835566F51C06}">
            <xm:f>NOT(ISERROR(SEARCH("DONE",U110)))</xm:f>
            <xm:f>"DONE"</xm:f>
            <x14:dxf>
              <fill>
                <patternFill>
                  <bgColor rgb="FF92D050"/>
                </patternFill>
              </fill>
            </x14:dxf>
          </x14:cfRule>
          <xm:sqref>U110</xm:sqref>
        </x14:conditionalFormatting>
        <x14:conditionalFormatting xmlns:xm="http://schemas.microsoft.com/office/excel/2006/main">
          <x14:cfRule type="containsText" priority="655" operator="containsText" id="{117E8A2C-FDFE-4E46-8365-BA24BE7DBF6C}">
            <xm:f>NOT(ISERROR(SEARCH("DONE",U72)))</xm:f>
            <xm:f>"DONE"</xm:f>
            <x14:dxf>
              <fill>
                <patternFill>
                  <bgColor rgb="FF92D050"/>
                </patternFill>
              </fill>
            </x14:dxf>
          </x14:cfRule>
          <xm:sqref>U72</xm:sqref>
        </x14:conditionalFormatting>
        <x14:conditionalFormatting xmlns:xm="http://schemas.microsoft.com/office/excel/2006/main">
          <x14:cfRule type="containsText" priority="643" operator="containsText" id="{746EB84A-15B2-4BEF-A40C-17ABFC439BC5}">
            <xm:f>NOT(ISERROR(SEARCH("DONE",U104)))</xm:f>
            <xm:f>"DONE"</xm:f>
            <x14:dxf>
              <fill>
                <patternFill>
                  <bgColor rgb="FF92D050"/>
                </patternFill>
              </fill>
            </x14:dxf>
          </x14:cfRule>
          <xm:sqref>U104</xm:sqref>
        </x14:conditionalFormatting>
        <x14:conditionalFormatting xmlns:xm="http://schemas.microsoft.com/office/excel/2006/main">
          <x14:cfRule type="containsText" priority="633" operator="containsText" id="{770AEB27-4884-46A3-AA9D-E7921DB23387}">
            <xm:f>NOT(ISERROR(SEARCH("DONE",U109)))</xm:f>
            <xm:f>"DONE"</xm:f>
            <x14:dxf>
              <fill>
                <patternFill>
                  <bgColor rgb="FF92D050"/>
                </patternFill>
              </fill>
            </x14:dxf>
          </x14:cfRule>
          <xm:sqref>U109</xm:sqref>
        </x14:conditionalFormatting>
        <x14:conditionalFormatting xmlns:xm="http://schemas.microsoft.com/office/excel/2006/main">
          <x14:cfRule type="containsText" priority="627" operator="containsText" id="{7CB8AF86-A76A-494A-9E2D-5151FC581E67}">
            <xm:f>NOT(ISERROR(SEARCH("DONE",U120)))</xm:f>
            <xm:f>"DONE"</xm:f>
            <x14:dxf>
              <fill>
                <patternFill>
                  <bgColor rgb="FF92D050"/>
                </patternFill>
              </fill>
            </x14:dxf>
          </x14:cfRule>
          <xm:sqref>U120</xm:sqref>
        </x14:conditionalFormatting>
        <x14:conditionalFormatting xmlns:xm="http://schemas.microsoft.com/office/excel/2006/main">
          <x14:cfRule type="containsText" priority="618" operator="containsText" id="{2704705A-C56B-4E06-AFD9-C4223F0D5D87}">
            <xm:f>NOT(ISERROR(SEARCH("DONE",U121)))</xm:f>
            <xm:f>"DONE"</xm:f>
            <x14:dxf>
              <fill>
                <patternFill>
                  <bgColor rgb="FF92D050"/>
                </patternFill>
              </fill>
            </x14:dxf>
          </x14:cfRule>
          <xm:sqref>U121</xm:sqref>
        </x14:conditionalFormatting>
        <x14:conditionalFormatting xmlns:xm="http://schemas.microsoft.com/office/excel/2006/main">
          <x14:cfRule type="containsText" priority="608" operator="containsText" id="{B7B9ED84-BDEF-48F8-94A8-2D841E7079FC}">
            <xm:f>NOT(ISERROR(SEARCH("DONE",U123)))</xm:f>
            <xm:f>"DONE"</xm:f>
            <x14:dxf>
              <fill>
                <patternFill>
                  <bgColor rgb="FF92D050"/>
                </patternFill>
              </fill>
            </x14:dxf>
          </x14:cfRule>
          <xm:sqref>U123</xm:sqref>
        </x14:conditionalFormatting>
        <x14:conditionalFormatting xmlns:xm="http://schemas.microsoft.com/office/excel/2006/main">
          <x14:cfRule type="containsText" priority="599" operator="containsText" id="{E2D20584-FA3E-4AED-895A-48AA738BA2B4}">
            <xm:f>NOT(ISERROR(SEARCH("DONE",U124)))</xm:f>
            <xm:f>"DONE"</xm:f>
            <x14:dxf>
              <fill>
                <patternFill>
                  <bgColor rgb="FF92D050"/>
                </patternFill>
              </fill>
            </x14:dxf>
          </x14:cfRule>
          <xm:sqref>U124</xm:sqref>
        </x14:conditionalFormatting>
        <x14:conditionalFormatting xmlns:xm="http://schemas.microsoft.com/office/excel/2006/main">
          <x14:cfRule type="containsText" priority="590" operator="containsText" id="{4AC5E3F4-81A1-4B0F-98CD-C58C7F259DF3}">
            <xm:f>NOT(ISERROR(SEARCH("DONE",U128)))</xm:f>
            <xm:f>"DONE"</xm:f>
            <x14:dxf>
              <fill>
                <patternFill>
                  <bgColor rgb="FF92D050"/>
                </patternFill>
              </fill>
            </x14:dxf>
          </x14:cfRule>
          <xm:sqref>U128</xm:sqref>
        </x14:conditionalFormatting>
        <x14:conditionalFormatting xmlns:xm="http://schemas.microsoft.com/office/excel/2006/main">
          <x14:cfRule type="containsText" priority="581" operator="containsText" id="{E70D963F-23C3-41EC-83C3-F6BB62EB6BB4}">
            <xm:f>NOT(ISERROR(SEARCH("DONE",U129)))</xm:f>
            <xm:f>"DONE"</xm:f>
            <x14:dxf>
              <fill>
                <patternFill>
                  <bgColor rgb="FF92D050"/>
                </patternFill>
              </fill>
            </x14:dxf>
          </x14:cfRule>
          <xm:sqref>U129</xm:sqref>
        </x14:conditionalFormatting>
        <x14:conditionalFormatting xmlns:xm="http://schemas.microsoft.com/office/excel/2006/main">
          <x14:cfRule type="containsText" priority="572" operator="containsText" id="{367AA4E0-A681-4121-A9ED-ADE942A8C768}">
            <xm:f>NOT(ISERROR(SEARCH("DONE",U132)))</xm:f>
            <xm:f>"DONE"</xm:f>
            <x14:dxf>
              <fill>
                <patternFill>
                  <bgColor rgb="FF92D050"/>
                </patternFill>
              </fill>
            </x14:dxf>
          </x14:cfRule>
          <xm:sqref>U132</xm:sqref>
        </x14:conditionalFormatting>
        <x14:conditionalFormatting xmlns:xm="http://schemas.microsoft.com/office/excel/2006/main">
          <x14:cfRule type="containsText" priority="563" operator="containsText" id="{6190F8B4-3CAE-4C07-8610-469AB594DDC0}">
            <xm:f>NOT(ISERROR(SEARCH("DONE",U134)))</xm:f>
            <xm:f>"DONE"</xm:f>
            <x14:dxf>
              <fill>
                <patternFill>
                  <bgColor rgb="FF92D050"/>
                </patternFill>
              </fill>
            </x14:dxf>
          </x14:cfRule>
          <xm:sqref>U134</xm:sqref>
        </x14:conditionalFormatting>
        <x14:conditionalFormatting xmlns:xm="http://schemas.microsoft.com/office/excel/2006/main">
          <x14:cfRule type="containsText" priority="554" operator="containsText" id="{3571A060-4647-4F69-8880-A145B80AC80C}">
            <xm:f>NOT(ISERROR(SEARCH("DONE",U136)))</xm:f>
            <xm:f>"DONE"</xm:f>
            <x14:dxf>
              <fill>
                <patternFill>
                  <bgColor rgb="FF92D050"/>
                </patternFill>
              </fill>
            </x14:dxf>
          </x14:cfRule>
          <xm:sqref>U136:U138</xm:sqref>
        </x14:conditionalFormatting>
        <x14:conditionalFormatting xmlns:xm="http://schemas.microsoft.com/office/excel/2006/main">
          <x14:cfRule type="containsText" priority="545" operator="containsText" id="{68351856-3BE6-4572-962E-72B541042CB5}">
            <xm:f>NOT(ISERROR(SEARCH("DONE",U140)))</xm:f>
            <xm:f>"DONE"</xm:f>
            <x14:dxf>
              <fill>
                <patternFill>
                  <bgColor rgb="FF92D050"/>
                </patternFill>
              </fill>
            </x14:dxf>
          </x14:cfRule>
          <xm:sqref>U140</xm:sqref>
        </x14:conditionalFormatting>
        <x14:conditionalFormatting xmlns:xm="http://schemas.microsoft.com/office/excel/2006/main">
          <x14:cfRule type="containsText" priority="529" operator="containsText" id="{45CEF889-8A6A-4EE8-87F5-344F780D1570}">
            <xm:f>NOT(ISERROR(SEARCH("DONE",U141)))</xm:f>
            <xm:f>"DONE"</xm:f>
            <x14:dxf>
              <fill>
                <patternFill>
                  <bgColor rgb="FF92D050"/>
                </patternFill>
              </fill>
            </x14:dxf>
          </x14:cfRule>
          <xm:sqref>U141</xm:sqref>
        </x14:conditionalFormatting>
        <x14:conditionalFormatting xmlns:xm="http://schemas.microsoft.com/office/excel/2006/main">
          <x14:cfRule type="containsText" priority="518" operator="containsText" id="{87050EC9-1544-40C7-A3BC-0577C457B97D}">
            <xm:f>NOT(ISERROR(SEARCH("DONE",U144)))</xm:f>
            <xm:f>"DONE"</xm:f>
            <x14:dxf>
              <fill>
                <patternFill>
                  <bgColor rgb="FF92D050"/>
                </patternFill>
              </fill>
            </x14:dxf>
          </x14:cfRule>
          <xm:sqref>U144</xm:sqref>
        </x14:conditionalFormatting>
        <x14:conditionalFormatting xmlns:xm="http://schemas.microsoft.com/office/excel/2006/main">
          <x14:cfRule type="containsText" priority="504" operator="containsText" id="{2A98E12E-C4A1-481D-BF1D-D624EAB9E5E4}">
            <xm:f>NOT(ISERROR(SEARCH("DONE",U154)))</xm:f>
            <xm:f>"DONE"</xm:f>
            <x14:dxf>
              <fill>
                <patternFill>
                  <bgColor rgb="FF92D050"/>
                </patternFill>
              </fill>
            </x14:dxf>
          </x14:cfRule>
          <xm:sqref>U154</xm:sqref>
        </x14:conditionalFormatting>
        <x14:conditionalFormatting xmlns:xm="http://schemas.microsoft.com/office/excel/2006/main">
          <x14:cfRule type="containsText" priority="492" operator="containsText" id="{A53B3857-4AE5-44A6-8EE6-E0FEDCEE1D98}">
            <xm:f>NOT(ISERROR(SEARCH("DONE",U149)))</xm:f>
            <xm:f>"DONE"</xm:f>
            <x14:dxf>
              <fill>
                <patternFill>
                  <bgColor rgb="FF92D050"/>
                </patternFill>
              </fill>
            </x14:dxf>
          </x14:cfRule>
          <xm:sqref>U149</xm:sqref>
        </x14:conditionalFormatting>
        <x14:conditionalFormatting xmlns:xm="http://schemas.microsoft.com/office/excel/2006/main">
          <x14:cfRule type="containsText" priority="489" operator="containsText" id="{3812A30E-561E-4C61-A4CE-6159906DC81E}">
            <xm:f>NOT(ISERROR(SEARCH("DONE",U148)))</xm:f>
            <xm:f>"DONE"</xm:f>
            <x14:dxf>
              <fill>
                <patternFill>
                  <bgColor rgb="FF92D050"/>
                </patternFill>
              </fill>
            </x14:dxf>
          </x14:cfRule>
          <xm:sqref>U148</xm:sqref>
        </x14:conditionalFormatting>
        <x14:conditionalFormatting xmlns:xm="http://schemas.microsoft.com/office/excel/2006/main">
          <x14:cfRule type="containsText" priority="471" operator="containsText" id="{D8F81AC6-A33E-4649-9679-D0E0A1836D51}">
            <xm:f>NOT(ISERROR(SEARCH("DONE",U153)))</xm:f>
            <xm:f>"DONE"</xm:f>
            <x14:dxf>
              <fill>
                <patternFill>
                  <bgColor rgb="FF92D050"/>
                </patternFill>
              </fill>
            </x14:dxf>
          </x14:cfRule>
          <xm:sqref>U153</xm:sqref>
        </x14:conditionalFormatting>
        <x14:conditionalFormatting xmlns:xm="http://schemas.microsoft.com/office/excel/2006/main">
          <x14:cfRule type="containsText" priority="462" operator="containsText" id="{DC422B9B-498B-4FF5-9DC7-13CB8C778453}">
            <xm:f>NOT(ISERROR(SEARCH("DONE",U151)))</xm:f>
            <xm:f>"DONE"</xm:f>
            <x14:dxf>
              <fill>
                <patternFill>
                  <bgColor rgb="FF92D050"/>
                </patternFill>
              </fill>
            </x14:dxf>
          </x14:cfRule>
          <xm:sqref>U151</xm:sqref>
        </x14:conditionalFormatting>
        <x14:conditionalFormatting xmlns:xm="http://schemas.microsoft.com/office/excel/2006/main">
          <x14:cfRule type="containsText" priority="448" operator="containsText" id="{42D192B9-1C37-40E7-ACE8-0FB9F8FC3360}">
            <xm:f>NOT(ISERROR(SEARCH("DONE",U152)))</xm:f>
            <xm:f>"DONE"</xm:f>
            <x14:dxf>
              <fill>
                <patternFill>
                  <bgColor rgb="FF92D050"/>
                </patternFill>
              </fill>
            </x14:dxf>
          </x14:cfRule>
          <xm:sqref>U152</xm:sqref>
        </x14:conditionalFormatting>
        <x14:conditionalFormatting xmlns:xm="http://schemas.microsoft.com/office/excel/2006/main">
          <x14:cfRule type="containsText" priority="436" operator="containsText" id="{CD9014C3-486D-4754-9950-198C0A79BDD4}">
            <xm:f>NOT(ISERROR(SEARCH("DONE",U150)))</xm:f>
            <xm:f>"DONE"</xm:f>
            <x14:dxf>
              <fill>
                <patternFill>
                  <bgColor rgb="FF92D050"/>
                </patternFill>
              </fill>
            </x14:dxf>
          </x14:cfRule>
          <xm:sqref>U150</xm:sqref>
        </x14:conditionalFormatting>
        <x14:conditionalFormatting xmlns:xm="http://schemas.microsoft.com/office/excel/2006/main">
          <x14:cfRule type="containsText" priority="429" operator="containsText" id="{5DB642CD-7E25-4FFD-B50A-260B0960F97E}">
            <xm:f>NOT(ISERROR(SEARCH("DONE",U142)))</xm:f>
            <xm:f>"DONE"</xm:f>
            <x14:dxf>
              <fill>
                <patternFill>
                  <bgColor rgb="FF92D050"/>
                </patternFill>
              </fill>
            </x14:dxf>
          </x14:cfRule>
          <xm:sqref>U142</xm:sqref>
        </x14:conditionalFormatting>
        <x14:conditionalFormatting xmlns:xm="http://schemas.microsoft.com/office/excel/2006/main">
          <x14:cfRule type="containsText" priority="421" operator="containsText" id="{4605D294-ABD4-4C7F-9F16-F709C50A2A6E}">
            <xm:f>NOT(ISERROR(SEARCH("DONE",U97)))</xm:f>
            <xm:f>"DONE"</xm:f>
            <x14:dxf>
              <fill>
                <patternFill>
                  <bgColor rgb="FF92D050"/>
                </patternFill>
              </fill>
            </x14:dxf>
          </x14:cfRule>
          <xm:sqref>U97:U98</xm:sqref>
        </x14:conditionalFormatting>
        <x14:conditionalFormatting xmlns:xm="http://schemas.microsoft.com/office/excel/2006/main">
          <x14:cfRule type="containsText" priority="401" operator="containsText" id="{4018F949-8166-4214-9C4F-69CBF585C9BD}">
            <xm:f>NOT(ISERROR(SEARCH("DONE",U96)))</xm:f>
            <xm:f>"DONE"</xm:f>
            <x14:dxf>
              <fill>
                <patternFill>
                  <bgColor rgb="FF92D050"/>
                </patternFill>
              </fill>
            </x14:dxf>
          </x14:cfRule>
          <xm:sqref>U96</xm:sqref>
        </x14:conditionalFormatting>
        <x14:conditionalFormatting xmlns:xm="http://schemas.microsoft.com/office/excel/2006/main">
          <x14:cfRule type="containsText" priority="399" operator="containsText" id="{C20EA717-6D05-447F-9E30-926E51DD1491}">
            <xm:f>NOT(ISERROR(SEARCH("DONE",U99)))</xm:f>
            <xm:f>"DONE"</xm:f>
            <x14:dxf>
              <fill>
                <patternFill>
                  <bgColor rgb="FF92D050"/>
                </patternFill>
              </fill>
            </x14:dxf>
          </x14:cfRule>
          <xm:sqref>U99</xm:sqref>
        </x14:conditionalFormatting>
        <x14:conditionalFormatting xmlns:xm="http://schemas.microsoft.com/office/excel/2006/main">
          <x14:cfRule type="containsText" priority="388" operator="containsText" id="{DADBD32C-5938-46E7-9257-8779F329FB19}">
            <xm:f>NOT(ISERROR(SEARCH("DONE",U139)))</xm:f>
            <xm:f>"DONE"</xm:f>
            <x14:dxf>
              <fill>
                <patternFill>
                  <bgColor rgb="FF92D050"/>
                </patternFill>
              </fill>
            </x14:dxf>
          </x14:cfRule>
          <xm:sqref>U139</xm:sqref>
        </x14:conditionalFormatting>
        <x14:conditionalFormatting xmlns:xm="http://schemas.microsoft.com/office/excel/2006/main">
          <x14:cfRule type="containsText" priority="377" operator="containsText" id="{B666D235-CBB2-4B76-B3B9-699357D9A22D}">
            <xm:f>NOT(ISERROR(SEARCH("DONE",U145)))</xm:f>
            <xm:f>"DONE"</xm:f>
            <x14:dxf>
              <fill>
                <patternFill>
                  <bgColor rgb="FF92D050"/>
                </patternFill>
              </fill>
            </x14:dxf>
          </x14:cfRule>
          <xm:sqref>U145</xm:sqref>
        </x14:conditionalFormatting>
        <x14:conditionalFormatting xmlns:xm="http://schemas.microsoft.com/office/excel/2006/main">
          <x14:cfRule type="containsText" priority="365" operator="containsText" id="{2378269F-6338-4EE6-83C1-BD6269C337F6}">
            <xm:f>NOT(ISERROR(SEARCH("DONE",U126)))</xm:f>
            <xm:f>"DONE"</xm:f>
            <x14:dxf>
              <fill>
                <patternFill>
                  <bgColor rgb="FF92D050"/>
                </patternFill>
              </fill>
            </x14:dxf>
          </x14:cfRule>
          <xm:sqref>U126</xm:sqref>
        </x14:conditionalFormatting>
        <x14:conditionalFormatting xmlns:xm="http://schemas.microsoft.com/office/excel/2006/main">
          <x14:cfRule type="containsText" priority="356" operator="containsText" id="{6CD1019D-2799-4759-875C-2AE50B1691F6}">
            <xm:f>NOT(ISERROR(SEARCH("DONE",U130)))</xm:f>
            <xm:f>"DONE"</xm:f>
            <x14:dxf>
              <fill>
                <patternFill>
                  <bgColor rgb="FF92D050"/>
                </patternFill>
              </fill>
            </x14:dxf>
          </x14:cfRule>
          <xm:sqref>U130</xm:sqref>
        </x14:conditionalFormatting>
        <x14:conditionalFormatting xmlns:xm="http://schemas.microsoft.com/office/excel/2006/main">
          <x14:cfRule type="containsText" priority="346" operator="containsText" id="{8F81B0E3-B376-41F6-90DF-E9C484B0814F}">
            <xm:f>NOT(ISERROR(SEARCH("DONE",U169)))</xm:f>
            <xm:f>"DONE"</xm:f>
            <x14:dxf>
              <fill>
                <patternFill>
                  <bgColor rgb="FF92D050"/>
                </patternFill>
              </fill>
            </x14:dxf>
          </x14:cfRule>
          <xm:sqref>U169:U170</xm:sqref>
        </x14:conditionalFormatting>
        <x14:conditionalFormatting xmlns:xm="http://schemas.microsoft.com/office/excel/2006/main">
          <x14:cfRule type="containsText" priority="334" operator="containsText" id="{64A76D66-D071-4070-BF71-AA859321B52A}">
            <xm:f>NOT(ISERROR(SEARCH("DONE",U171)))</xm:f>
            <xm:f>"DONE"</xm:f>
            <x14:dxf>
              <fill>
                <patternFill>
                  <bgColor rgb="FF92D050"/>
                </patternFill>
              </fill>
            </x14:dxf>
          </x14:cfRule>
          <xm:sqref>U171</xm:sqref>
        </x14:conditionalFormatting>
        <x14:conditionalFormatting xmlns:xm="http://schemas.microsoft.com/office/excel/2006/main">
          <x14:cfRule type="containsText" priority="332" operator="containsText" id="{50C7C9F5-0F6F-4CAB-A749-FE2B2675A9B0}">
            <xm:f>NOT(ISERROR(SEARCH("DONE",U175)))</xm:f>
            <xm:f>"DONE"</xm:f>
            <x14:dxf>
              <fill>
                <patternFill>
                  <bgColor rgb="FF92D050"/>
                </patternFill>
              </fill>
            </x14:dxf>
          </x14:cfRule>
          <xm:sqref>U175</xm:sqref>
        </x14:conditionalFormatting>
        <x14:conditionalFormatting xmlns:xm="http://schemas.microsoft.com/office/excel/2006/main">
          <x14:cfRule type="containsText" priority="330" operator="containsText" id="{763452A5-AB39-49EA-9DC5-DD2E5947145D}">
            <xm:f>NOT(ISERROR(SEARCH("DONE",U183)))</xm:f>
            <xm:f>"DONE"</xm:f>
            <x14:dxf>
              <fill>
                <patternFill>
                  <bgColor rgb="FF92D050"/>
                </patternFill>
              </fill>
            </x14:dxf>
          </x14:cfRule>
          <xm:sqref>U183</xm:sqref>
        </x14:conditionalFormatting>
        <x14:conditionalFormatting xmlns:xm="http://schemas.microsoft.com/office/excel/2006/main">
          <x14:cfRule type="containsText" priority="328" operator="containsText" id="{5A03884F-E9CA-4AAA-83A3-E0732CECBE30}">
            <xm:f>NOT(ISERROR(SEARCH("DONE",U190)))</xm:f>
            <xm:f>"DONE"</xm:f>
            <x14:dxf>
              <fill>
                <patternFill>
                  <bgColor rgb="FF92D050"/>
                </patternFill>
              </fill>
            </x14:dxf>
          </x14:cfRule>
          <xm:sqref>U190</xm:sqref>
        </x14:conditionalFormatting>
        <x14:conditionalFormatting xmlns:xm="http://schemas.microsoft.com/office/excel/2006/main">
          <x14:cfRule type="containsText" priority="327" operator="containsText" id="{FE9EDF47-705B-40CB-A206-0C1EE0891D16}">
            <xm:f>NOT(ISERROR(SEARCH("DONE",U188)))</xm:f>
            <xm:f>"DONE"</xm:f>
            <x14:dxf>
              <fill>
                <patternFill>
                  <bgColor rgb="FF92D050"/>
                </patternFill>
              </fill>
            </x14:dxf>
          </x14:cfRule>
          <xm:sqref>U188</xm:sqref>
        </x14:conditionalFormatting>
        <x14:conditionalFormatting xmlns:xm="http://schemas.microsoft.com/office/excel/2006/main">
          <x14:cfRule type="containsText" priority="306" operator="containsText" id="{5CCFFD00-E30A-4CB6-A615-7C7D37D482CA}">
            <xm:f>NOT(ISERROR(SEARCH("DONE",U199)))</xm:f>
            <xm:f>"DONE"</xm:f>
            <x14:dxf>
              <fill>
                <patternFill>
                  <bgColor rgb="FF92D050"/>
                </patternFill>
              </fill>
            </x14:dxf>
          </x14:cfRule>
          <xm:sqref>U199</xm:sqref>
        </x14:conditionalFormatting>
        <x14:conditionalFormatting xmlns:xm="http://schemas.microsoft.com/office/excel/2006/main">
          <x14:cfRule type="containsText" priority="295" operator="containsText" id="{F0EA437E-086D-468E-A8AA-9834C251502F}">
            <xm:f>NOT(ISERROR(SEARCH("DONE",U200)))</xm:f>
            <xm:f>"DONE"</xm:f>
            <x14:dxf>
              <fill>
                <patternFill>
                  <bgColor rgb="FF92D050"/>
                </patternFill>
              </fill>
            </x14:dxf>
          </x14:cfRule>
          <xm:sqref>U200</xm:sqref>
        </x14:conditionalFormatting>
        <x14:conditionalFormatting xmlns:xm="http://schemas.microsoft.com/office/excel/2006/main">
          <x14:cfRule type="containsText" priority="280" operator="containsText" id="{D63B82FF-F02B-43AE-A99A-73DD880B4A77}">
            <xm:f>NOT(ISERROR(SEARCH("DONE",U209)))</xm:f>
            <xm:f>"DONE"</xm:f>
            <x14:dxf>
              <fill>
                <patternFill>
                  <bgColor rgb="FF92D050"/>
                </patternFill>
              </fill>
            </x14:dxf>
          </x14:cfRule>
          <xm:sqref>U209</xm:sqref>
        </x14:conditionalFormatting>
        <x14:conditionalFormatting xmlns:xm="http://schemas.microsoft.com/office/excel/2006/main">
          <x14:cfRule type="containsText" priority="272" operator="containsText" id="{ECB6569A-1E60-434B-84EB-DEC1A08017F2}">
            <xm:f>NOT(ISERROR(SEARCH("DONE",U193)))</xm:f>
            <xm:f>"DONE"</xm:f>
            <x14:dxf>
              <fill>
                <patternFill>
                  <bgColor rgb="FF92D050"/>
                </patternFill>
              </fill>
            </x14:dxf>
          </x14:cfRule>
          <xm:sqref>U193</xm:sqref>
        </x14:conditionalFormatting>
        <x14:conditionalFormatting xmlns:xm="http://schemas.microsoft.com/office/excel/2006/main">
          <x14:cfRule type="containsText" priority="264" operator="containsText" id="{17AA75F4-A6D2-48D9-92CD-84F5F91F8DE7}">
            <xm:f>NOT(ISERROR(SEARCH("DONE",U122)))</xm:f>
            <xm:f>"DONE"</xm:f>
            <x14:dxf>
              <fill>
                <patternFill>
                  <bgColor rgb="FF92D050"/>
                </patternFill>
              </fill>
            </x14:dxf>
          </x14:cfRule>
          <xm:sqref>U122</xm:sqref>
        </x14:conditionalFormatting>
        <x14:conditionalFormatting xmlns:xm="http://schemas.microsoft.com/office/excel/2006/main">
          <x14:cfRule type="containsText" priority="255" operator="containsText" id="{C029B7BE-EE81-4F19-B60A-398F85E45803}">
            <xm:f>NOT(ISERROR(SEARCH("DONE",U182)))</xm:f>
            <xm:f>"DONE"</xm:f>
            <x14:dxf>
              <fill>
                <patternFill>
                  <bgColor rgb="FF92D050"/>
                </patternFill>
              </fill>
            </x14:dxf>
          </x14:cfRule>
          <xm:sqref>U182</xm:sqref>
        </x14:conditionalFormatting>
        <x14:conditionalFormatting xmlns:xm="http://schemas.microsoft.com/office/excel/2006/main">
          <x14:cfRule type="containsText" priority="231" operator="containsText" id="{137CD6DA-1B5A-421F-9024-65C620BA5E2E}">
            <xm:f>NOT(ISERROR(SEARCH("DONE",U39)))</xm:f>
            <xm:f>"DONE"</xm:f>
            <x14:dxf>
              <fill>
                <patternFill>
                  <bgColor rgb="FF92D050"/>
                </patternFill>
              </fill>
            </x14:dxf>
          </x14:cfRule>
          <xm:sqref>U39</xm:sqref>
        </x14:conditionalFormatting>
        <x14:conditionalFormatting xmlns:xm="http://schemas.microsoft.com/office/excel/2006/main">
          <x14:cfRule type="containsText" priority="230" operator="containsText" id="{7C2BCF02-AA23-48E0-8F46-478CAE2D4AFD}">
            <xm:f>NOT(ISERROR(SEARCH("DONE",U216)))</xm:f>
            <xm:f>"DONE"</xm:f>
            <x14:dxf>
              <fill>
                <patternFill>
                  <bgColor rgb="FF92D050"/>
                </patternFill>
              </fill>
            </x14:dxf>
          </x14:cfRule>
          <xm:sqref>U216</xm:sqref>
        </x14:conditionalFormatting>
        <x14:conditionalFormatting xmlns:xm="http://schemas.microsoft.com/office/excel/2006/main">
          <x14:cfRule type="containsText" priority="218" operator="containsText" id="{FD49806C-215A-441C-821E-AA8D4E57087C}">
            <xm:f>NOT(ISERROR(SEARCH("DONE",U52)))</xm:f>
            <xm:f>"DONE"</xm:f>
            <x14:dxf>
              <fill>
                <patternFill>
                  <bgColor rgb="FF92D050"/>
                </patternFill>
              </fill>
            </x14:dxf>
          </x14:cfRule>
          <xm:sqref>U52</xm:sqref>
        </x14:conditionalFormatting>
        <x14:conditionalFormatting xmlns:xm="http://schemas.microsoft.com/office/excel/2006/main">
          <x14:cfRule type="containsText" priority="40" operator="containsText" id="{2301BC7A-F388-4362-8009-5BB9D1A1987D}">
            <xm:f>NOT(ISERROR(SEARCH("DONE",U115)))</xm:f>
            <xm:f>"DONE"</xm:f>
            <x14:dxf>
              <fill>
                <patternFill>
                  <bgColor rgb="FF92D050"/>
                </patternFill>
              </fill>
            </x14:dxf>
          </x14:cfRule>
          <xm:sqref>U115</xm:sqref>
        </x14:conditionalFormatting>
        <x14:conditionalFormatting xmlns:xm="http://schemas.microsoft.com/office/excel/2006/main">
          <x14:cfRule type="containsText" priority="29" operator="containsText" id="{D8F93FF5-8675-4869-9F5B-C9305978111E}">
            <xm:f>NOT(ISERROR(SEARCH("DONE",U116)))</xm:f>
            <xm:f>"DONE"</xm:f>
            <x14:dxf>
              <fill>
                <patternFill>
                  <bgColor rgb="FF92D050"/>
                </patternFill>
              </fill>
            </x14:dxf>
          </x14:cfRule>
          <xm:sqref>U116</xm:sqref>
        </x14:conditionalFormatting>
        <x14:conditionalFormatting xmlns:xm="http://schemas.microsoft.com/office/excel/2006/main">
          <x14:cfRule type="containsText" priority="18" operator="containsText" id="{7B026D59-5780-46C1-830D-610EBB5D054F}">
            <xm:f>NOT(ISERROR(SEARCH("DONE",U18)))</xm:f>
            <xm:f>"DONE"</xm:f>
            <x14:dxf>
              <fill>
                <patternFill>
                  <bgColor rgb="FF92D050"/>
                </patternFill>
              </fill>
            </x14:dxf>
          </x14:cfRule>
          <xm:sqref>U18</xm:sqref>
        </x14:conditionalFormatting>
        <x14:conditionalFormatting xmlns:xm="http://schemas.microsoft.com/office/excel/2006/main">
          <x14:cfRule type="containsText" priority="6" operator="containsText" id="{0FFB79BC-FB34-41E4-B21E-64BF3F76FD15}">
            <xm:f>NOT(ISERROR(SEARCH("DONE",U214)))</xm:f>
            <xm:f>"DONE"</xm:f>
            <x14:dxf>
              <fill>
                <patternFill>
                  <bgColor rgb="FF92D050"/>
                </patternFill>
              </fill>
            </x14:dxf>
          </x14:cfRule>
          <xm:sqref>U214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PLANSYST2020</vt:lpstr>
      <vt:lpstr>PLANSYST2020!Títulos_a_imprimir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Javier Cabrejo Garcia</dc:creator>
  <cp:lastModifiedBy>Usuario de Windows</cp:lastModifiedBy>
  <dcterms:created xsi:type="dcterms:W3CDTF">2020-01-31T21:12:45Z</dcterms:created>
  <dcterms:modified xsi:type="dcterms:W3CDTF">2020-02-01T00:59:36Z</dcterms:modified>
</cp:coreProperties>
</file>