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HSE-28226\WCABREJO\Documents\INSTITUCIONAL\BACKUP SALUD OCUPACIONAL UAECOB\2018\ProgramasSYST 2018\CM2018\"/>
    </mc:Choice>
  </mc:AlternateContent>
  <bookViews>
    <workbookView xWindow="0" yWindow="0" windowWidth="28800" windowHeight="11835"/>
  </bookViews>
  <sheets>
    <sheet name="PlanW" sheetId="1" r:id="rId1"/>
  </sheets>
  <externalReferences>
    <externalReference r:id="rId2"/>
    <externalReference r:id="rId3"/>
    <externalReference r:id="rId4"/>
    <externalReference r:id="rId5"/>
    <externalReference r:id="rId6"/>
  </externalReferences>
  <definedNames>
    <definedName name="_xlnm._FilterDatabase" localSheetId="0" hidden="1">PlanW!$A$2:$AZ$273</definedName>
    <definedName name="a">#REF!</definedName>
    <definedName name="aa">#REF!</definedName>
    <definedName name="accion">[2]Datos!$C$3:$C$8</definedName>
    <definedName name="B">#REF!</definedName>
    <definedName name="dd">#REF!</definedName>
    <definedName name="DEPENDENCIA">[3]SELECCIÓN!$C$2:$C$10</definedName>
    <definedName name="ESTADO">#REF!</definedName>
    <definedName name="Estrategico">[4]Hoja1!$A$2:$A$5</definedName>
    <definedName name="FECHA_HOY">[1]MANDO!$X$1</definedName>
    <definedName name="g">#REF!</definedName>
    <definedName name="gdsa">#REF!</definedName>
    <definedName name="gg">#REF!</definedName>
    <definedName name="graficos">#REF!</definedName>
    <definedName name="graficos2">#REF!</definedName>
    <definedName name="Maria">[5]Datos!$C$3:$C$6</definedName>
    <definedName name="MESES">#REF!</definedName>
    <definedName name="OE">[3]SELECCIÓN!$A$2:$A$5</definedName>
    <definedName name="origen">[2]Datos!$B$3:$B$19</definedName>
    <definedName name="PLAN">#REF!</definedName>
    <definedName name="PROCESO">[3]SELECCIÓN!$B$2:$B$28</definedName>
    <definedName name="PROYECCION">#REF!</definedName>
    <definedName name="sadsa">#REF!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273" i="1" l="1"/>
  <c r="AJ273" i="1"/>
  <c r="AK272" i="1"/>
  <c r="AJ272" i="1"/>
  <c r="AK271" i="1"/>
  <c r="AJ271" i="1"/>
  <c r="AK270" i="1"/>
  <c r="AJ270" i="1"/>
  <c r="AK269" i="1"/>
  <c r="AJ269" i="1"/>
  <c r="AK268" i="1"/>
  <c r="AJ268" i="1"/>
  <c r="AP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AK266" i="1"/>
  <c r="AJ266" i="1"/>
  <c r="AK265" i="1"/>
  <c r="AJ265" i="1"/>
  <c r="AK264" i="1"/>
  <c r="AJ264" i="1"/>
  <c r="AK263" i="1"/>
  <c r="AJ263" i="1"/>
  <c r="AK262" i="1"/>
  <c r="AJ262" i="1"/>
  <c r="AP261" i="1"/>
  <c r="AI261" i="1"/>
  <c r="AH261" i="1"/>
  <c r="AG261" i="1"/>
  <c r="AF261" i="1"/>
  <c r="AE261" i="1"/>
  <c r="AD261" i="1"/>
  <c r="AC261" i="1"/>
  <c r="AB261" i="1"/>
  <c r="AA261" i="1"/>
  <c r="Z261" i="1"/>
  <c r="Y261" i="1"/>
  <c r="X261" i="1"/>
  <c r="W261" i="1"/>
  <c r="V261" i="1"/>
  <c r="U261" i="1"/>
  <c r="T261" i="1"/>
  <c r="S261" i="1"/>
  <c r="R261" i="1"/>
  <c r="Q261" i="1"/>
  <c r="P261" i="1"/>
  <c r="O261" i="1"/>
  <c r="N261" i="1"/>
  <c r="M261" i="1"/>
  <c r="L261" i="1"/>
  <c r="AK260" i="1"/>
  <c r="AJ260" i="1"/>
  <c r="AK259" i="1"/>
  <c r="AJ259" i="1"/>
  <c r="AK258" i="1"/>
  <c r="AJ258" i="1"/>
  <c r="AK257" i="1"/>
  <c r="AJ257" i="1"/>
  <c r="AP256" i="1"/>
  <c r="AI256" i="1"/>
  <c r="AH256" i="1"/>
  <c r="AG256" i="1"/>
  <c r="AF256" i="1"/>
  <c r="AE256" i="1"/>
  <c r="AD256" i="1"/>
  <c r="AC256" i="1"/>
  <c r="AB256" i="1"/>
  <c r="AA256" i="1"/>
  <c r="Z256" i="1"/>
  <c r="Y256" i="1"/>
  <c r="X256" i="1"/>
  <c r="W256" i="1"/>
  <c r="V256" i="1"/>
  <c r="U256" i="1"/>
  <c r="T256" i="1"/>
  <c r="S256" i="1"/>
  <c r="R256" i="1"/>
  <c r="Q256" i="1"/>
  <c r="P256" i="1"/>
  <c r="O256" i="1"/>
  <c r="N256" i="1"/>
  <c r="M256" i="1"/>
  <c r="L256" i="1"/>
  <c r="AK255" i="1"/>
  <c r="AJ255" i="1"/>
  <c r="AK254" i="1"/>
  <c r="AJ254" i="1"/>
  <c r="AK253" i="1"/>
  <c r="AJ253" i="1"/>
  <c r="AK252" i="1"/>
  <c r="AJ252" i="1"/>
  <c r="AK251" i="1"/>
  <c r="I251" i="1" s="1"/>
  <c r="J251" i="1" s="1"/>
  <c r="AJ251" i="1"/>
  <c r="AK250" i="1"/>
  <c r="AJ250" i="1"/>
  <c r="AP249" i="1"/>
  <c r="AI249" i="1"/>
  <c r="AH249" i="1"/>
  <c r="AG249" i="1"/>
  <c r="AF249" i="1"/>
  <c r="AE249" i="1"/>
  <c r="AD249" i="1"/>
  <c r="AC249" i="1"/>
  <c r="AB249" i="1"/>
  <c r="AA249" i="1"/>
  <c r="Z249" i="1"/>
  <c r="Y249" i="1"/>
  <c r="X249" i="1"/>
  <c r="W249" i="1"/>
  <c r="V249" i="1"/>
  <c r="U249" i="1"/>
  <c r="T249" i="1"/>
  <c r="S249" i="1"/>
  <c r="R249" i="1"/>
  <c r="Q249" i="1"/>
  <c r="P249" i="1"/>
  <c r="O249" i="1"/>
  <c r="N249" i="1"/>
  <c r="M249" i="1"/>
  <c r="L249" i="1"/>
  <c r="AK248" i="1"/>
  <c r="AJ248" i="1"/>
  <c r="AK247" i="1"/>
  <c r="AJ247" i="1"/>
  <c r="AK246" i="1"/>
  <c r="AJ246" i="1"/>
  <c r="AK245" i="1"/>
  <c r="AJ245" i="1"/>
  <c r="AK244" i="1"/>
  <c r="AJ244" i="1"/>
  <c r="AK243" i="1"/>
  <c r="AJ243" i="1"/>
  <c r="AK242" i="1"/>
  <c r="AJ242" i="1"/>
  <c r="AK241" i="1"/>
  <c r="AJ241" i="1"/>
  <c r="AP240" i="1"/>
  <c r="AI240" i="1"/>
  <c r="AH240" i="1"/>
  <c r="AG240" i="1"/>
  <c r="AF240" i="1"/>
  <c r="AE240" i="1"/>
  <c r="AD240" i="1"/>
  <c r="AC240" i="1"/>
  <c r="AB240" i="1"/>
  <c r="AA240" i="1"/>
  <c r="Z240" i="1"/>
  <c r="Y240" i="1"/>
  <c r="X240" i="1"/>
  <c r="W240" i="1"/>
  <c r="V240" i="1"/>
  <c r="U240" i="1"/>
  <c r="T240" i="1"/>
  <c r="S240" i="1"/>
  <c r="R240" i="1"/>
  <c r="Q240" i="1"/>
  <c r="P240" i="1"/>
  <c r="O240" i="1"/>
  <c r="N240" i="1"/>
  <c r="M240" i="1"/>
  <c r="L240" i="1"/>
  <c r="AL239" i="1"/>
  <c r="AK239" i="1"/>
  <c r="AJ239" i="1"/>
  <c r="AK238" i="1"/>
  <c r="AJ238" i="1"/>
  <c r="AK237" i="1"/>
  <c r="AJ237" i="1"/>
  <c r="AK236" i="1"/>
  <c r="AJ236" i="1"/>
  <c r="AK235" i="1"/>
  <c r="AJ235" i="1"/>
  <c r="AK234" i="1"/>
  <c r="AJ234" i="1"/>
  <c r="AK233" i="1"/>
  <c r="AJ233" i="1"/>
  <c r="AK232" i="1"/>
  <c r="AJ232" i="1"/>
  <c r="AK231" i="1"/>
  <c r="AJ231" i="1"/>
  <c r="AK230" i="1"/>
  <c r="AJ230" i="1"/>
  <c r="AK229" i="1"/>
  <c r="AJ229" i="1"/>
  <c r="AK228" i="1"/>
  <c r="AJ228" i="1"/>
  <c r="AK227" i="1"/>
  <c r="AJ227" i="1"/>
  <c r="AK226" i="1"/>
  <c r="AJ226" i="1"/>
  <c r="AP225" i="1"/>
  <c r="AI225" i="1"/>
  <c r="AH225" i="1"/>
  <c r="AG225" i="1"/>
  <c r="AF225" i="1"/>
  <c r="AE225" i="1"/>
  <c r="AD225" i="1"/>
  <c r="AC225" i="1"/>
  <c r="AB225" i="1"/>
  <c r="AA225" i="1"/>
  <c r="Z225" i="1"/>
  <c r="Y225" i="1"/>
  <c r="X225" i="1"/>
  <c r="W225" i="1"/>
  <c r="V225" i="1"/>
  <c r="U225" i="1"/>
  <c r="T225" i="1"/>
  <c r="S225" i="1"/>
  <c r="R225" i="1"/>
  <c r="Q225" i="1"/>
  <c r="P225" i="1"/>
  <c r="O225" i="1"/>
  <c r="N225" i="1"/>
  <c r="M225" i="1"/>
  <c r="L225" i="1"/>
  <c r="AL224" i="1"/>
  <c r="AK224" i="1"/>
  <c r="AJ224" i="1"/>
  <c r="AK223" i="1"/>
  <c r="AJ223" i="1"/>
  <c r="AK222" i="1"/>
  <c r="AJ222" i="1"/>
  <c r="AK221" i="1"/>
  <c r="AJ221" i="1"/>
  <c r="AK220" i="1"/>
  <c r="AJ220" i="1"/>
  <c r="AK219" i="1"/>
  <c r="AJ219" i="1"/>
  <c r="AK218" i="1"/>
  <c r="AJ218" i="1"/>
  <c r="AK217" i="1"/>
  <c r="AJ217" i="1"/>
  <c r="AK216" i="1"/>
  <c r="AJ216" i="1"/>
  <c r="AK215" i="1"/>
  <c r="AJ215" i="1"/>
  <c r="AK214" i="1"/>
  <c r="AJ214" i="1"/>
  <c r="AP213" i="1"/>
  <c r="AI213" i="1"/>
  <c r="AH213" i="1"/>
  <c r="AG213" i="1"/>
  <c r="AF213" i="1"/>
  <c r="AE213" i="1"/>
  <c r="AD213" i="1"/>
  <c r="AC213" i="1"/>
  <c r="AB213" i="1"/>
  <c r="AA213" i="1"/>
  <c r="Z213" i="1"/>
  <c r="Y213" i="1"/>
  <c r="X213" i="1"/>
  <c r="W213" i="1"/>
  <c r="V213" i="1"/>
  <c r="U213" i="1"/>
  <c r="T213" i="1"/>
  <c r="S213" i="1"/>
  <c r="R213" i="1"/>
  <c r="Q213" i="1"/>
  <c r="P213" i="1"/>
  <c r="O213" i="1"/>
  <c r="N213" i="1"/>
  <c r="M213" i="1"/>
  <c r="L213" i="1"/>
  <c r="AL212" i="1"/>
  <c r="AK212" i="1"/>
  <c r="AJ212" i="1"/>
  <c r="AK211" i="1"/>
  <c r="AJ211" i="1"/>
  <c r="AK210" i="1"/>
  <c r="AJ210" i="1"/>
  <c r="AK209" i="1"/>
  <c r="AJ209" i="1"/>
  <c r="AK208" i="1"/>
  <c r="AJ208" i="1"/>
  <c r="AK207" i="1"/>
  <c r="AJ207" i="1"/>
  <c r="AP206" i="1"/>
  <c r="AI206" i="1"/>
  <c r="AH206" i="1"/>
  <c r="AG206" i="1"/>
  <c r="AF206" i="1"/>
  <c r="AE206" i="1"/>
  <c r="AD206" i="1"/>
  <c r="AC206" i="1"/>
  <c r="AB206" i="1"/>
  <c r="AA206" i="1"/>
  <c r="Z206" i="1"/>
  <c r="Y206" i="1"/>
  <c r="X206" i="1"/>
  <c r="W206" i="1"/>
  <c r="V206" i="1"/>
  <c r="U206" i="1"/>
  <c r="T206" i="1"/>
  <c r="S206" i="1"/>
  <c r="R206" i="1"/>
  <c r="Q206" i="1"/>
  <c r="P206" i="1"/>
  <c r="O206" i="1"/>
  <c r="N206" i="1"/>
  <c r="M206" i="1"/>
  <c r="L206" i="1"/>
  <c r="AK205" i="1"/>
  <c r="AJ205" i="1"/>
  <c r="AK204" i="1"/>
  <c r="AJ204" i="1"/>
  <c r="AK203" i="1"/>
  <c r="AJ203" i="1"/>
  <c r="AK202" i="1"/>
  <c r="AJ202" i="1"/>
  <c r="AP201" i="1"/>
  <c r="AI201" i="1"/>
  <c r="AH201" i="1"/>
  <c r="AG201" i="1"/>
  <c r="AF201" i="1"/>
  <c r="AE201" i="1"/>
  <c r="AD201" i="1"/>
  <c r="AC201" i="1"/>
  <c r="AB201" i="1"/>
  <c r="AA201" i="1"/>
  <c r="Z201" i="1"/>
  <c r="Y201" i="1"/>
  <c r="X201" i="1"/>
  <c r="W201" i="1"/>
  <c r="V201" i="1"/>
  <c r="U201" i="1"/>
  <c r="T201" i="1"/>
  <c r="S201" i="1"/>
  <c r="R201" i="1"/>
  <c r="Q201" i="1"/>
  <c r="P201" i="1"/>
  <c r="O201" i="1"/>
  <c r="N201" i="1"/>
  <c r="M201" i="1"/>
  <c r="L201" i="1"/>
  <c r="I201" i="1"/>
  <c r="J201" i="1" s="1"/>
  <c r="AK200" i="1"/>
  <c r="AJ200" i="1"/>
  <c r="AK199" i="1"/>
  <c r="AJ199" i="1"/>
  <c r="AK198" i="1"/>
  <c r="AJ198" i="1"/>
  <c r="AP197" i="1"/>
  <c r="AI197" i="1"/>
  <c r="AH197" i="1"/>
  <c r="AG197" i="1"/>
  <c r="AF197" i="1"/>
  <c r="AE197" i="1"/>
  <c r="AD197" i="1"/>
  <c r="AC197" i="1"/>
  <c r="AB197" i="1"/>
  <c r="AA197" i="1"/>
  <c r="Z197" i="1"/>
  <c r="Y197" i="1"/>
  <c r="X197" i="1"/>
  <c r="W197" i="1"/>
  <c r="V197" i="1"/>
  <c r="U197" i="1"/>
  <c r="T197" i="1"/>
  <c r="S197" i="1"/>
  <c r="R197" i="1"/>
  <c r="Q197" i="1"/>
  <c r="P197" i="1"/>
  <c r="O197" i="1"/>
  <c r="N197" i="1"/>
  <c r="M197" i="1"/>
  <c r="L197" i="1"/>
  <c r="I197" i="1"/>
  <c r="J197" i="1" s="1"/>
  <c r="AK196" i="1"/>
  <c r="AJ196" i="1"/>
  <c r="AK195" i="1"/>
  <c r="AJ195" i="1"/>
  <c r="AK194" i="1"/>
  <c r="AJ194" i="1"/>
  <c r="AP193" i="1"/>
  <c r="AI193" i="1"/>
  <c r="AH193" i="1"/>
  <c r="AG193" i="1"/>
  <c r="AF193" i="1"/>
  <c r="AE193" i="1"/>
  <c r="AD193" i="1"/>
  <c r="AC193" i="1"/>
  <c r="AB193" i="1"/>
  <c r="AA193" i="1"/>
  <c r="Z193" i="1"/>
  <c r="Y193" i="1"/>
  <c r="X193" i="1"/>
  <c r="W193" i="1"/>
  <c r="V193" i="1"/>
  <c r="U193" i="1"/>
  <c r="T193" i="1"/>
  <c r="S193" i="1"/>
  <c r="R193" i="1"/>
  <c r="Q193" i="1"/>
  <c r="P193" i="1"/>
  <c r="O193" i="1"/>
  <c r="N193" i="1"/>
  <c r="M193" i="1"/>
  <c r="L193" i="1"/>
  <c r="I193" i="1"/>
  <c r="J193" i="1" s="1"/>
  <c r="AK192" i="1"/>
  <c r="AJ192" i="1"/>
  <c r="AK191" i="1"/>
  <c r="AJ191" i="1"/>
  <c r="AK190" i="1"/>
  <c r="AJ190" i="1"/>
  <c r="AK189" i="1"/>
  <c r="AJ189" i="1"/>
  <c r="AK188" i="1"/>
  <c r="AJ188" i="1"/>
  <c r="AK187" i="1"/>
  <c r="AJ187" i="1"/>
  <c r="AK186" i="1"/>
  <c r="AJ186" i="1"/>
  <c r="AK185" i="1"/>
  <c r="AJ185" i="1"/>
  <c r="AK184" i="1"/>
  <c r="AJ184" i="1"/>
  <c r="AK183" i="1"/>
  <c r="AJ183" i="1"/>
  <c r="AK182" i="1"/>
  <c r="AJ182" i="1"/>
  <c r="AK181" i="1"/>
  <c r="AJ181" i="1"/>
  <c r="AP180" i="1"/>
  <c r="AI180" i="1"/>
  <c r="AH180" i="1"/>
  <c r="AG180" i="1"/>
  <c r="AF180" i="1"/>
  <c r="AE180" i="1"/>
  <c r="AD180" i="1"/>
  <c r="AC180" i="1"/>
  <c r="AB180" i="1"/>
  <c r="AA180" i="1"/>
  <c r="Z180" i="1"/>
  <c r="Y180" i="1"/>
  <c r="X180" i="1"/>
  <c r="W180" i="1"/>
  <c r="V180" i="1"/>
  <c r="U180" i="1"/>
  <c r="T180" i="1"/>
  <c r="S180" i="1"/>
  <c r="R180" i="1"/>
  <c r="Q180" i="1"/>
  <c r="P180" i="1"/>
  <c r="O180" i="1"/>
  <c r="N180" i="1"/>
  <c r="M180" i="1"/>
  <c r="L180" i="1"/>
  <c r="I180" i="1"/>
  <c r="J180" i="1" s="1"/>
  <c r="AL179" i="1"/>
  <c r="AK179" i="1"/>
  <c r="AJ179" i="1"/>
  <c r="AK178" i="1"/>
  <c r="AJ178" i="1"/>
  <c r="AK177" i="1"/>
  <c r="AJ177" i="1"/>
  <c r="AK176" i="1"/>
  <c r="AJ176" i="1"/>
  <c r="AK175" i="1"/>
  <c r="AJ175" i="1"/>
  <c r="AK174" i="1"/>
  <c r="AJ174" i="1"/>
  <c r="AP173" i="1"/>
  <c r="AI173" i="1"/>
  <c r="AH173" i="1"/>
  <c r="AG173" i="1"/>
  <c r="AF173" i="1"/>
  <c r="AE173" i="1"/>
  <c r="AD173" i="1"/>
  <c r="AC173" i="1"/>
  <c r="AB173" i="1"/>
  <c r="AA173" i="1"/>
  <c r="Z173" i="1"/>
  <c r="Y173" i="1"/>
  <c r="X173" i="1"/>
  <c r="W173" i="1"/>
  <c r="V173" i="1"/>
  <c r="U173" i="1"/>
  <c r="T173" i="1"/>
  <c r="S173" i="1"/>
  <c r="R173" i="1"/>
  <c r="Q173" i="1"/>
  <c r="P173" i="1"/>
  <c r="O173" i="1"/>
  <c r="N173" i="1"/>
  <c r="M173" i="1"/>
  <c r="L173" i="1"/>
  <c r="AK172" i="1"/>
  <c r="AJ172" i="1"/>
  <c r="AK171" i="1"/>
  <c r="AJ171" i="1"/>
  <c r="AK170" i="1"/>
  <c r="AJ170" i="1"/>
  <c r="AK169" i="1"/>
  <c r="AJ169" i="1"/>
  <c r="AK168" i="1"/>
  <c r="AJ168" i="1"/>
  <c r="AK167" i="1"/>
  <c r="AJ167" i="1"/>
  <c r="AK166" i="1"/>
  <c r="AJ166" i="1"/>
  <c r="AK165" i="1"/>
  <c r="I165" i="1" s="1"/>
  <c r="J165" i="1" s="1"/>
  <c r="AJ165" i="1"/>
  <c r="AP164" i="1"/>
  <c r="AI164" i="1"/>
  <c r="AH164" i="1"/>
  <c r="AG164" i="1"/>
  <c r="AF164" i="1"/>
  <c r="AE164" i="1"/>
  <c r="AD164" i="1"/>
  <c r="AC164" i="1"/>
  <c r="AB164" i="1"/>
  <c r="AA164" i="1"/>
  <c r="Z164" i="1"/>
  <c r="Y164" i="1"/>
  <c r="X164" i="1"/>
  <c r="W164" i="1"/>
  <c r="V164" i="1"/>
  <c r="U164" i="1"/>
  <c r="T164" i="1"/>
  <c r="S164" i="1"/>
  <c r="R164" i="1"/>
  <c r="Q164" i="1"/>
  <c r="P164" i="1"/>
  <c r="O164" i="1"/>
  <c r="N164" i="1"/>
  <c r="M164" i="1"/>
  <c r="L164" i="1"/>
  <c r="AL163" i="1"/>
  <c r="AK163" i="1"/>
  <c r="AJ163" i="1"/>
  <c r="AK162" i="1"/>
  <c r="AJ162" i="1"/>
  <c r="AK161" i="1"/>
  <c r="AJ161" i="1"/>
  <c r="AK160" i="1"/>
  <c r="AJ160" i="1"/>
  <c r="AK159" i="1"/>
  <c r="AJ159" i="1"/>
  <c r="AK158" i="1"/>
  <c r="AJ158" i="1"/>
  <c r="AP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AK156" i="1"/>
  <c r="AJ156" i="1"/>
  <c r="AK155" i="1"/>
  <c r="AJ155" i="1"/>
  <c r="AK154" i="1"/>
  <c r="AJ154" i="1"/>
  <c r="AK153" i="1"/>
  <c r="AJ153" i="1"/>
  <c r="AK152" i="1"/>
  <c r="AJ152" i="1"/>
  <c r="AK151" i="1"/>
  <c r="AJ151" i="1"/>
  <c r="AP150" i="1"/>
  <c r="AI150" i="1"/>
  <c r="AH150" i="1"/>
  <c r="AG150" i="1"/>
  <c r="AF150" i="1"/>
  <c r="AE150" i="1"/>
  <c r="AD150" i="1"/>
  <c r="AC150" i="1"/>
  <c r="AB150" i="1"/>
  <c r="AA150" i="1"/>
  <c r="Z150" i="1"/>
  <c r="Y150" i="1"/>
  <c r="X150" i="1"/>
  <c r="W150" i="1"/>
  <c r="V150" i="1"/>
  <c r="U150" i="1"/>
  <c r="T150" i="1"/>
  <c r="S150" i="1"/>
  <c r="R150" i="1"/>
  <c r="Q150" i="1"/>
  <c r="P150" i="1"/>
  <c r="O150" i="1"/>
  <c r="N150" i="1"/>
  <c r="M150" i="1"/>
  <c r="L150" i="1"/>
  <c r="AL149" i="1"/>
  <c r="AK149" i="1"/>
  <c r="AJ149" i="1"/>
  <c r="AK148" i="1"/>
  <c r="AJ148" i="1"/>
  <c r="AK147" i="1"/>
  <c r="AJ147" i="1"/>
  <c r="AK146" i="1"/>
  <c r="AJ146" i="1"/>
  <c r="AK145" i="1"/>
  <c r="AJ145" i="1"/>
  <c r="AK144" i="1"/>
  <c r="AJ144" i="1"/>
  <c r="AK143" i="1"/>
  <c r="AJ143" i="1"/>
  <c r="AK142" i="1"/>
  <c r="AJ142" i="1"/>
  <c r="AK141" i="1"/>
  <c r="AJ141" i="1"/>
  <c r="AK140" i="1"/>
  <c r="AJ140" i="1"/>
  <c r="AK139" i="1"/>
  <c r="AJ139" i="1"/>
  <c r="AK138" i="1"/>
  <c r="AJ138" i="1"/>
  <c r="AK137" i="1"/>
  <c r="AJ137" i="1"/>
  <c r="AK136" i="1"/>
  <c r="AJ136" i="1"/>
  <c r="AK135" i="1"/>
  <c r="AJ135" i="1"/>
  <c r="AK134" i="1"/>
  <c r="AJ134" i="1"/>
  <c r="AK133" i="1"/>
  <c r="AJ133" i="1"/>
  <c r="AK132" i="1"/>
  <c r="AJ132" i="1"/>
  <c r="AK131" i="1"/>
  <c r="AJ131" i="1"/>
  <c r="AK130" i="1"/>
  <c r="AJ130" i="1"/>
  <c r="AP129" i="1"/>
  <c r="AI129" i="1"/>
  <c r="AH129" i="1"/>
  <c r="AG129" i="1"/>
  <c r="AF129" i="1"/>
  <c r="AE129" i="1"/>
  <c r="AD129" i="1"/>
  <c r="AC129" i="1"/>
  <c r="AB129" i="1"/>
  <c r="AA129" i="1"/>
  <c r="Z129" i="1"/>
  <c r="Y129" i="1"/>
  <c r="X129" i="1"/>
  <c r="W129" i="1"/>
  <c r="V129" i="1"/>
  <c r="U129" i="1"/>
  <c r="T129" i="1"/>
  <c r="S129" i="1"/>
  <c r="R129" i="1"/>
  <c r="Q129" i="1"/>
  <c r="P129" i="1"/>
  <c r="O129" i="1"/>
  <c r="N129" i="1"/>
  <c r="M129" i="1"/>
  <c r="L129" i="1"/>
  <c r="AK128" i="1"/>
  <c r="AJ128" i="1"/>
  <c r="AL127" i="1"/>
  <c r="AK127" i="1"/>
  <c r="AJ127" i="1"/>
  <c r="AK126" i="1"/>
  <c r="AJ126" i="1"/>
  <c r="AK125" i="1"/>
  <c r="AJ125" i="1"/>
  <c r="AK124" i="1"/>
  <c r="AJ124" i="1"/>
  <c r="AK123" i="1"/>
  <c r="AJ123" i="1"/>
  <c r="AP122" i="1"/>
  <c r="AI122" i="1"/>
  <c r="AH122" i="1"/>
  <c r="AG122" i="1"/>
  <c r="AF122" i="1"/>
  <c r="AE122" i="1"/>
  <c r="AD122" i="1"/>
  <c r="AC122" i="1"/>
  <c r="AB122" i="1"/>
  <c r="AA122" i="1"/>
  <c r="Z122" i="1"/>
  <c r="Y122" i="1"/>
  <c r="X122" i="1"/>
  <c r="W122" i="1"/>
  <c r="V122" i="1"/>
  <c r="U122" i="1"/>
  <c r="T122" i="1"/>
  <c r="S122" i="1"/>
  <c r="R122" i="1"/>
  <c r="Q122" i="1"/>
  <c r="P122" i="1"/>
  <c r="O122" i="1"/>
  <c r="N122" i="1"/>
  <c r="M122" i="1"/>
  <c r="L122" i="1"/>
  <c r="AK121" i="1"/>
  <c r="AJ121" i="1"/>
  <c r="AK120" i="1"/>
  <c r="AJ120" i="1"/>
  <c r="AK119" i="1"/>
  <c r="AJ119" i="1"/>
  <c r="AK118" i="1"/>
  <c r="AJ118" i="1"/>
  <c r="AK117" i="1"/>
  <c r="AJ117" i="1"/>
  <c r="AK116" i="1"/>
  <c r="AJ116" i="1"/>
  <c r="AK115" i="1"/>
  <c r="AJ115" i="1"/>
  <c r="AK114" i="1"/>
  <c r="AJ114" i="1"/>
  <c r="AP113" i="1"/>
  <c r="AI113" i="1"/>
  <c r="AH113" i="1"/>
  <c r="AG113" i="1"/>
  <c r="AF113" i="1"/>
  <c r="AE113" i="1"/>
  <c r="AD113" i="1"/>
  <c r="AC113" i="1"/>
  <c r="AB113" i="1"/>
  <c r="AA113" i="1"/>
  <c r="Z113" i="1"/>
  <c r="Y113" i="1"/>
  <c r="X113" i="1"/>
  <c r="W113" i="1"/>
  <c r="V113" i="1"/>
  <c r="U113" i="1"/>
  <c r="T113" i="1"/>
  <c r="S113" i="1"/>
  <c r="R113" i="1"/>
  <c r="Q113" i="1"/>
  <c r="P113" i="1"/>
  <c r="O113" i="1"/>
  <c r="N113" i="1"/>
  <c r="M113" i="1"/>
  <c r="L113" i="1"/>
  <c r="AK112" i="1"/>
  <c r="AJ112" i="1"/>
  <c r="AK111" i="1"/>
  <c r="AJ111" i="1"/>
  <c r="AK110" i="1"/>
  <c r="AJ110" i="1"/>
  <c r="AK109" i="1"/>
  <c r="AJ109" i="1"/>
  <c r="AK108" i="1"/>
  <c r="AJ108" i="1"/>
  <c r="AK107" i="1"/>
  <c r="AJ107" i="1"/>
  <c r="AK106" i="1"/>
  <c r="AJ106" i="1"/>
  <c r="AK105" i="1"/>
  <c r="AJ105" i="1"/>
  <c r="AK104" i="1"/>
  <c r="AJ104" i="1"/>
  <c r="AP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AK102" i="1"/>
  <c r="AJ102" i="1"/>
  <c r="AK101" i="1"/>
  <c r="AJ101" i="1"/>
  <c r="AK100" i="1"/>
  <c r="AJ100" i="1"/>
  <c r="AK99" i="1"/>
  <c r="AJ99" i="1"/>
  <c r="AK98" i="1"/>
  <c r="AJ98" i="1"/>
  <c r="AK97" i="1"/>
  <c r="AJ97" i="1"/>
  <c r="AK96" i="1"/>
  <c r="AJ96" i="1"/>
  <c r="AK95" i="1"/>
  <c r="AJ95" i="1"/>
  <c r="AK94" i="1"/>
  <c r="AJ94" i="1"/>
  <c r="AK93" i="1"/>
  <c r="AJ93" i="1"/>
  <c r="AK92" i="1"/>
  <c r="AJ92" i="1"/>
  <c r="AK91" i="1"/>
  <c r="AJ91" i="1"/>
  <c r="AP90" i="1"/>
  <c r="AI90" i="1"/>
  <c r="AH90" i="1"/>
  <c r="AG90" i="1"/>
  <c r="AF90" i="1"/>
  <c r="AE90" i="1"/>
  <c r="AD90" i="1"/>
  <c r="AC90" i="1"/>
  <c r="AB90" i="1"/>
  <c r="AA90" i="1"/>
  <c r="Z90" i="1"/>
  <c r="Y90" i="1"/>
  <c r="X90" i="1"/>
  <c r="W90" i="1"/>
  <c r="V90" i="1"/>
  <c r="U90" i="1"/>
  <c r="T90" i="1"/>
  <c r="S90" i="1"/>
  <c r="R90" i="1"/>
  <c r="Q90" i="1"/>
  <c r="P90" i="1"/>
  <c r="O90" i="1"/>
  <c r="N90" i="1"/>
  <c r="M90" i="1"/>
  <c r="L90" i="1"/>
  <c r="AL89" i="1"/>
  <c r="AK89" i="1"/>
  <c r="AJ89" i="1"/>
  <c r="AK88" i="1"/>
  <c r="AJ88" i="1"/>
  <c r="AK87" i="1"/>
  <c r="AJ87" i="1"/>
  <c r="AK86" i="1"/>
  <c r="AJ86" i="1"/>
  <c r="AK85" i="1"/>
  <c r="AJ85" i="1"/>
  <c r="AK84" i="1"/>
  <c r="AJ84" i="1"/>
  <c r="AK83" i="1"/>
  <c r="AJ83" i="1"/>
  <c r="AK82" i="1"/>
  <c r="AJ82" i="1"/>
  <c r="AK81" i="1"/>
  <c r="AJ81" i="1"/>
  <c r="AK80" i="1"/>
  <c r="AJ80" i="1"/>
  <c r="AP79" i="1"/>
  <c r="AI79" i="1"/>
  <c r="AH79" i="1"/>
  <c r="AG79" i="1"/>
  <c r="AF79" i="1"/>
  <c r="AE79" i="1"/>
  <c r="AD79" i="1"/>
  <c r="AC79" i="1"/>
  <c r="AB79" i="1"/>
  <c r="AA79" i="1"/>
  <c r="Z79" i="1"/>
  <c r="Y79" i="1"/>
  <c r="X79" i="1"/>
  <c r="W79" i="1"/>
  <c r="V79" i="1"/>
  <c r="U79" i="1"/>
  <c r="T79" i="1"/>
  <c r="S79" i="1"/>
  <c r="R79" i="1"/>
  <c r="Q79" i="1"/>
  <c r="P79" i="1"/>
  <c r="O79" i="1"/>
  <c r="N79" i="1"/>
  <c r="M79" i="1"/>
  <c r="L79" i="1"/>
  <c r="AK78" i="1"/>
  <c r="AJ78" i="1"/>
  <c r="AK77" i="1"/>
  <c r="AJ77" i="1"/>
  <c r="AK76" i="1"/>
  <c r="AJ76" i="1"/>
  <c r="AK75" i="1"/>
  <c r="AJ75" i="1"/>
  <c r="AK74" i="1"/>
  <c r="AJ74" i="1"/>
  <c r="AK73" i="1"/>
  <c r="AJ73" i="1"/>
  <c r="AK72" i="1"/>
  <c r="AJ72" i="1"/>
  <c r="AK71" i="1"/>
  <c r="AJ71" i="1"/>
  <c r="AK70" i="1"/>
  <c r="AJ70" i="1"/>
  <c r="AK69" i="1"/>
  <c r="AJ69" i="1"/>
  <c r="AK68" i="1"/>
  <c r="AJ68" i="1"/>
  <c r="AP67" i="1"/>
  <c r="AI67" i="1"/>
  <c r="AH67" i="1"/>
  <c r="AG67" i="1"/>
  <c r="AF67" i="1"/>
  <c r="AE67" i="1"/>
  <c r="AD67" i="1"/>
  <c r="AC67" i="1"/>
  <c r="AB67" i="1"/>
  <c r="AA67" i="1"/>
  <c r="Z67" i="1"/>
  <c r="Y67" i="1"/>
  <c r="X67" i="1"/>
  <c r="W67" i="1"/>
  <c r="V67" i="1"/>
  <c r="U67" i="1"/>
  <c r="T67" i="1"/>
  <c r="S67" i="1"/>
  <c r="R67" i="1"/>
  <c r="Q67" i="1"/>
  <c r="P67" i="1"/>
  <c r="O67" i="1"/>
  <c r="N67" i="1"/>
  <c r="M67" i="1"/>
  <c r="L67" i="1"/>
  <c r="AK66" i="1"/>
  <c r="AJ66" i="1"/>
  <c r="AK65" i="1"/>
  <c r="AJ65" i="1"/>
  <c r="AK64" i="1"/>
  <c r="AJ64" i="1"/>
  <c r="AK63" i="1"/>
  <c r="AJ63" i="1"/>
  <c r="AK62" i="1"/>
  <c r="AJ62" i="1"/>
  <c r="AK61" i="1"/>
  <c r="AJ61" i="1"/>
  <c r="AK60" i="1"/>
  <c r="AJ60" i="1"/>
  <c r="AK59" i="1"/>
  <c r="AJ59" i="1"/>
  <c r="AK58" i="1"/>
  <c r="AJ58" i="1"/>
  <c r="AK57" i="1"/>
  <c r="AJ57" i="1"/>
  <c r="AK56" i="1"/>
  <c r="AJ56" i="1"/>
  <c r="AK55" i="1"/>
  <c r="AJ55" i="1"/>
  <c r="AK54" i="1"/>
  <c r="AJ54" i="1"/>
  <c r="AK53" i="1"/>
  <c r="AJ53" i="1"/>
  <c r="AK52" i="1"/>
  <c r="AJ52" i="1"/>
  <c r="AK51" i="1"/>
  <c r="AJ51" i="1"/>
  <c r="AK50" i="1"/>
  <c r="AJ50" i="1"/>
  <c r="AK49" i="1"/>
  <c r="AJ49" i="1"/>
  <c r="AP48" i="1"/>
  <c r="AI48" i="1"/>
  <c r="AH48" i="1"/>
  <c r="AG48" i="1"/>
  <c r="AF48" i="1"/>
  <c r="AE48" i="1"/>
  <c r="AD48" i="1"/>
  <c r="AC48" i="1"/>
  <c r="AB48" i="1"/>
  <c r="AA48" i="1"/>
  <c r="Z48" i="1"/>
  <c r="Y48" i="1"/>
  <c r="X48" i="1"/>
  <c r="W48" i="1"/>
  <c r="V48" i="1"/>
  <c r="U48" i="1"/>
  <c r="T48" i="1"/>
  <c r="S48" i="1"/>
  <c r="R48" i="1"/>
  <c r="Q48" i="1"/>
  <c r="P48" i="1"/>
  <c r="O48" i="1"/>
  <c r="N48" i="1"/>
  <c r="M48" i="1"/>
  <c r="L48" i="1"/>
  <c r="AL47" i="1"/>
  <c r="AK47" i="1"/>
  <c r="AJ47" i="1"/>
  <c r="AK46" i="1"/>
  <c r="AJ46" i="1"/>
  <c r="AK45" i="1"/>
  <c r="AJ45" i="1"/>
  <c r="AK44" i="1"/>
  <c r="AJ44" i="1"/>
  <c r="AK43" i="1"/>
  <c r="AJ43" i="1"/>
  <c r="AK42" i="1"/>
  <c r="AJ42" i="1"/>
  <c r="AK41" i="1"/>
  <c r="AJ41" i="1"/>
  <c r="AK40" i="1"/>
  <c r="AJ40" i="1"/>
  <c r="AK39" i="1"/>
  <c r="AJ39" i="1"/>
  <c r="AK38" i="1"/>
  <c r="AJ38" i="1"/>
  <c r="AK37" i="1"/>
  <c r="AJ37" i="1"/>
  <c r="AK36" i="1"/>
  <c r="AJ36" i="1"/>
  <c r="AK35" i="1"/>
  <c r="AJ35" i="1"/>
  <c r="AP34" i="1"/>
  <c r="AI34" i="1"/>
  <c r="AH34" i="1"/>
  <c r="AG34" i="1"/>
  <c r="AF34" i="1"/>
  <c r="AE34" i="1"/>
  <c r="AD34" i="1"/>
  <c r="AC34" i="1"/>
  <c r="AB34" i="1"/>
  <c r="AA34" i="1"/>
  <c r="Z34" i="1"/>
  <c r="Y34" i="1"/>
  <c r="X34" i="1"/>
  <c r="W34" i="1"/>
  <c r="V34" i="1"/>
  <c r="U34" i="1"/>
  <c r="T34" i="1"/>
  <c r="S34" i="1"/>
  <c r="R34" i="1"/>
  <c r="Q34" i="1"/>
  <c r="P34" i="1"/>
  <c r="O34" i="1"/>
  <c r="N34" i="1"/>
  <c r="M34" i="1"/>
  <c r="L34" i="1"/>
  <c r="AK33" i="1"/>
  <c r="AJ33" i="1"/>
  <c r="AK32" i="1"/>
  <c r="AJ32" i="1"/>
  <c r="AK31" i="1"/>
  <c r="AJ31" i="1"/>
  <c r="AK30" i="1"/>
  <c r="AJ30" i="1"/>
  <c r="AK29" i="1"/>
  <c r="AJ29" i="1"/>
  <c r="AK28" i="1"/>
  <c r="AJ28" i="1"/>
  <c r="AK27" i="1"/>
  <c r="AJ27" i="1"/>
  <c r="AK26" i="1"/>
  <c r="AJ26" i="1"/>
  <c r="AK25" i="1"/>
  <c r="AJ25" i="1"/>
  <c r="AK24" i="1"/>
  <c r="AJ24" i="1"/>
  <c r="AK23" i="1"/>
  <c r="AJ23" i="1"/>
  <c r="AK22" i="1"/>
  <c r="AJ22" i="1"/>
  <c r="AK21" i="1"/>
  <c r="AJ21" i="1"/>
  <c r="AP20" i="1"/>
  <c r="AI20" i="1"/>
  <c r="AH20" i="1"/>
  <c r="AG20" i="1"/>
  <c r="AF20" i="1"/>
  <c r="AE20" i="1"/>
  <c r="AD20" i="1"/>
  <c r="AC20" i="1"/>
  <c r="AB20" i="1"/>
  <c r="AA20" i="1"/>
  <c r="Z20" i="1"/>
  <c r="Y20" i="1"/>
  <c r="X20" i="1"/>
  <c r="W20" i="1"/>
  <c r="V20" i="1"/>
  <c r="U20" i="1"/>
  <c r="T20" i="1"/>
  <c r="S20" i="1"/>
  <c r="R20" i="1"/>
  <c r="Q20" i="1"/>
  <c r="P20" i="1"/>
  <c r="O20" i="1"/>
  <c r="N20" i="1"/>
  <c r="M20" i="1"/>
  <c r="L20" i="1"/>
  <c r="AK19" i="1"/>
  <c r="AJ19" i="1"/>
  <c r="AK18" i="1"/>
  <c r="AJ18" i="1"/>
  <c r="AK17" i="1"/>
  <c r="AJ17" i="1"/>
  <c r="AK16" i="1"/>
  <c r="AJ16" i="1"/>
  <c r="AK15" i="1"/>
  <c r="AJ15" i="1"/>
  <c r="AK14" i="1"/>
  <c r="AJ14" i="1"/>
  <c r="AK13" i="1"/>
  <c r="AJ13" i="1"/>
  <c r="AK12" i="1"/>
  <c r="AJ12" i="1"/>
  <c r="AK11" i="1"/>
  <c r="AJ11" i="1"/>
  <c r="AK10" i="1"/>
  <c r="AJ10" i="1"/>
  <c r="AK9" i="1"/>
  <c r="AJ9" i="1"/>
  <c r="AK8" i="1"/>
  <c r="AJ8" i="1"/>
  <c r="AK7" i="1"/>
  <c r="AJ7" i="1"/>
  <c r="AK6" i="1"/>
  <c r="AJ6" i="1"/>
  <c r="AP5" i="1"/>
  <c r="AI5" i="1"/>
  <c r="AH5" i="1"/>
  <c r="AG5" i="1"/>
  <c r="AF5" i="1"/>
  <c r="AE5" i="1"/>
  <c r="AD5" i="1"/>
  <c r="AC5" i="1"/>
  <c r="AB5" i="1"/>
  <c r="AA5" i="1"/>
  <c r="Z5" i="1"/>
  <c r="Y5" i="1"/>
  <c r="X5" i="1"/>
  <c r="W5" i="1"/>
  <c r="V5" i="1"/>
  <c r="U5" i="1"/>
  <c r="T5" i="1"/>
  <c r="S5" i="1"/>
  <c r="R5" i="1"/>
  <c r="Q5" i="1"/>
  <c r="P5" i="1"/>
  <c r="O5" i="1"/>
  <c r="N5" i="1"/>
  <c r="M5" i="1"/>
  <c r="L5" i="1"/>
  <c r="AL4" i="1"/>
  <c r="AK4" i="1"/>
  <c r="AJ4" i="1"/>
  <c r="I176" i="1" l="1"/>
  <c r="J176" i="1" s="1"/>
  <c r="I212" i="1"/>
  <c r="J212" i="1" s="1"/>
  <c r="I133" i="1"/>
  <c r="I117" i="1"/>
  <c r="J117" i="1" s="1"/>
  <c r="I121" i="1"/>
  <c r="I255" i="1"/>
  <c r="J255" i="1" s="1"/>
  <c r="I268" i="1"/>
  <c r="J268" i="1" s="1"/>
  <c r="I118" i="1"/>
  <c r="J118" i="1" s="1"/>
  <c r="I114" i="1"/>
  <c r="J114" i="1" s="1"/>
  <c r="I32" i="1"/>
  <c r="J32" i="1" s="1"/>
  <c r="I132" i="1"/>
  <c r="I107" i="1"/>
  <c r="J107" i="1" s="1"/>
  <c r="I124" i="1"/>
  <c r="J124" i="1" s="1"/>
  <c r="I23" i="1"/>
  <c r="I27" i="1"/>
  <c r="J27" i="1" s="1"/>
  <c r="I167" i="1"/>
  <c r="J167" i="1" s="1"/>
  <c r="I22" i="1"/>
  <c r="I120" i="1"/>
  <c r="J120" i="1" s="1"/>
  <c r="I182" i="1"/>
  <c r="I186" i="1"/>
  <c r="I190" i="1"/>
  <c r="I37" i="1"/>
  <c r="J37" i="1" s="1"/>
  <c r="I41" i="1"/>
  <c r="J41" i="1" s="1"/>
  <c r="I45" i="1"/>
  <c r="J45" i="1" s="1"/>
  <c r="I53" i="1"/>
  <c r="J53" i="1" s="1"/>
  <c r="I57" i="1"/>
  <c r="J57" i="1" s="1"/>
  <c r="I135" i="1"/>
  <c r="I139" i="1"/>
  <c r="I175" i="1"/>
  <c r="J175" i="1" s="1"/>
  <c r="I61" i="1"/>
  <c r="J61" i="1" s="1"/>
  <c r="I65" i="1"/>
  <c r="J65" i="1" s="1"/>
  <c r="I140" i="1"/>
  <c r="J140" i="1" s="1"/>
  <c r="I221" i="1"/>
  <c r="J221" i="1" s="1"/>
  <c r="I229" i="1"/>
  <c r="J229" i="1" s="1"/>
  <c r="I241" i="1"/>
  <c r="J241" i="1" s="1"/>
  <c r="I245" i="1"/>
  <c r="J245" i="1" s="1"/>
  <c r="I269" i="1"/>
  <c r="J269" i="1" s="1"/>
  <c r="I26" i="1"/>
  <c r="J26" i="1" s="1"/>
  <c r="I179" i="1"/>
  <c r="J179" i="1" s="1"/>
  <c r="I39" i="1"/>
  <c r="J39" i="1" s="1"/>
  <c r="I43" i="1"/>
  <c r="J43" i="1" s="1"/>
  <c r="I47" i="1"/>
  <c r="J47" i="1" s="1"/>
  <c r="I51" i="1"/>
  <c r="J51" i="1" s="1"/>
  <c r="I55" i="1"/>
  <c r="J55" i="1" s="1"/>
  <c r="I59" i="1"/>
  <c r="J59" i="1" s="1"/>
  <c r="I63" i="1"/>
  <c r="J63" i="1" s="1"/>
  <c r="I95" i="1"/>
  <c r="J95" i="1" s="1"/>
  <c r="I99" i="1"/>
  <c r="I105" i="1"/>
  <c r="J105" i="1" s="1"/>
  <c r="I108" i="1"/>
  <c r="J108" i="1" s="1"/>
  <c r="I145" i="1"/>
  <c r="J145" i="1" s="1"/>
  <c r="I200" i="1"/>
  <c r="J200" i="1" s="1"/>
  <c r="I73" i="1"/>
  <c r="J73" i="1" s="1"/>
  <c r="I77" i="1"/>
  <c r="J77" i="1" s="1"/>
  <c r="I109" i="1"/>
  <c r="J109" i="1" s="1"/>
  <c r="I126" i="1"/>
  <c r="J126" i="1" s="1"/>
  <c r="I162" i="1"/>
  <c r="J162" i="1" s="1"/>
  <c r="I205" i="1"/>
  <c r="J205" i="1" s="1"/>
  <c r="I147" i="1"/>
  <c r="J147" i="1" s="1"/>
  <c r="I154" i="1"/>
  <c r="J154" i="1" s="1"/>
  <c r="AQ225" i="1"/>
  <c r="I25" i="1"/>
  <c r="I70" i="1"/>
  <c r="J70" i="1" s="1"/>
  <c r="AO90" i="1"/>
  <c r="I155" i="1"/>
  <c r="J155" i="1" s="1"/>
  <c r="I207" i="1"/>
  <c r="J207" i="1" s="1"/>
  <c r="I30" i="1"/>
  <c r="J30" i="1" s="1"/>
  <c r="I38" i="1"/>
  <c r="J38" i="1" s="1"/>
  <c r="I42" i="1"/>
  <c r="J42" i="1" s="1"/>
  <c r="I46" i="1"/>
  <c r="J46" i="1" s="1"/>
  <c r="AM179" i="1"/>
  <c r="I98" i="1"/>
  <c r="I138" i="1"/>
  <c r="I199" i="1"/>
  <c r="J199" i="1" s="1"/>
  <c r="AO48" i="1"/>
  <c r="I93" i="1"/>
  <c r="J93" i="1" s="1"/>
  <c r="I102" i="1"/>
  <c r="I137" i="1"/>
  <c r="J137" i="1" s="1"/>
  <c r="I141" i="1"/>
  <c r="J141" i="1" s="1"/>
  <c r="I148" i="1"/>
  <c r="J148" i="1" s="1"/>
  <c r="I160" i="1"/>
  <c r="J160" i="1" s="1"/>
  <c r="I171" i="1"/>
  <c r="J171" i="1" s="1"/>
  <c r="AO180" i="1"/>
  <c r="I198" i="1"/>
  <c r="J198" i="1" s="1"/>
  <c r="I202" i="1"/>
  <c r="J202" i="1" s="1"/>
  <c r="I218" i="1"/>
  <c r="J218" i="1" s="1"/>
  <c r="I31" i="1"/>
  <c r="J31" i="1" s="1"/>
  <c r="I21" i="1"/>
  <c r="I24" i="1"/>
  <c r="I28" i="1"/>
  <c r="J28" i="1" s="1"/>
  <c r="I36" i="1"/>
  <c r="J36" i="1" s="1"/>
  <c r="I40" i="1"/>
  <c r="J40" i="1" s="1"/>
  <c r="I44" i="1"/>
  <c r="J44" i="1" s="1"/>
  <c r="I52" i="1"/>
  <c r="J52" i="1" s="1"/>
  <c r="I56" i="1"/>
  <c r="J56" i="1" s="1"/>
  <c r="I60" i="1"/>
  <c r="J60" i="1" s="1"/>
  <c r="I64" i="1"/>
  <c r="J64" i="1" s="1"/>
  <c r="I111" i="1"/>
  <c r="J111" i="1" s="1"/>
  <c r="AN113" i="1"/>
  <c r="I115" i="1"/>
  <c r="J115" i="1" s="1"/>
  <c r="I127" i="1"/>
  <c r="J127" i="1" s="1"/>
  <c r="I131" i="1"/>
  <c r="I158" i="1"/>
  <c r="J158" i="1" s="1"/>
  <c r="I169" i="1"/>
  <c r="J169" i="1" s="1"/>
  <c r="I184" i="1"/>
  <c r="I188" i="1"/>
  <c r="I192" i="1"/>
  <c r="AN206" i="1"/>
  <c r="I231" i="1"/>
  <c r="I235" i="1"/>
  <c r="J235" i="1" s="1"/>
  <c r="I239" i="1"/>
  <c r="J239" i="1" s="1"/>
  <c r="I242" i="1"/>
  <c r="J242" i="1" s="1"/>
  <c r="I246" i="1"/>
  <c r="J246" i="1" s="1"/>
  <c r="I259" i="1"/>
  <c r="J259" i="1" s="1"/>
  <c r="I203" i="1"/>
  <c r="J203" i="1" s="1"/>
  <c r="I29" i="1"/>
  <c r="J29" i="1" s="1"/>
  <c r="I143" i="1"/>
  <c r="J143" i="1" s="1"/>
  <c r="AQ157" i="1"/>
  <c r="AN213" i="1"/>
  <c r="AN249" i="1"/>
  <c r="AO256" i="1"/>
  <c r="I215" i="1"/>
  <c r="J215" i="1" s="1"/>
  <c r="I174" i="1"/>
  <c r="J174" i="1" s="1"/>
  <c r="I178" i="1"/>
  <c r="J178" i="1" s="1"/>
  <c r="I181" i="1"/>
  <c r="J181" i="1" s="1"/>
  <c r="I185" i="1"/>
  <c r="I189" i="1"/>
  <c r="AO213" i="1"/>
  <c r="I228" i="1"/>
  <c r="J228" i="1" s="1"/>
  <c r="I236" i="1"/>
  <c r="J236" i="1" s="1"/>
  <c r="AM239" i="1"/>
  <c r="I265" i="1"/>
  <c r="J265" i="1" s="1"/>
  <c r="AN20" i="1"/>
  <c r="I33" i="1"/>
  <c r="J33" i="1" s="1"/>
  <c r="AN79" i="1"/>
  <c r="I101" i="1"/>
  <c r="I112" i="1"/>
  <c r="J112" i="1" s="1"/>
  <c r="I128" i="1"/>
  <c r="J128" i="1" s="1"/>
  <c r="I134" i="1"/>
  <c r="I219" i="1"/>
  <c r="J219" i="1" s="1"/>
  <c r="AN48" i="1"/>
  <c r="I50" i="1"/>
  <c r="J50" i="1" s="1"/>
  <c r="AN34" i="1"/>
  <c r="AQ5" i="1"/>
  <c r="I10" i="1"/>
  <c r="I14" i="1"/>
  <c r="I18" i="1"/>
  <c r="AO20" i="1"/>
  <c r="AO34" i="1"/>
  <c r="I34" i="1" s="1"/>
  <c r="J34" i="1" s="1"/>
  <c r="I69" i="1"/>
  <c r="J69" i="1" s="1"/>
  <c r="I81" i="1"/>
  <c r="J81" i="1" s="1"/>
  <c r="AN129" i="1"/>
  <c r="I144" i="1"/>
  <c r="J144" i="1" s="1"/>
  <c r="I149" i="1"/>
  <c r="J149" i="1" s="1"/>
  <c r="I153" i="1"/>
  <c r="J153" i="1" s="1"/>
  <c r="I156" i="1"/>
  <c r="J156" i="1" s="1"/>
  <c r="I159" i="1"/>
  <c r="J159" i="1" s="1"/>
  <c r="I170" i="1"/>
  <c r="J170" i="1" s="1"/>
  <c r="AQ173" i="1"/>
  <c r="AQ197" i="1"/>
  <c r="I233" i="1"/>
  <c r="I243" i="1"/>
  <c r="J243" i="1" s="1"/>
  <c r="I247" i="1"/>
  <c r="J247" i="1" s="1"/>
  <c r="AN256" i="1"/>
  <c r="I270" i="1"/>
  <c r="J270" i="1" s="1"/>
  <c r="I273" i="1"/>
  <c r="J273" i="1" s="1"/>
  <c r="AM47" i="1"/>
  <c r="AO67" i="1"/>
  <c r="I88" i="1"/>
  <c r="J88" i="1" s="1"/>
  <c r="AQ90" i="1"/>
  <c r="I119" i="1"/>
  <c r="J119" i="1" s="1"/>
  <c r="I136" i="1"/>
  <c r="I177" i="1"/>
  <c r="J177" i="1" s="1"/>
  <c r="I183" i="1"/>
  <c r="I187" i="1"/>
  <c r="I191" i="1"/>
  <c r="I204" i="1"/>
  <c r="J204" i="1" s="1"/>
  <c r="AO206" i="1"/>
  <c r="I208" i="1"/>
  <c r="J208" i="1" s="1"/>
  <c r="I211" i="1"/>
  <c r="J211" i="1" s="1"/>
  <c r="I216" i="1"/>
  <c r="J216" i="1" s="1"/>
  <c r="I220" i="1"/>
  <c r="J220" i="1" s="1"/>
  <c r="I223" i="1"/>
  <c r="J223" i="1" s="1"/>
  <c r="I226" i="1"/>
  <c r="J226" i="1" s="1"/>
  <c r="I237" i="1"/>
  <c r="J237" i="1" s="1"/>
  <c r="AQ240" i="1"/>
  <c r="I252" i="1"/>
  <c r="J252" i="1" s="1"/>
  <c r="I260" i="1"/>
  <c r="J260" i="1" s="1"/>
  <c r="I262" i="1"/>
  <c r="J262" i="1" s="1"/>
  <c r="I266" i="1"/>
  <c r="J266" i="1" s="1"/>
  <c r="I7" i="1"/>
  <c r="I11" i="1"/>
  <c r="I15" i="1"/>
  <c r="I19" i="1"/>
  <c r="AN67" i="1"/>
  <c r="I74" i="1"/>
  <c r="J74" i="1" s="1"/>
  <c r="I78" i="1"/>
  <c r="J78" i="1" s="1"/>
  <c r="AO79" i="1"/>
  <c r="I82" i="1"/>
  <c r="J82" i="1" s="1"/>
  <c r="AO103" i="1"/>
  <c r="I116" i="1"/>
  <c r="J116" i="1" s="1"/>
  <c r="I142" i="1"/>
  <c r="J142" i="1" s="1"/>
  <c r="AN164" i="1"/>
  <c r="I168" i="1"/>
  <c r="J168" i="1" s="1"/>
  <c r="I195" i="1"/>
  <c r="J195" i="1" s="1"/>
  <c r="AN225" i="1"/>
  <c r="I230" i="1"/>
  <c r="J230" i="1" s="1"/>
  <c r="I244" i="1"/>
  <c r="J244" i="1" s="1"/>
  <c r="I248" i="1"/>
  <c r="J248" i="1" s="1"/>
  <c r="AN267" i="1"/>
  <c r="I54" i="1"/>
  <c r="J54" i="1" s="1"/>
  <c r="I58" i="1"/>
  <c r="J58" i="1" s="1"/>
  <c r="I62" i="1"/>
  <c r="J62" i="1" s="1"/>
  <c r="I66" i="1"/>
  <c r="J66" i="1" s="1"/>
  <c r="I71" i="1"/>
  <c r="J71" i="1" s="1"/>
  <c r="I75" i="1"/>
  <c r="J75" i="1" s="1"/>
  <c r="I97" i="1"/>
  <c r="J97" i="1" s="1"/>
  <c r="I110" i="1"/>
  <c r="J110" i="1" s="1"/>
  <c r="AO122" i="1"/>
  <c r="AO150" i="1"/>
  <c r="AN173" i="1"/>
  <c r="AQ180" i="1"/>
  <c r="AN197" i="1"/>
  <c r="AO201" i="1"/>
  <c r="AQ201" i="1"/>
  <c r="I217" i="1"/>
  <c r="J217" i="1" s="1"/>
  <c r="I224" i="1"/>
  <c r="J224" i="1" s="1"/>
  <c r="AO225" i="1"/>
  <c r="I227" i="1"/>
  <c r="J227" i="1" s="1"/>
  <c r="I234" i="1"/>
  <c r="J234" i="1" s="1"/>
  <c r="I238" i="1"/>
  <c r="J238" i="1" s="1"/>
  <c r="I253" i="1"/>
  <c r="J253" i="1" s="1"/>
  <c r="I257" i="1"/>
  <c r="J257" i="1" s="1"/>
  <c r="I263" i="1"/>
  <c r="J263" i="1" s="1"/>
  <c r="AO267" i="1"/>
  <c r="I271" i="1"/>
  <c r="J271" i="1" s="1"/>
  <c r="I8" i="1"/>
  <c r="I12" i="1"/>
  <c r="I16" i="1"/>
  <c r="I163" i="1"/>
  <c r="J163" i="1" s="1"/>
  <c r="AO173" i="1"/>
  <c r="I196" i="1"/>
  <c r="J196" i="1" s="1"/>
  <c r="AO197" i="1"/>
  <c r="I209" i="1"/>
  <c r="J209" i="1" s="1"/>
  <c r="AM212" i="1"/>
  <c r="AN240" i="1"/>
  <c r="AN103" i="1"/>
  <c r="AO129" i="1"/>
  <c r="I129" i="1" s="1"/>
  <c r="AM224" i="1"/>
  <c r="AO240" i="1"/>
  <c r="I254" i="1"/>
  <c r="J254" i="1" s="1"/>
  <c r="I258" i="1"/>
  <c r="J258" i="1" s="1"/>
  <c r="AN261" i="1"/>
  <c r="I264" i="1"/>
  <c r="J264" i="1" s="1"/>
  <c r="I272" i="1"/>
  <c r="J272" i="1" s="1"/>
  <c r="AQ34" i="1"/>
  <c r="AQ79" i="1"/>
  <c r="AN157" i="1"/>
  <c r="AQ206" i="1"/>
  <c r="I9" i="1"/>
  <c r="I13" i="1"/>
  <c r="I17" i="1"/>
  <c r="AQ20" i="1"/>
  <c r="I68" i="1"/>
  <c r="J68" i="1" s="1"/>
  <c r="I72" i="1"/>
  <c r="J72" i="1" s="1"/>
  <c r="I76" i="1"/>
  <c r="I106" i="1"/>
  <c r="J106" i="1" s="1"/>
  <c r="AN122" i="1"/>
  <c r="I125" i="1"/>
  <c r="J125" i="1" s="1"/>
  <c r="I146" i="1"/>
  <c r="J146" i="1" s="1"/>
  <c r="AN150" i="1"/>
  <c r="I152" i="1"/>
  <c r="J152" i="1" s="1"/>
  <c r="AO157" i="1"/>
  <c r="I161" i="1"/>
  <c r="J161" i="1" s="1"/>
  <c r="I172" i="1"/>
  <c r="J172" i="1" s="1"/>
  <c r="AN180" i="1"/>
  <c r="AN193" i="1"/>
  <c r="AN201" i="1"/>
  <c r="I210" i="1"/>
  <c r="J210" i="1" s="1"/>
  <c r="I222" i="1"/>
  <c r="J222" i="1" s="1"/>
  <c r="I232" i="1"/>
  <c r="AM4" i="1"/>
  <c r="I6" i="1"/>
  <c r="I35" i="1"/>
  <c r="J35" i="1" s="1"/>
  <c r="I96" i="1"/>
  <c r="J96" i="1" s="1"/>
  <c r="AO249" i="1"/>
  <c r="AO261" i="1"/>
  <c r="I85" i="1"/>
  <c r="J85" i="1" s="1"/>
  <c r="I194" i="1"/>
  <c r="J194" i="1" s="1"/>
  <c r="AQ193" i="1"/>
  <c r="I100" i="1"/>
  <c r="AQ261" i="1"/>
  <c r="AQ48" i="1"/>
  <c r="AQ67" i="1"/>
  <c r="I83" i="1"/>
  <c r="J83" i="1" s="1"/>
  <c r="I86" i="1"/>
  <c r="J86" i="1" s="1"/>
  <c r="I89" i="1"/>
  <c r="J89" i="1" s="1"/>
  <c r="AN90" i="1"/>
  <c r="AM89" i="1"/>
  <c r="I91" i="1"/>
  <c r="J91" i="1" s="1"/>
  <c r="I94" i="1"/>
  <c r="J94" i="1" s="1"/>
  <c r="AQ113" i="1"/>
  <c r="I130" i="1"/>
  <c r="J130" i="1" s="1"/>
  <c r="AQ129" i="1"/>
  <c r="AM149" i="1"/>
  <c r="AN5" i="1"/>
  <c r="I49" i="1"/>
  <c r="J49" i="1" s="1"/>
  <c r="I104" i="1"/>
  <c r="J104" i="1" s="1"/>
  <c r="AQ103" i="1"/>
  <c r="AM127" i="1"/>
  <c r="AO193" i="1"/>
  <c r="AO5" i="1"/>
  <c r="I123" i="1"/>
  <c r="J123" i="1" s="1"/>
  <c r="AQ122" i="1"/>
  <c r="I166" i="1"/>
  <c r="J166" i="1" s="1"/>
  <c r="AM163" i="1"/>
  <c r="I250" i="1"/>
  <c r="J250" i="1" s="1"/>
  <c r="AQ249" i="1"/>
  <c r="I84" i="1"/>
  <c r="J84" i="1" s="1"/>
  <c r="I87" i="1"/>
  <c r="J87" i="1" s="1"/>
  <c r="I92" i="1"/>
  <c r="J92" i="1" s="1"/>
  <c r="I80" i="1"/>
  <c r="J80" i="1" s="1"/>
  <c r="AO113" i="1"/>
  <c r="AO164" i="1"/>
  <c r="AQ164" i="1"/>
  <c r="AQ150" i="1"/>
  <c r="AQ213" i="1"/>
  <c r="AQ256" i="1"/>
  <c r="AQ267" i="1"/>
  <c r="I151" i="1"/>
  <c r="J151" i="1" s="1"/>
  <c r="I214" i="1"/>
  <c r="J214" i="1" s="1"/>
  <c r="I249" i="1" l="1"/>
  <c r="J249" i="1" s="1"/>
  <c r="I90" i="1"/>
  <c r="J90" i="1" s="1"/>
  <c r="I164" i="1"/>
  <c r="J164" i="1" s="1"/>
  <c r="I48" i="1"/>
  <c r="J48" i="1" s="1"/>
  <c r="I225" i="1"/>
  <c r="I206" i="1"/>
  <c r="J206" i="1" s="1"/>
  <c r="I157" i="1"/>
  <c r="J157" i="1" s="1"/>
  <c r="I256" i="1"/>
  <c r="J256" i="1" s="1"/>
  <c r="I79" i="1"/>
  <c r="J79" i="1" s="1"/>
  <c r="AR4" i="1"/>
  <c r="I261" i="1"/>
  <c r="J261" i="1" s="1"/>
  <c r="I20" i="1"/>
  <c r="I267" i="1"/>
  <c r="J267" i="1" s="1"/>
  <c r="I240" i="1"/>
  <c r="J240" i="1" s="1"/>
  <c r="I113" i="1"/>
  <c r="J113" i="1" s="1"/>
  <c r="I213" i="1"/>
  <c r="J213" i="1" s="1"/>
  <c r="I67" i="1"/>
  <c r="J67" i="1" s="1"/>
  <c r="I150" i="1"/>
  <c r="J150" i="1" s="1"/>
  <c r="I173" i="1"/>
  <c r="J173" i="1" s="1"/>
  <c r="I122" i="1"/>
  <c r="J122" i="1" s="1"/>
  <c r="I103" i="1"/>
  <c r="J103" i="1" s="1"/>
  <c r="I5" i="1"/>
  <c r="J139" i="1" l="1"/>
  <c r="J232" i="1"/>
  <c r="J187" i="1"/>
  <c r="J131" i="1"/>
  <c r="J133" i="1"/>
  <c r="J101" i="1"/>
  <c r="J185" i="1"/>
  <c r="J135" i="1"/>
  <c r="J17" i="1"/>
  <c r="J25" i="1"/>
  <c r="J23" i="1"/>
  <c r="J129" i="1"/>
  <c r="J22" i="1"/>
  <c r="J8" i="1"/>
  <c r="J189" i="1"/>
  <c r="J225" i="1"/>
  <c r="J231" i="1"/>
  <c r="J190" i="1"/>
  <c r="J191" i="1"/>
  <c r="J76" i="1"/>
  <c r="J7" i="1"/>
  <c r="J132" i="1"/>
  <c r="J188" i="1"/>
  <c r="J138" i="1"/>
  <c r="J186" i="1"/>
  <c r="J9" i="1"/>
  <c r="J183" i="1"/>
  <c r="J12" i="1"/>
  <c r="J13" i="1"/>
  <c r="J233" i="1"/>
  <c r="J182" i="1"/>
  <c r="J16" i="1"/>
  <c r="J99" i="1"/>
  <c r="J10" i="1"/>
  <c r="J21" i="1"/>
  <c r="J184" i="1"/>
  <c r="J102" i="1"/>
  <c r="J14" i="1"/>
  <c r="J19" i="1"/>
  <c r="J192" i="1"/>
  <c r="J136" i="1"/>
  <c r="J121" i="1"/>
  <c r="J24" i="1"/>
  <c r="J18" i="1"/>
  <c r="J15" i="1"/>
  <c r="J134" i="1"/>
  <c r="J98" i="1"/>
  <c r="J11" i="1"/>
  <c r="J6" i="1"/>
  <c r="J100" i="1"/>
  <c r="J20" i="1"/>
  <c r="J5" i="1"/>
</calcChain>
</file>

<file path=xl/comments1.xml><?xml version="1.0" encoding="utf-8"?>
<comments xmlns="http://schemas.openxmlformats.org/spreadsheetml/2006/main">
  <authors>
    <author>Familia GC</author>
  </authors>
  <commentList>
    <comment ref="K2" authorId="0" shapeId="0">
      <text>
        <r>
          <rPr>
            <b/>
            <sz val="9"/>
            <color indexed="81"/>
            <rFont val="Tahoma"/>
            <family val="2"/>
          </rPr>
          <t>Todas las celdas de esta columna deben llevar el numero 1. 
Es con el fin de hacer los conteos, si esta vacia no la cuenta</t>
        </r>
        <r>
          <rPr>
            <sz val="9"/>
            <color indexed="81"/>
            <rFont val="Tahoma"/>
            <family val="2"/>
          </rPr>
          <t xml:space="preserve">
</t>
        </r>
      </text>
    </comment>
  </commentList>
</comments>
</file>

<file path=xl/sharedStrings.xml><?xml version="1.0" encoding="utf-8"?>
<sst xmlns="http://schemas.openxmlformats.org/spreadsheetml/2006/main" count="677" uniqueCount="365">
  <si>
    <t>VISIÓN: Para Diciembre de 2018 seremos el proceso con mayor reconocimiento dentro del personal de la UAECOB por la oportunidad y efectivdad en la gestión. Para 2019 seremos reconocidos a nivel Nacional por el desarrollo de nuestros programas de prevención siendo referentes para entidades de riesgo alto.</t>
  </si>
  <si>
    <t>CRONOGRAMA DE IMPLEMENTACIÓN</t>
  </si>
  <si>
    <t>PROGRAMA</t>
  </si>
  <si>
    <t>SUBPROGRAMA</t>
  </si>
  <si>
    <t>ACTIVIDAD</t>
  </si>
  <si>
    <t>RESPONSABLE SYST</t>
  </si>
  <si>
    <t>INVOLVE</t>
  </si>
  <si>
    <t>STARTING DATE</t>
  </si>
  <si>
    <t>DUE DATE</t>
  </si>
  <si>
    <t>% AVANCE</t>
  </si>
  <si>
    <t>REMAINING TIME</t>
  </si>
  <si>
    <t># ACT</t>
  </si>
  <si>
    <t>ENE- 18</t>
  </si>
  <si>
    <t>FEB-18</t>
  </si>
  <si>
    <t>MAR-18</t>
  </si>
  <si>
    <t>ABR-18</t>
  </si>
  <si>
    <t>MAY-18</t>
  </si>
  <si>
    <t>JUN-18</t>
  </si>
  <si>
    <t>JUL-18</t>
  </si>
  <si>
    <t>AGO-18</t>
  </si>
  <si>
    <t>SEP-18</t>
  </si>
  <si>
    <t>OCT-18</t>
  </si>
  <si>
    <t>NOV-18</t>
  </si>
  <si>
    <t>DIC-18</t>
  </si>
  <si>
    <t>TOTAL</t>
  </si>
  <si>
    <t>N ACTIVIDADES PROGRAMA</t>
  </si>
  <si>
    <t>% AVANCE PROGRAMA</t>
  </si>
  <si>
    <t>TOTAL SUBPROGRAMA</t>
  </si>
  <si>
    <t>N ACTIVIDADES SUBPROGRAMA</t>
  </si>
  <si>
    <t>% AVANCE SUB PROGRAMA</t>
  </si>
  <si>
    <t>what should we be excellent about?</t>
  </si>
  <si>
    <t>P</t>
  </si>
  <si>
    <t>E</t>
  </si>
  <si>
    <t>PROGRAMA PARA LA PREVENCIÓN DEL RIESGO PSICOSOCIAL</t>
  </si>
  <si>
    <t>1.1</t>
  </si>
  <si>
    <t>Psicología de la Emergencia- PE- (Implementación efectiva del Protocolo de psicología de la Emergencia)</t>
  </si>
  <si>
    <t>BIBIANA LUCERO</t>
  </si>
  <si>
    <t>Documento con acciones y responsabilidades claras, con personal capacitado en la primera respuesta, personal competente  para la intervención especializada, seguimiento periódico a casos</t>
  </si>
  <si>
    <t>Actualizar y formalizar protocolo Psicología de la Emergencia (PSE) verificando la claridad frente a cuáles son los eventos de alto impacto emocional, su prioridad en la atención y responsables</t>
  </si>
  <si>
    <t>Definir, documentar y divulgar la Autoridad, responsabilidad, rendición de cuentas en PSE</t>
  </si>
  <si>
    <t>Refuerzo de los conceptos del PSE por los medios de comunicación</t>
  </si>
  <si>
    <t>Desmovilización emocional forme parte de los procedimientos de cierre</t>
  </si>
  <si>
    <t>Diseñar una guía para la atención en situación de crisis.
 (para que no sea siempre lo mismo, ej act lúdicas)</t>
  </si>
  <si>
    <t>Capacitación en Primeros Auxilios Psicológicos (PAP)</t>
  </si>
  <si>
    <t>Capacitación especializada para el grupo de psicología</t>
  </si>
  <si>
    <t>CRUZ ROJA</t>
  </si>
  <si>
    <t>Capacitación y consolidación de LIDERES EN PAP, para que se constituyan como la primera respuesta</t>
  </si>
  <si>
    <t>Contratar capacitación en PAP: Adelantar el proceso de contratación con Cruz Roja</t>
  </si>
  <si>
    <t>Capacitación en PAP NIVEL 1: COMANDANTES, SUBCOMANDANTES y TENIENTES JEFES DE ESTACIÓN -Autoridad, responsabilidad, rendición de cuentas frente a eventos de alto impacto emocional, aspectos procedimientales</t>
  </si>
  <si>
    <t>Capacitación en PAP NIVEL 2: LÍDERES SYST, SARGENTOS
 -Autoridad, responsabilidad, rendición de cuentas frente a eventos de alto impacto emocional - contar con personal capacitado para orientar la primera atención y en la identificación de posibles casos</t>
  </si>
  <si>
    <t>Capacitación en PAP: Talleres prácticos por estaciones</t>
  </si>
  <si>
    <t>Verirficar el procedimiento para atención pacientes psiquiátricos</t>
  </si>
  <si>
    <t>1.2</t>
  </si>
  <si>
    <t>Manejo del estrés</t>
  </si>
  <si>
    <t>JENNY MOYANO</t>
  </si>
  <si>
    <t>Contar con un programa para el manejo del estrés que incluya acciones preventivas y actividades acordes con el Dx FRPS de abril 2018</t>
  </si>
  <si>
    <t>QHSE</t>
  </si>
  <si>
    <t>Desarrollo actividades de intervención en Riesgo Psicosocial contrato 2017</t>
  </si>
  <si>
    <t xml:space="preserve">Implementar la prueba de ICE BARON para la evaluación de Inteligencia Emocional para una muestra representativa
</t>
  </si>
  <si>
    <t>Jornada Oficina Personal Administrativo sede COMANDO</t>
  </si>
  <si>
    <t>IVAN MENDOZA/ JENNY MOYANO</t>
  </si>
  <si>
    <t>Jornada Directivos</t>
  </si>
  <si>
    <t>Divulgar plan de intervención con el COPASST</t>
  </si>
  <si>
    <t>JENNY MOYANO/ IVAN MENDOZA</t>
  </si>
  <si>
    <t>COPASST</t>
  </si>
  <si>
    <t>Seguimiento a personal identificado en RIESGO ALTO en el Dx anterior</t>
  </si>
  <si>
    <t>HARMONYCE</t>
  </si>
  <si>
    <t>Contratar las actividades de intervención para el Programa de riesgo psicosocial 2018(reforzar las actividades para intervenir los FRPS identificados en el Dx y las pruebas ICE BARON)</t>
  </si>
  <si>
    <t>Desarrollo actividades de intervención en Riesgo Psicosocial contrato 2018</t>
  </si>
  <si>
    <t>Celebración del día de la Salud Mental</t>
  </si>
  <si>
    <t>BIBIANA LUCERO/ HARMONYCE</t>
  </si>
  <si>
    <t>Apliación instrumento ICE BARON para medir inteligencia emocional a nivel de oficiales</t>
  </si>
  <si>
    <t>Inlcuir actividades  alternativas al PAF (YOGA, CLASES DE SALSA) periódicas  y demás orientadas a prevenir el estrés laboral</t>
  </si>
  <si>
    <t>Contar con un consultorio para la atención en Psicología</t>
  </si>
  <si>
    <t>1.3</t>
  </si>
  <si>
    <t>Política de  Prevención consumo de sustancias psicoactivas</t>
  </si>
  <si>
    <t>IVAN MENDOZA</t>
  </si>
  <si>
    <t>Documento con acciones y responsabilidades claras, con personal capacitado en la primera respuesta, personal competente  para la intervención especializada, con actividades de prevención impactantes</t>
  </si>
  <si>
    <t>Reforzar por los medios de comunicación la Autoridad, responsabilidad, rendición de cuentas Política Prevención SPA</t>
  </si>
  <si>
    <t>Actualizar la Política con el nuevo plan de trabajo y los aspectos procedimientales que requieran claridad</t>
  </si>
  <si>
    <t>Divulgación de la Política: completar el 100% de la firma de conocimiento de la política</t>
  </si>
  <si>
    <t>Cronograma para el desarrollo de alcoholimetrías periódicas</t>
  </si>
  <si>
    <t>Enviar a Calibración el alcoholímetro</t>
  </si>
  <si>
    <t>Compra de Alcohosensores uno para cada COMPAÑÍA</t>
  </si>
  <si>
    <t xml:space="preserve">Capacitación a los Comandantes, Tenientes y Sargentos en el desarrollo de los procedimientos.
</t>
  </si>
  <si>
    <t>SOP/DIRECCION/ COPASST</t>
  </si>
  <si>
    <t>Desarrollo e Implementación de Campaña de Prevención para prevenir y desmotivar el consumo de SPA</t>
  </si>
  <si>
    <t xml:space="preserve">Actividades  Lúdicas  orientadas a la Prevención de consumo de SPA </t>
  </si>
  <si>
    <t>Fortalecer los recursos para apoyar a personal identificado con problemas de consumo- Definir protocolo, Crear una ruta de atención para personas con problemas por consumo de SPA</t>
  </si>
  <si>
    <t>Concurso de fotografía por estación en temas alusivos a prevenir el consumo de SPA / ofreciendo incentivos</t>
  </si>
  <si>
    <t>PROGRAMA PARA LA PREVENCIÓN EN RIESGO CARDIOVASCULAR</t>
  </si>
  <si>
    <t>2.1</t>
  </si>
  <si>
    <t>Programa acondicionamiento físico</t>
  </si>
  <si>
    <t>MAIDE BARRETO/ JESUS CRISTANCHO</t>
  </si>
  <si>
    <t>Un programa que sea referente para otros cuerpos de bomberos, evaluando la condición física al menos 3 veces en el año con factores claros, logrando la participación de al menos el 70%</t>
  </si>
  <si>
    <t>Divulgar resultados de evaluaciones practicadas en 2017</t>
  </si>
  <si>
    <t>WILLIAM CABREJO</t>
  </si>
  <si>
    <t>Capacitación y consolidación de LIDERES EN PAF, para cada estación. Dotar de camiseta a los mejores</t>
  </si>
  <si>
    <t>CMYF/ JLT</t>
  </si>
  <si>
    <t>Mantenimiento de Equipos de Gimnasio y Mejorar los espacios con  ESPEJOS, CARTELES CON RUTINAS DE ESTIRAMIENTO, Y OTRAS CASOS DE AMBIENTACION DE GIMNASIOS</t>
  </si>
  <si>
    <t>CMYF/ JLT/COPASST</t>
  </si>
  <si>
    <t xml:space="preserve">Desarrollo de Estrategias para Incentivar la estación que promueva la actividad física.
</t>
  </si>
  <si>
    <t>Evaluar la pertinencia de los 9 factores establecidos para hacer seguimiento a la condición física del personal</t>
  </si>
  <si>
    <t>Definir actividades funcionales a vincular en el PAF usando los equipos de trabajo</t>
  </si>
  <si>
    <t>CMYF</t>
  </si>
  <si>
    <t>Práctica de acondicionamiento físico en estaciones con instructores y evaluaciones de seguimiento con indicadores básicos (ICC, peso, diámetro abdominal)</t>
  </si>
  <si>
    <t>Divulgar resultados evaluación antropometría y condición física por sede</t>
  </si>
  <si>
    <t>Actualización diagnóstico de condición física (DxCF) de acuerdo a los 9 factores (según evaluaciones vigentes)</t>
  </si>
  <si>
    <t>MAIDE BARRETO</t>
  </si>
  <si>
    <t>Solicitar a  Infraestructura Adecuaciones de Gimnasios (mejorar los espacios y equipamientos para la práctica de actividad física)</t>
  </si>
  <si>
    <t>Seguimiento a personal identificado con novedades según encuesta PAF-Asesoría Médico Especialista SYST</t>
  </si>
  <si>
    <t>Seguimiento a Objetivos y Plan de Trabajo PAF- Asesoría Médico Deportólogo</t>
  </si>
  <si>
    <t xml:space="preserve">Contratar: Adquirir Elementos para fortalcer la práctica de acondicionamiento físico (Tula, toalla, termo para agua). </t>
  </si>
  <si>
    <t>Realizar propuesta para dotar un gimnasio en la SEDE COMANDO</t>
  </si>
  <si>
    <t>Realizar una actividad mensual para promover la actividad física en personal administrativo</t>
  </si>
  <si>
    <t>vincular practicantes para incrementar las visitas a las sedes</t>
  </si>
  <si>
    <t>Implementar estrategia de uso de escaleras sede COMANDO</t>
  </si>
  <si>
    <t>DANIEL PARRA</t>
  </si>
  <si>
    <t>DANIEL PARRA/ JESUS CRISTANCHO</t>
  </si>
  <si>
    <t>JESUS CRISTANCHO</t>
  </si>
  <si>
    <t>2.3</t>
  </si>
  <si>
    <t>Seguimiento médico</t>
  </si>
  <si>
    <t>Realizar los exámenes ocupacionales contrato vigencia2018</t>
  </si>
  <si>
    <t>Actualizar priorización de RCV según escala de framingham de acuerdo a EMOS - 2018 (MUY ALTO, ALTO, MODERADO, BAJO)</t>
  </si>
  <si>
    <t>Programar seguimiento a personal identificado en riesgo (MUY ALTO, ALTO, MODERADO, BAJO) y actualizar base de datos de restricciones</t>
  </si>
  <si>
    <t>Seguimiento con paraclínicos para casos MUY ALTO y ALTO</t>
  </si>
  <si>
    <t>Contratar los exámenes ocupacionales  vigencia2018</t>
  </si>
  <si>
    <t>Mejorar las condiciones del consultorio médio B1</t>
  </si>
  <si>
    <t>Fortalcer el seguimiento de indicadores de prevalencia de la enfermedad laboral, en los PVE establecidos, para realizar su medición  como mínimo una vez al año.</t>
  </si>
  <si>
    <t>Definir e implementar plan de trabajo por ausentismo por origen comun-ESTRATEGIA EMPRESA SALUDABLE (Prioridades según Ausentismo Global, Acercamientos EPS, Acciones preventivas)</t>
  </si>
  <si>
    <t>JESUS CRISTANCHO/ MAIDE BARRETO</t>
  </si>
  <si>
    <t>Actividades de prevención para la Conservación auditiva</t>
  </si>
  <si>
    <t>Actividades de prevención para la Conservación visual</t>
  </si>
  <si>
    <t>2.4</t>
  </si>
  <si>
    <t>Programa de Control de Riesgo Nutricional y Hábitos de Vida Saludable</t>
  </si>
  <si>
    <t>Desarrollar actividades que permitan mejorar los hábitos identificados en el diagnóstico y realizar seguimiento a personal identifcado en riesgo</t>
  </si>
  <si>
    <t>JLT-SAP</t>
  </si>
  <si>
    <t>Actualización de diagnóstico de condiciones de salud según EMOS 2018</t>
  </si>
  <si>
    <t>Definir estrategia para implementar las recomendaciones definidas en el Diagnóstico de Hábitos de vida saludable (cocinas saludables)</t>
  </si>
  <si>
    <t xml:space="preserve">DIETA SANA: Actividades para fomentarla, según INFORME DE LAS VALORACIONES NUTRICIONALES (cómo podemos influir para que el personal tenga una dieta saludable?) ALIMENTACION DURANTE LA JORNADA DE TRABAJO y  ALIMENTACION FUERA DE LA JORNADA DE TRABAJO
</t>
  </si>
  <si>
    <t>INGESTA DE AGUA: Campaña y estrategia para promoverala</t>
  </si>
  <si>
    <t>Seguimiento a la Asesoría con Nutricionista realizada en 2018 a personal identificado en riesgo</t>
  </si>
  <si>
    <t xml:space="preserve">Divulgación de la campaña de hábitos saludables </t>
  </si>
  <si>
    <t>Una actividad de formación en hábitos saludables (enfoque para personal operativo y para personal administrativo)</t>
  </si>
  <si>
    <t>Jornada de Salud Toma de Tensión, IMC, Peso, ETC sede Comando</t>
  </si>
  <si>
    <t>MAIDE BARRETO/ JENNY MOYANO</t>
  </si>
  <si>
    <t>SEGURIDAD E HIGIENE INDUSTRIAL</t>
  </si>
  <si>
    <t>3.1</t>
  </si>
  <si>
    <t>PROGRAMA INSPECCIONES SEGURIDAD EN INSTALACIONES</t>
  </si>
  <si>
    <t>SIRO SIERRA</t>
  </si>
  <si>
    <t>identificación e intervención oportuna de condiciones inseguras, mediante inspecciones realizadas a los centros de trabajo por personal competente y llevando registro y seguimiento para la mejora.</t>
  </si>
  <si>
    <t>SIRO SIERRA/ JESUS CRISTANCHO</t>
  </si>
  <si>
    <t>Actualización del procedimiento INSPECCIONES PLANEADAS con sus respectivos formatos</t>
  </si>
  <si>
    <t>Realizar Inspecciones planeadas en todos los centros de trabajo, con el apoyo de líderes en SYST y COPASST.</t>
  </si>
  <si>
    <t>Realizar consolidación de información, valoración y priorización de riesgos según inspecciones realizadas</t>
  </si>
  <si>
    <t>SIRO SIERRRA/ WILLIAM CABREJO</t>
  </si>
  <si>
    <t xml:space="preserve">Comunicar a las partes interesadas el resultado de inspecciones planeadas realizadas </t>
  </si>
  <si>
    <t>Realizar seguimiento a las acciones de intervención propuestas para los riesgos identificados en las inspecciones planeadas 2016-2017</t>
  </si>
  <si>
    <t>Actualizar los planes de emergencia de las 18 sedes</t>
  </si>
  <si>
    <t xml:space="preserve">Actualizar matriz de Riesgos (MIPVR) 2018, verificando todos los procesos y evidenciando participación de los trabajadores.  </t>
  </si>
  <si>
    <t>Actualizar MIPVR  con SGC, como documento controlado incluyendo control de cambios (evidenciar la gestión del cambio)</t>
  </si>
  <si>
    <t>Implementar mecanismo para evidenciar la gestión de los riesgos identificados,  realizando Seguimiento al cumplimiento de las medidas de control y el control operacional establecidos. Inlcuir columna evidencias a fin de  Evidenciar su aplicación (fuente/ medio/ individuo) por los trabajadores (actas o listados cuando aplique (ej. Registros verificación EPP-EPR)</t>
  </si>
  <si>
    <t>Auditoría USO Y MANTENIMIENTO EPR</t>
  </si>
  <si>
    <t>Actualizar procedimiento Identificación de Peligros y Valoración del Riesgo (IPVR) incluyendo la Gestión del Cambio.</t>
  </si>
  <si>
    <t>3.2</t>
  </si>
  <si>
    <t>PROGRAMA DE ORDEN Y ASEO</t>
  </si>
  <si>
    <t>SIRO SIERRA/ WILLIAM CABREJO</t>
  </si>
  <si>
    <t>Mejorar las condiciones y prácticas de orden y aseo en las sedes</t>
  </si>
  <si>
    <t>Elaborar un documento para el programa de orden y aseo donde se describan los pilares del mismo</t>
  </si>
  <si>
    <t>PATRICIA</t>
  </si>
  <si>
    <t>Documento Normas de Seguridad y Convivencia divulgado y sensibilizado a través de los medios de comunicación</t>
  </si>
  <si>
    <t>Documento del programa de orden y aseo</t>
  </si>
  <si>
    <t>Realizar el lavado de tanques aéreos y subterráneos de todas las sedes</t>
  </si>
  <si>
    <t>Realizar control de vectores en todas las sedes</t>
  </si>
  <si>
    <t>verficar el mantenimiento para los dispensadores de agua</t>
  </si>
  <si>
    <t>Contratar: Realizar el saneamiento ambiental en las sedes de la UAECOB vigencia 2018</t>
  </si>
  <si>
    <t>Realizar intervención en saneamiento ambiental contrato vigencia 2018</t>
  </si>
  <si>
    <t>3.3</t>
  </si>
  <si>
    <t>PROGRAMA ADMINISTRACIÓN DE ELEMENTOS DE PROTECCION PERSONAL</t>
  </si>
  <si>
    <t>SL/SOP/ALMACÉN</t>
  </si>
  <si>
    <t>Contar con un procedimiento que permita orientar la dotación y reposición, así como el uso y mantenimiento de EPP</t>
  </si>
  <si>
    <t>Solicitar recurso de apoyo  a ARL POSITIVA para implementar el programa de EPP</t>
  </si>
  <si>
    <t>Concertar mesa de trabajo con SOP, SL, SGC Y SYST y Definir Responsabilidad, Autoridad y Rendición de Cuentas PROGRAMA ADMINISTRACIÓN DE ELEMENTOS DE PROTECCION PERSONAL</t>
  </si>
  <si>
    <t>Actualización y ajuste procedimiento de administración de EPP (uso, mantenimiento y reposición)</t>
  </si>
  <si>
    <t>Realizar Campaña de Uso de Elementos de Protección Personal. Divulgar video realizado el año anterior.</t>
  </si>
  <si>
    <t>Solicitar a la SOP  lineamientos sobre la herramienta actual para el seguimiento diario de la condición de los EPP y EPR (oficina tecnología)</t>
  </si>
  <si>
    <t>OAP-TECNOLOGIA</t>
  </si>
  <si>
    <t>Actualizar matriz de EPP incluyendo los factores que hacen que queden fuera de servicio</t>
  </si>
  <si>
    <t>Verificar la posibilidad de implementar un software para el Seguimiento a EPP</t>
  </si>
  <si>
    <t>3.4</t>
  </si>
  <si>
    <t>PROGRAMA TRABAJO SEGURO EN ALTURAS</t>
  </si>
  <si>
    <t xml:space="preserve">Ninguna actividad que implica trabajo en alturas se realiza sin autorización de SYST,   actividades en riesgo identificadas y mecanismos de control establecidos </t>
  </si>
  <si>
    <t>Realizar diagnóstico de actividades en las cuales aplica Trabajo Seguro en Alturas</t>
  </si>
  <si>
    <t>Actualizar matriz IPVR según diagnóstico estableciendo mecanismos de control</t>
  </si>
  <si>
    <t>Seguimiento a personal identificado con restricción para trabajo en alturas según EMOS</t>
  </si>
  <si>
    <t>PROGRAMA PARA LA PREVENCIÓN Y CONTROL DE LA ACCIDENTALIDAD</t>
  </si>
  <si>
    <t>un programa referente para entidades de alto riesgo a nivel nacional basado en la reponsabilidad del autocuidado por la  familia y las buenas prácticas en el trabajo, que involucre estratégicas lúdicas para desaprender lo malo y aprender lo nuevo.</t>
  </si>
  <si>
    <t>4.1</t>
  </si>
  <si>
    <t>REPORTE E INVESTIGACIÓN DE ACCIDENTES LABORALES</t>
  </si>
  <si>
    <t>Investigación oportuna de AT con implementación efectiva de lecciones aprendidas, que permitan disminuir el IF y la TA</t>
  </si>
  <si>
    <t>Establecer mecanismos de seguimiento para el Procedimiento Reporte e Investigación de Accidentes  para garantizar la participación del COPASST, la investigación oportuna y el cumplimiento de la normatividad vigente.</t>
  </si>
  <si>
    <t>DANIEL PARRA/ WILLIAM CABREJO</t>
  </si>
  <si>
    <t>Actualizar la resolución de conformación del  comité de investigación de accidentes</t>
  </si>
  <si>
    <t>PATRICIA GUTIERREZ</t>
  </si>
  <si>
    <t>Actualizar Procedimiento Investigación de Peligros, formato nivel 2 y desarrollar nivel 1.</t>
  </si>
  <si>
    <t>Realizar investigación de accidentes laborales reportados según su categoría (1,2 ó 3)</t>
  </si>
  <si>
    <t>Desarrollar aplicativo tipo ENCUESTA DRIVE para divulgar lecciones aprendidas y evaluar conocimiento</t>
  </si>
  <si>
    <t>Divulgar en los centros de trabajo las estadísticas y las lecciones aprendidas por AT</t>
  </si>
  <si>
    <t>Realizar seguimiento a la implementación de medidas y/o lecciones aprendidas por AT. Definir indicador asociado. Mínimo 3 en el año</t>
  </si>
  <si>
    <t>Reporte trimestral del análisis estadístico de la accidentalidad a comandantes y jefes de estación</t>
  </si>
  <si>
    <t>Fortalecer los mecanismos de comunicación interna, a través del  reporte de condiciones de trabajo y de salud por parte de los trabajadores y contratistas- Reformular el Instrumentos para el reporte de actos, condiciones inseguras, sugerencias y buenas prácticas en SYST y divulgarlo.</t>
  </si>
  <si>
    <t>Fortalecer los mecanismos de comunicación interna, a través del  reporte de condiciones de trabajo y de salud por parte de los trabajadores y contratistas- Formular ACPM con base en la información recolectada por ACI y BUENAS PRÁCTICAS.</t>
  </si>
  <si>
    <t>Cumplimiento a las  acciones para accidentes graves  de acuerdo a los reportes técnicos de ARL</t>
  </si>
  <si>
    <t>Ingresar las acciones de mejora (acciones preventivas y correctivas) en el instrumento de PM, por accidentes laborales.</t>
  </si>
  <si>
    <t>Actualizar la Matriz IPVR según los accidentes (nivel 1,2 y 3)</t>
  </si>
  <si>
    <t>Identificar procesos/ procedimientos críticos para intervención</t>
  </si>
  <si>
    <t>DANIEL PARRA/ SIRO SIERRA</t>
  </si>
  <si>
    <t>Sensibilizar a todo el personal de la empresa en el valor de la seguridad</t>
  </si>
  <si>
    <t xml:space="preserve">Diseño de piezas comunicativas </t>
  </si>
  <si>
    <t>Formar un grupo de 25 personas en Seguridad Basada en el Comportamiento</t>
  </si>
  <si>
    <t>Incluir los AROs como documentos controlados dentro del proceso de identificación de peligros o inv AT</t>
  </si>
  <si>
    <t>MEDICINA PREVENTIVA</t>
  </si>
  <si>
    <t>5.2</t>
  </si>
  <si>
    <t>PREVENCIÓN EN RIESGO BIOLÓGICO</t>
  </si>
  <si>
    <t>PATRICIA GUTIÉRREZ</t>
  </si>
  <si>
    <t>Contratar: Realizar la vacunación para el personal de la UAE Cuerpo Oficial de Bomberos 2018</t>
  </si>
  <si>
    <t>Realizar vacunación contra Fiebre Tifoidea (prioridad personal USAR y BUZOS)</t>
  </si>
  <si>
    <t>Realizar Vacunación Hepatitis B (Ingresos Recientes)</t>
  </si>
  <si>
    <t>Realizar Vacunación Tetanos (Ingresos Recientes)</t>
  </si>
  <si>
    <t>Realizar Vacunación Antirrábica (BRAE)</t>
  </si>
  <si>
    <t>Contar con un carnet de vacunación integral (todos los esquemas, todas las fechas)</t>
  </si>
  <si>
    <t>IMPERGRAFICAS</t>
  </si>
  <si>
    <t>5.3</t>
  </si>
  <si>
    <t>JORNADAS DE SALUD</t>
  </si>
  <si>
    <t>Realizar análisis de información y Formular acciones según ausentismo por enfermedad común</t>
  </si>
  <si>
    <t>Jornada  de conservación auditiva (énfasis central de radio)</t>
  </si>
  <si>
    <t>Jornada  de conservación visual (énfasis sede COMANDO)</t>
  </si>
  <si>
    <t>Jornada de salud Oral</t>
  </si>
  <si>
    <t>Jornada de salud prevención cancer de mama</t>
  </si>
  <si>
    <t>PROGRAMA DE PREVENCIÓN DESÓRDENES MUSCULOESQUELÉTICOS (DME)</t>
  </si>
  <si>
    <t>6.1</t>
  </si>
  <si>
    <t>Plan integral de prevención de DME</t>
  </si>
  <si>
    <t>Actualización del documento Programa de Prevención  de DME</t>
  </si>
  <si>
    <t>Caracterización del riesgo biomecánico (conductas y hábitos en riesgo biomecánico)</t>
  </si>
  <si>
    <t>Formular estrategia de prevención con enfoque entrenamiento y re entrenamiento de las conductas y hábitos en riesgo biomecánico</t>
  </si>
  <si>
    <t>capacitación:Divulgar guías BIOMECANICAS de acuerdo a eventos críticos con el apoyo de la ACADEMIA</t>
  </si>
  <si>
    <t>Capacitación en higiene postural según análisis biomecánico (Educación postural para la labor bomberil)</t>
  </si>
  <si>
    <t>Desarrollo de Pausas Activas SEDE COMANDO</t>
  </si>
  <si>
    <t>MAIDE BARRETO/ IVAN MENDOZA</t>
  </si>
  <si>
    <t>Contratar: Adquirir elementos de prevención en higiene industrial vigencia2018</t>
  </si>
  <si>
    <t>Seguimiento al arreglo y cambio de sillas sede comando y estaciones</t>
  </si>
  <si>
    <t>6.2</t>
  </si>
  <si>
    <t>Programa Reintegro laboral</t>
  </si>
  <si>
    <t>MAIDE BARRETO/IVAN MENDOZA</t>
  </si>
  <si>
    <t xml:space="preserve">Contar con un procedimiento que permita el reintegro efectivo de personal con novedades de salud </t>
  </si>
  <si>
    <t>Documento oficializado ; DEFINIR responsabilidad autoridad rendición de cuentas</t>
  </si>
  <si>
    <t>Actualizar Base Personal con restricciones y programar seguimientos</t>
  </si>
  <si>
    <t>definir indicadores Proactivos al programa (según BSC): % de reincorporaciones exitosas; % promedio de éxito en la reincorporación, avance en la reincorporación laboral (No de casos)</t>
  </si>
  <si>
    <t>Proponer con ayuda del COPASST por lo menos una acción para personal que no puede participar en labores operativas</t>
  </si>
  <si>
    <t>SISTEMA DE GESTIÓN</t>
  </si>
  <si>
    <t>7.1</t>
  </si>
  <si>
    <t>Implementación Decreto 1072- D1111</t>
  </si>
  <si>
    <t>Alcanzar la acreditación por el Ministerio de Trabajo Garantizar el cumplimiento legal</t>
  </si>
  <si>
    <t xml:space="preserve">Formulación del Plan de Trabajo anual para alcanzar los objetivos propuestos en el SGSYST, el cual identifica metas, responsabilidades, recursos, cronograma de actividades, firmado por el empleador y el responsable del SGSYST. 
</t>
  </si>
  <si>
    <t>Objetivos revisados e indicadores formulados (que esté acorde con solicitud SIG) para plan 2018</t>
  </si>
  <si>
    <t>Plan de mejoramiento-Plan de Trabajo 2018 - 2018 aprobado por COPASST para firma por la Dirección, según el diagnóstico inicial</t>
  </si>
  <si>
    <t xml:space="preserve">Plan de mejoramiento-Plan de Trabajo 2018 - 2018 firmado por la Dirección </t>
  </si>
  <si>
    <t>Enviar a la ARL reporte de avances en el plan de mejoramiento formulado</t>
  </si>
  <si>
    <r>
      <t xml:space="preserve">Formular  </t>
    </r>
    <r>
      <rPr>
        <b/>
        <sz val="9"/>
        <color rgb="FF000000"/>
        <rFont val="Calibri"/>
        <family val="2"/>
        <scheme val="minor"/>
      </rPr>
      <t>programa de capacitación anual</t>
    </r>
    <r>
      <rPr>
        <sz val="9"/>
        <color rgb="FF000000"/>
        <rFont val="Calibri"/>
        <family val="2"/>
        <scheme val="minor"/>
      </rPr>
      <t xml:space="preserve"> en promocion y prevencion en SYST que incluya los peligros/riesgos, evaluación y control de los riesgo prioritarios identificados en la MIPVR y la competencia para los principales actores del SGSST</t>
    </r>
  </si>
  <si>
    <t>Aprobación del plan de capacitación por parte del COPASST</t>
  </si>
  <si>
    <t>Solicitar a la ACADEMIA incluir los temas del Plan de Capacitación en SYST en el PIC2018-2019</t>
  </si>
  <si>
    <r>
      <t xml:space="preserve">Concertar con la coordinación del  SIG  la  Planeación y desarrollo de la auditoría al SGSST, dentro del Programa de Auditoría del SIG,  ,verificando el cumplimiento de según actividades y obligaciones establecidas en los </t>
    </r>
    <r>
      <rPr>
        <b/>
        <sz val="9"/>
        <color rgb="FF000000"/>
        <rFont val="Calibri"/>
        <family val="2"/>
        <scheme val="minor"/>
      </rPr>
      <t>trece numerales del articulo 2.2.4.6.30 del Decreto 1072/2015.</t>
    </r>
  </si>
  <si>
    <t>Evidenciar participación del COPASST en la planificación de la auditoría al SGSST</t>
  </si>
  <si>
    <t xml:space="preserve"> Desarrollo de la auditoría al SGSYST tomando en cuenta el  articulo 2.2.4.6.30 del Decreto 1072/2015</t>
  </si>
  <si>
    <t>7.2</t>
  </si>
  <si>
    <t>Proceso de Acreditación USAR</t>
  </si>
  <si>
    <t>Práctica de EMOS para todo el personal USAR</t>
  </si>
  <si>
    <t>Consolidar información de vacunación</t>
  </si>
  <si>
    <t>Completar esquemas faltantes (Fiebre amarilla, Hepatitis B, Fiebre Tifoidea, Tétanos )</t>
  </si>
  <si>
    <t>7.3</t>
  </si>
  <si>
    <t>Cumplimiento Plan de Mejoramiento y plan de acción</t>
  </si>
  <si>
    <t>Seguimiento al Plan de mejoramiento Institucional (PMI), por ACPM por diferentes fuentes de SYST  (auditoria, inv AT, aYc INSEGURAS, etc)</t>
  </si>
  <si>
    <t>Evidencia documental de la implementación de las medidas definidas en el PMI</t>
  </si>
  <si>
    <t>7.4</t>
  </si>
  <si>
    <t>RESPONSABILIDAD SOCIAL</t>
  </si>
  <si>
    <t>Implementar los componentes básicos del Sistema de Responsabilidad Social</t>
  </si>
  <si>
    <t>Implementar actividades en concordancia con Entornos Laborales Saludables:
Fundamentos y Modelo de la OMS</t>
  </si>
  <si>
    <t>Definir intereses partes interesadas</t>
  </si>
  <si>
    <t>Realizar evaluación al cumplimiento actual</t>
  </si>
  <si>
    <t>7.5</t>
  </si>
  <si>
    <t>PLAN ESTRATÉGICO SEGURIDAD VIAL</t>
  </si>
  <si>
    <t>Incluir en la matriz de IPVR la función maquinista para valoración de riesgos</t>
  </si>
  <si>
    <t>PATRICIA GUTIERREZ/ SIRO SIERRA</t>
  </si>
  <si>
    <r>
      <t xml:space="preserve">Generar un programa de aprovechamiento de horarios de descanso en jornada laboral para maquinistas </t>
    </r>
    <r>
      <rPr>
        <i/>
        <sz val="9"/>
        <rFont val="Calibri"/>
        <family val="2"/>
        <scheme val="minor"/>
      </rPr>
      <t>(promover, divulgar medidas para el aprovechamiento del descando en la jornada laboral)</t>
    </r>
  </si>
  <si>
    <t>PATRICIA GUTIERREZ/ IVAN MENDOZA</t>
  </si>
  <si>
    <r>
      <t xml:space="preserve">Integrar un programa que regule las horas máximas permitidas de conducción para la prevención de riesgos laborales </t>
    </r>
    <r>
      <rPr>
        <i/>
        <sz val="9"/>
        <rFont val="Calibri"/>
        <family val="2"/>
        <scheme val="minor"/>
      </rPr>
      <t>(definir lineamientos respecto al descanso apropiado de maquinistas)</t>
    </r>
  </si>
  <si>
    <t>Generar campañas de pausas activas en las jornadas laborales para personal Operativo especialmente Maquinistas</t>
  </si>
  <si>
    <t>PATRICIA GUTIÉRREZ/ MAIDE BARRETO</t>
  </si>
  <si>
    <t>Regulación de la velocidad, uso del cinturón de seguridad, no uso de equipos de comunicación móviles, uso de EPP para conductores.</t>
  </si>
  <si>
    <t>PATRICIA GUTIÉRREZ/ IVAN MENDOZA</t>
  </si>
  <si>
    <t>PROGRAMA LIDERES EN SEGURIDAD Y SALUD EN EL TRABAJO</t>
  </si>
  <si>
    <t>Definir lineamientos para el Programa 2018</t>
  </si>
  <si>
    <t>Convocatoria y Designación Líderes SYST 2018 (garantizar participación de Logística, Central de Radio y Gestión del Riesgo)</t>
  </si>
  <si>
    <t>Contar con una cartelera de SYST en todas las sedes, enviando información periódica para su alimentación</t>
  </si>
  <si>
    <t>Participación de los Líderes SYST en la investigación de accidentes</t>
  </si>
  <si>
    <t>BRIGADA DE EMERGENCIAS SEDE COMANDO</t>
  </si>
  <si>
    <t>BRIGADA</t>
  </si>
  <si>
    <t>Contar con una brigada capacitada y empoderada</t>
  </si>
  <si>
    <t>BRIGADA SEDE C</t>
  </si>
  <si>
    <t>Actualizar la conformación de la Brigada</t>
  </si>
  <si>
    <t>Formular Plan de Capacitación y Reentrenamiento Brigada</t>
  </si>
  <si>
    <t>Desarrollo Plan de Capacitación y Reentrenamiento Brigada (una mensual)</t>
  </si>
  <si>
    <t>Formular cronograma de trabajo brigada sede comando</t>
  </si>
  <si>
    <t>Actualizar Plan de Emergencias Sede Comando</t>
  </si>
  <si>
    <t>Definir listado de tareas y responsabilidades Brigadistas</t>
  </si>
  <si>
    <t>Participar en el Simulacro Distrital de Evacuación</t>
  </si>
  <si>
    <t>Contratar: adquirir elementos para la  brigada de emergencias de la UAECOB</t>
  </si>
  <si>
    <t>Garantizar la recarga en tiempo de los extintores en la sede comando</t>
  </si>
  <si>
    <t>SUBDIRECCION LOGISTICA</t>
  </si>
  <si>
    <t>MECANISMOS DE COMUNICACIÓN INTERNA Y EXTERNA EN SYST</t>
  </si>
  <si>
    <t>COMUNICACIONES</t>
  </si>
  <si>
    <t>Divulgar a las partes interesadas los planes y programas desarrollados desde el area de SYST</t>
  </si>
  <si>
    <t>Comunicaciones semanales (mínimo 2 mensuales)</t>
  </si>
  <si>
    <t>Actualizar trimestralmente el informe consolidado para carteleras de SYST de cada sede</t>
  </si>
  <si>
    <t>Información consolidada trimestralmente con Comandantes y Subcomandantes</t>
  </si>
  <si>
    <t xml:space="preserve">Establecer Matriz de responsabilidad, autoridad y rendición de cuentas y solicitar su aprobación por Resolución Interna </t>
  </si>
  <si>
    <t>OAJ/D</t>
  </si>
  <si>
    <t>Definir y divulgar los mecanismos para la Rendición de cuentas en SYST, estableciendo responsabilidades y periodicidad en la rendición de cuentas.</t>
  </si>
  <si>
    <t xml:space="preserve">Realizar la Rendición de Cuentas (RC) según lo establecido. Al menos dos en el año </t>
  </si>
  <si>
    <t>Crear y alimentar el archivo del área de SYST cumpliendo con la TRD para los documentos del SGSST según lo definido por el Sistema de Archivo de la UAECOB</t>
  </si>
  <si>
    <t>Celebración del día DE LA SEGURIDAD Y SALUD EN EL TRABAJO</t>
  </si>
  <si>
    <t>Modificar el instrumento para  el reporte de cuasiaccidentes por medio del reporte de actos y condiciones inseguras</t>
  </si>
  <si>
    <t>LIDERES SYST</t>
  </si>
  <si>
    <t>Contar con un buzón de sugerencias en SYST inicialmente en la SEDE COMANDO</t>
  </si>
  <si>
    <t>Elaborar y distiribuir agenda para reforzar la interiozación de conceptos en SYST</t>
  </si>
  <si>
    <t>ESCENARIOS DE PARTICIPACIÓN</t>
  </si>
  <si>
    <t>11.1</t>
  </si>
  <si>
    <t>Enviar programación para el año incluyendo capacitaciones obligatorias</t>
  </si>
  <si>
    <t>Desarrollo de reuniones mensuales</t>
  </si>
  <si>
    <t>Plan de Capacitación a representantes COPASST (responsabilidades y normatividad; Investigación de AT,  curso virtual 50 horas)</t>
  </si>
  <si>
    <t>Seguimiento y reporte al cumplimiento de compromisos de los representantes</t>
  </si>
  <si>
    <t>Participación en investigación de accidentes e inspecciones planeadas</t>
  </si>
  <si>
    <t>PATRICIA GUTIERREZ/DANIEL PARRA</t>
  </si>
  <si>
    <t>Crear una ficha de seguimiento de acciones propuestas en COPASST</t>
  </si>
  <si>
    <t>Realizar convocatoria para el peridodo 2018-2020</t>
  </si>
  <si>
    <t>Realizar elección para el periodo 2018- 2020</t>
  </si>
  <si>
    <t>11.2</t>
  </si>
  <si>
    <t xml:space="preserve">Implementar programa de regulación de Drogras y alcohol
</t>
  </si>
  <si>
    <t>11.3</t>
  </si>
  <si>
    <t>COMITÉ DE CONVIVENCIA</t>
  </si>
  <si>
    <t>PATRICIA GUTIERREZ/ iIVAN MENDOZA</t>
  </si>
  <si>
    <t>Capacitación a los integrantes del Comité de Conviencia, mínimo dos (Resolución de conflictos, Deberes y Normatividad)</t>
  </si>
  <si>
    <t>Divulgar información en todas las sedes el tema de Acoso Laboral y Convivencia</t>
  </si>
  <si>
    <t>Atender las Solicitudes presentadas al Comité (seguimiento bimensual)</t>
  </si>
  <si>
    <t>Desarrollo de Reuniones bimensuales</t>
  </si>
  <si>
    <t>11.4</t>
  </si>
  <si>
    <t>Reuniones Cuatrimestrales del programa líderes 2018</t>
  </si>
  <si>
    <t>ESTADO JOVEN- PRACTICANTES</t>
  </si>
  <si>
    <t>PATRICIA GUTIERREZ/MAIDE BARRETO</t>
  </si>
  <si>
    <t>Apoyo para el Diagnóstico de necesidades para reposición Protectores Auditivos</t>
  </si>
  <si>
    <t>Apoyo para la práctica de actividad física</t>
  </si>
  <si>
    <t>Pausas activas</t>
  </si>
  <si>
    <t>Apoyo para la construcción y actualización de la cartelera de SYST</t>
  </si>
  <si>
    <t>Apoyo para la mejora de las condiciones de los gimnasios</t>
  </si>
  <si>
    <t>Actividades lúdicas de entrenamiento y otras que incluyan el uso de las HEAS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</si>
</sst>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m/yyyy"/>
  </numFmts>
  <fonts count="31" x14ac:knownFonts="1">
    <font>
      <sz val="11"/>
      <color theme="1"/>
      <name val="Calibri"/>
      <family val="2"/>
      <scheme val="minor"/>
    </font>
    <font>
      <sz val="11"/>
      <color theme="1"/>
      <name val="Calibri"/>
      <family val="2"/>
      <scheme val="minor"/>
    </font>
    <font>
      <sz val="10"/>
      <color rgb="FF000000"/>
      <name val="Arial"/>
      <family val="2"/>
    </font>
    <font>
      <b/>
      <sz val="11"/>
      <color rgb="FF000000"/>
      <name val="Calibri"/>
      <family val="2"/>
    </font>
    <font>
      <b/>
      <sz val="8"/>
      <color rgb="FF000000"/>
      <name val="Calibri"/>
      <family val="2"/>
    </font>
    <font>
      <b/>
      <sz val="9"/>
      <color rgb="FF000000"/>
      <name val="Calibri"/>
      <family val="2"/>
    </font>
    <font>
      <sz val="9"/>
      <color rgb="FF000000"/>
      <name val="Calibri"/>
      <family val="2"/>
      <scheme val="minor"/>
    </font>
    <font>
      <sz val="9"/>
      <color rgb="FF000000"/>
      <name val="Calibri"/>
      <family val="2"/>
    </font>
    <font>
      <b/>
      <sz val="9"/>
      <color theme="0"/>
      <name val="Calibri"/>
      <family val="2"/>
    </font>
    <font>
      <b/>
      <sz val="8"/>
      <color theme="0"/>
      <name val="Calibri"/>
      <family val="2"/>
    </font>
    <font>
      <b/>
      <sz val="7"/>
      <color rgb="FF000000"/>
      <name val="Calibri"/>
      <family val="2"/>
    </font>
    <font>
      <b/>
      <sz val="9"/>
      <name val="Calibri"/>
      <family val="2"/>
      <scheme val="minor"/>
    </font>
    <font>
      <b/>
      <sz val="6"/>
      <color rgb="FF000000"/>
      <name val="Calibri"/>
      <family val="2"/>
      <scheme val="minor"/>
    </font>
    <font>
      <b/>
      <sz val="9"/>
      <color rgb="FF000000"/>
      <name val="Calibri"/>
      <family val="2"/>
      <scheme val="minor"/>
    </font>
    <font>
      <b/>
      <sz val="7"/>
      <color rgb="FF000000"/>
      <name val="Calibri"/>
      <family val="2"/>
      <scheme val="minor"/>
    </font>
    <font>
      <sz val="9"/>
      <name val="Calibri"/>
      <family val="2"/>
      <scheme val="minor"/>
    </font>
    <font>
      <b/>
      <i/>
      <sz val="9"/>
      <color theme="0" tint="-0.499984740745262"/>
      <name val="Calibri"/>
      <family val="2"/>
      <scheme val="minor"/>
    </font>
    <font>
      <sz val="7"/>
      <color rgb="FF000000"/>
      <name val="Calibri"/>
      <family val="2"/>
      <scheme val="minor"/>
    </font>
    <font>
      <i/>
      <u/>
      <sz val="9"/>
      <color rgb="FF000000"/>
      <name val="Calibri"/>
      <family val="2"/>
      <scheme val="minor"/>
    </font>
    <font>
      <i/>
      <sz val="9"/>
      <color rgb="FF000000"/>
      <name val="Calibri"/>
      <family val="2"/>
      <scheme val="minor"/>
    </font>
    <font>
      <sz val="9"/>
      <color rgb="FFFF0000"/>
      <name val="Calibri"/>
      <family val="2"/>
      <scheme val="minor"/>
    </font>
    <font>
      <b/>
      <sz val="9"/>
      <color rgb="FFFF0000"/>
      <name val="Calibri"/>
      <family val="2"/>
      <scheme val="minor"/>
    </font>
    <font>
      <sz val="9"/>
      <color theme="0" tint="-0.499984740745262"/>
      <name val="Calibri"/>
      <family val="2"/>
      <scheme val="minor"/>
    </font>
    <font>
      <b/>
      <sz val="8"/>
      <color rgb="FF000000"/>
      <name val="Calibri"/>
      <family val="2"/>
      <scheme val="minor"/>
    </font>
    <font>
      <sz val="8"/>
      <color rgb="FF000000"/>
      <name val="Calibri"/>
      <family val="2"/>
      <scheme val="minor"/>
    </font>
    <font>
      <sz val="8"/>
      <name val="Calibri"/>
      <family val="2"/>
      <scheme val="minor"/>
    </font>
    <font>
      <i/>
      <sz val="9"/>
      <name val="Calibri"/>
      <family val="2"/>
      <scheme val="minor"/>
    </font>
    <font>
      <sz val="8"/>
      <color rgb="FF000000"/>
      <name val="Arial"/>
      <family val="2"/>
    </font>
    <font>
      <sz val="7"/>
      <color rgb="FF000000"/>
      <name val="Arial"/>
      <family val="2"/>
    </font>
    <font>
      <b/>
      <sz val="9"/>
      <color indexed="81"/>
      <name val="Tahoma"/>
      <family val="2"/>
    </font>
    <font>
      <sz val="9"/>
      <color indexed="81"/>
      <name val="Tahoma"/>
      <family val="2"/>
    </font>
  </fonts>
  <fills count="14">
    <fill>
      <patternFill patternType="none"/>
    </fill>
    <fill>
      <patternFill patternType="gray125"/>
    </fill>
    <fill>
      <patternFill patternType="solid">
        <fgColor rgb="FFDDEBF7"/>
        <bgColor rgb="FFDDEBF7"/>
      </patternFill>
    </fill>
    <fill>
      <patternFill patternType="solid">
        <fgColor theme="8" tint="-0.499984740745262"/>
        <bgColor indexed="64"/>
      </patternFill>
    </fill>
    <fill>
      <patternFill patternType="solid">
        <fgColor rgb="FFDDEBF7"/>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66FF3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6" tint="0.59999389629810485"/>
        <bgColor rgb="FFC6E0B4"/>
      </patternFill>
    </fill>
    <fill>
      <patternFill patternType="solid">
        <fgColor theme="8" tint="0.79998168889431442"/>
        <bgColor indexed="64"/>
      </patternFill>
    </fill>
    <fill>
      <patternFill patternType="solid">
        <fgColor rgb="FF00B0F0"/>
        <bgColor indexed="64"/>
      </patternFill>
    </fill>
    <fill>
      <patternFill patternType="solid">
        <fgColor rgb="FFFFFF00"/>
        <bgColor indexed="64"/>
      </patternFill>
    </fill>
  </fills>
  <borders count="24">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thin">
        <color auto="1"/>
      </top>
      <bottom/>
      <diagonal/>
    </border>
    <border>
      <left style="hair">
        <color auto="1"/>
      </left>
      <right/>
      <top style="thin">
        <color auto="1"/>
      </top>
      <bottom/>
      <diagonal/>
    </border>
    <border>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hair">
        <color auto="1"/>
      </bottom>
      <diagonal/>
    </border>
    <border>
      <left style="thin">
        <color auto="1"/>
      </left>
      <right style="hair">
        <color auto="1"/>
      </right>
      <top/>
      <bottom style="thin">
        <color auto="1"/>
      </bottom>
      <diagonal/>
    </border>
    <border>
      <left style="hair">
        <color auto="1"/>
      </left>
      <right/>
      <top/>
      <bottom style="thin">
        <color auto="1"/>
      </bottom>
      <diagonal/>
    </border>
    <border>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hair">
        <color auto="1"/>
      </top>
      <bottom style="hair">
        <color auto="1"/>
      </bottom>
      <diagonal/>
    </border>
    <border>
      <left style="hair">
        <color auto="1"/>
      </left>
      <right style="thin">
        <color auto="1"/>
      </right>
      <top style="thin">
        <color auto="1"/>
      </top>
      <bottom style="hair">
        <color auto="1"/>
      </bottom>
      <diagonal/>
    </border>
  </borders>
  <cellStyleXfs count="3">
    <xf numFmtId="0" fontId="0" fillId="0" borderId="0"/>
    <xf numFmtId="9" fontId="1" fillId="0" borderId="0" applyFont="0" applyFill="0" applyBorder="0" applyAlignment="0" applyProtection="0"/>
    <xf numFmtId="0" fontId="2" fillId="0" borderId="0"/>
  </cellStyleXfs>
  <cellXfs count="185">
    <xf numFmtId="0" fontId="0" fillId="0" borderId="0" xfId="0"/>
    <xf numFmtId="0" fontId="3" fillId="0" borderId="1" xfId="2" applyFont="1" applyBorder="1" applyAlignment="1">
      <alignment horizontal="center" vertical="center" wrapText="1"/>
    </xf>
    <xf numFmtId="2" fontId="3" fillId="0" borderId="2" xfId="2" applyNumberFormat="1" applyFont="1" applyBorder="1" applyAlignment="1">
      <alignment horizontal="center" vertical="center" wrapText="1"/>
    </xf>
    <xf numFmtId="0" fontId="4" fillId="0" borderId="2" xfId="2" applyFont="1" applyBorder="1" applyAlignment="1">
      <alignment horizontal="center" vertical="center" wrapText="1"/>
    </xf>
    <xf numFmtId="0" fontId="3" fillId="0" borderId="2" xfId="2" applyFont="1" applyBorder="1" applyAlignment="1">
      <alignment horizontal="center" vertical="center" wrapText="1"/>
    </xf>
    <xf numFmtId="0" fontId="3" fillId="0" borderId="3" xfId="2" applyFont="1" applyFill="1" applyBorder="1" applyAlignment="1">
      <alignment horizontal="center" vertical="center" wrapText="1"/>
    </xf>
    <xf numFmtId="1" fontId="5" fillId="2" borderId="4" xfId="2" applyNumberFormat="1" applyFont="1" applyFill="1" applyBorder="1" applyAlignment="1" applyProtection="1">
      <alignment horizontal="center" vertical="top" wrapText="1"/>
      <protection locked="0"/>
    </xf>
    <xf numFmtId="1" fontId="5" fillId="2" borderId="5" xfId="2" applyNumberFormat="1" applyFont="1" applyFill="1" applyBorder="1" applyAlignment="1" applyProtection="1">
      <alignment horizontal="center" vertical="top" wrapText="1"/>
      <protection locked="0"/>
    </xf>
    <xf numFmtId="1" fontId="5" fillId="2" borderId="0" xfId="2" applyNumberFormat="1" applyFont="1" applyFill="1" applyBorder="1" applyAlignment="1">
      <alignment horizontal="center" vertical="top" wrapText="1"/>
    </xf>
    <xf numFmtId="0" fontId="6" fillId="0" borderId="0" xfId="2" applyFont="1" applyAlignment="1">
      <alignment horizontal="center" vertical="center"/>
    </xf>
    <xf numFmtId="10" fontId="6" fillId="0" borderId="0" xfId="1" applyNumberFormat="1" applyFont="1" applyAlignment="1">
      <alignment horizontal="center" vertical="center"/>
    </xf>
    <xf numFmtId="0" fontId="6" fillId="0" borderId="0" xfId="2" applyFont="1" applyAlignment="1"/>
    <xf numFmtId="0" fontId="2" fillId="0" borderId="0" xfId="2" applyFont="1" applyAlignment="1"/>
    <xf numFmtId="0" fontId="7" fillId="0" borderId="6" xfId="2" applyFont="1" applyBorder="1" applyAlignment="1">
      <alignment horizontal="center" vertical="top"/>
    </xf>
    <xf numFmtId="2" fontId="8" fillId="3" borderId="7" xfId="2" applyNumberFormat="1" applyFont="1" applyFill="1" applyBorder="1" applyAlignment="1">
      <alignment horizontal="center" vertical="top" wrapText="1"/>
    </xf>
    <xf numFmtId="0" fontId="9" fillId="3" borderId="7" xfId="2" applyFont="1" applyFill="1" applyBorder="1" applyAlignment="1">
      <alignment horizontal="center" vertical="top" wrapText="1"/>
    </xf>
    <xf numFmtId="0" fontId="8" fillId="3" borderId="7" xfId="2" applyFont="1" applyFill="1" applyBorder="1" applyAlignment="1">
      <alignment horizontal="center" vertical="top"/>
    </xf>
    <xf numFmtId="0" fontId="10" fillId="4" borderId="7" xfId="2" applyFont="1" applyFill="1" applyBorder="1" applyAlignment="1">
      <alignment horizontal="center" vertical="center" wrapText="1"/>
    </xf>
    <xf numFmtId="0" fontId="5" fillId="4" borderId="7" xfId="2" applyFont="1" applyFill="1" applyBorder="1" applyAlignment="1">
      <alignment horizontal="center" vertical="top" wrapText="1"/>
    </xf>
    <xf numFmtId="9" fontId="5" fillId="4" borderId="7" xfId="1" applyFont="1" applyFill="1" applyBorder="1" applyAlignment="1">
      <alignment horizontal="center" vertical="top" wrapText="1"/>
    </xf>
    <xf numFmtId="1" fontId="5" fillId="4" borderId="7" xfId="2" applyNumberFormat="1" applyFont="1" applyFill="1" applyBorder="1" applyAlignment="1">
      <alignment horizontal="center" vertical="top" wrapText="1"/>
    </xf>
    <xf numFmtId="49" fontId="11" fillId="4" borderId="8" xfId="0" applyNumberFormat="1" applyFont="1" applyFill="1" applyBorder="1" applyAlignment="1" applyProtection="1">
      <alignment horizontal="center" vertical="top" wrapText="1"/>
      <protection locked="0"/>
    </xf>
    <xf numFmtId="49" fontId="11" fillId="4" borderId="9" xfId="0" applyNumberFormat="1" applyFont="1" applyFill="1" applyBorder="1" applyAlignment="1" applyProtection="1">
      <alignment horizontal="center" vertical="top" wrapText="1"/>
      <protection locked="0"/>
    </xf>
    <xf numFmtId="49" fontId="11" fillId="4" borderId="8" xfId="0" applyNumberFormat="1" applyFont="1" applyFill="1" applyBorder="1" applyAlignment="1" applyProtection="1">
      <alignment horizontal="center" vertical="center" wrapText="1"/>
      <protection locked="0"/>
    </xf>
    <xf numFmtId="49" fontId="11" fillId="4" borderId="9" xfId="0" applyNumberFormat="1" applyFont="1" applyFill="1" applyBorder="1" applyAlignment="1" applyProtection="1">
      <alignment horizontal="center" vertical="center" wrapText="1"/>
      <protection locked="0"/>
    </xf>
    <xf numFmtId="49" fontId="11" fillId="4" borderId="10" xfId="0" applyNumberFormat="1" applyFont="1" applyFill="1" applyBorder="1" applyAlignment="1" applyProtection="1">
      <alignment horizontal="center" vertical="center" wrapText="1"/>
      <protection locked="0"/>
    </xf>
    <xf numFmtId="49" fontId="11" fillId="4" borderId="11" xfId="0" applyNumberFormat="1" applyFont="1" applyFill="1" applyBorder="1" applyAlignment="1">
      <alignment horizontal="center" vertical="center" wrapText="1"/>
    </xf>
    <xf numFmtId="49" fontId="11" fillId="4" borderId="12" xfId="0" applyNumberFormat="1" applyFont="1" applyFill="1" applyBorder="1" applyAlignment="1">
      <alignment horizontal="center" vertical="center" wrapText="1"/>
    </xf>
    <xf numFmtId="0" fontId="12" fillId="0" borderId="13" xfId="2" applyFont="1" applyBorder="1" applyAlignment="1">
      <alignment horizontal="center" vertical="top" wrapText="1"/>
    </xf>
    <xf numFmtId="10" fontId="5" fillId="5" borderId="14" xfId="1" applyNumberFormat="1" applyFont="1" applyFill="1" applyBorder="1" applyAlignment="1">
      <alignment horizontal="center" vertical="top" wrapText="1"/>
    </xf>
    <xf numFmtId="49" fontId="11" fillId="6" borderId="11" xfId="0" applyNumberFormat="1" applyFont="1" applyFill="1" applyBorder="1" applyAlignment="1">
      <alignment horizontal="center" vertical="center" wrapText="1"/>
    </xf>
    <xf numFmtId="49" fontId="11" fillId="6" borderId="12" xfId="0" applyNumberFormat="1" applyFont="1" applyFill="1" applyBorder="1" applyAlignment="1">
      <alignment horizontal="center" vertical="center" wrapText="1"/>
    </xf>
    <xf numFmtId="0" fontId="12" fillId="0" borderId="15" xfId="2" applyFont="1" applyBorder="1" applyAlignment="1">
      <alignment horizontal="center" vertical="top" wrapText="1"/>
    </xf>
    <xf numFmtId="10" fontId="5" fillId="6" borderId="16" xfId="1" applyNumberFormat="1" applyFont="1" applyFill="1" applyBorder="1" applyAlignment="1">
      <alignment horizontal="center" vertical="top" wrapText="1"/>
    </xf>
    <xf numFmtId="0" fontId="13" fillId="7" borderId="0" xfId="2" applyFont="1" applyFill="1" applyAlignment="1">
      <alignment vertical="top" wrapText="1"/>
    </xf>
    <xf numFmtId="0" fontId="6" fillId="0" borderId="0" xfId="2" applyFont="1" applyAlignment="1">
      <alignment vertical="top"/>
    </xf>
    <xf numFmtId="0" fontId="2" fillId="0" borderId="0" xfId="2" applyFont="1" applyAlignment="1">
      <alignment vertical="top"/>
    </xf>
    <xf numFmtId="0" fontId="7" fillId="0" borderId="17" xfId="2" applyFont="1" applyBorder="1" applyAlignment="1">
      <alignment horizontal="center" vertical="top"/>
    </xf>
    <xf numFmtId="2" fontId="8" fillId="3" borderId="3" xfId="2" applyNumberFormat="1" applyFont="1" applyFill="1" applyBorder="1" applyAlignment="1">
      <alignment horizontal="center" vertical="top" wrapText="1"/>
    </xf>
    <xf numFmtId="0" fontId="8" fillId="3" borderId="3" xfId="2" applyFont="1" applyFill="1" applyBorder="1" applyAlignment="1">
      <alignment horizontal="center" vertical="top" wrapText="1"/>
    </xf>
    <xf numFmtId="0" fontId="8" fillId="3" borderId="3" xfId="2" applyFont="1" applyFill="1" applyBorder="1" applyAlignment="1">
      <alignment horizontal="center" vertical="top"/>
    </xf>
    <xf numFmtId="0" fontId="10" fillId="4" borderId="3" xfId="2" applyFont="1" applyFill="1" applyBorder="1" applyAlignment="1">
      <alignment horizontal="center" vertical="center" wrapText="1"/>
    </xf>
    <xf numFmtId="0" fontId="5" fillId="4" borderId="3" xfId="2" applyFont="1" applyFill="1" applyBorder="1" applyAlignment="1">
      <alignment horizontal="center" vertical="top" wrapText="1"/>
    </xf>
    <xf numFmtId="9" fontId="5" fillId="4" borderId="3" xfId="1" applyFont="1" applyFill="1" applyBorder="1" applyAlignment="1">
      <alignment horizontal="center" vertical="top" wrapText="1"/>
    </xf>
    <xf numFmtId="1" fontId="5" fillId="4" borderId="3" xfId="2" applyNumberFormat="1" applyFont="1" applyFill="1" applyBorder="1" applyAlignment="1">
      <alignment horizontal="center" vertical="top" wrapText="1"/>
    </xf>
    <xf numFmtId="0" fontId="11" fillId="8" borderId="4" xfId="0" applyFont="1" applyFill="1" applyBorder="1" applyAlignment="1" applyProtection="1">
      <alignment horizontal="center" vertical="center" wrapText="1"/>
      <protection locked="0"/>
    </xf>
    <xf numFmtId="0" fontId="11" fillId="9" borderId="4" xfId="0" applyFont="1" applyFill="1" applyBorder="1" applyAlignment="1" applyProtection="1">
      <alignment horizontal="center" vertical="center" wrapText="1"/>
      <protection locked="0"/>
    </xf>
    <xf numFmtId="0" fontId="11" fillId="9" borderId="8" xfId="0" applyFont="1" applyFill="1" applyBorder="1" applyAlignment="1" applyProtection="1">
      <alignment horizontal="center" vertical="center" wrapText="1"/>
      <protection locked="0"/>
    </xf>
    <xf numFmtId="0" fontId="11" fillId="9" borderId="10" xfId="0" applyFont="1" applyFill="1" applyBorder="1" applyAlignment="1">
      <alignment horizontal="center" vertical="center" wrapText="1"/>
    </xf>
    <xf numFmtId="0" fontId="12" fillId="0" borderId="18" xfId="2" applyFont="1" applyBorder="1" applyAlignment="1">
      <alignment horizontal="center" vertical="top" wrapText="1"/>
    </xf>
    <xf numFmtId="10" fontId="5" fillId="5" borderId="19" xfId="1" applyNumberFormat="1" applyFont="1" applyFill="1" applyBorder="1" applyAlignment="1">
      <alignment horizontal="center" vertical="top" wrapText="1"/>
    </xf>
    <xf numFmtId="0" fontId="12" fillId="0" borderId="20" xfId="2" applyFont="1" applyBorder="1" applyAlignment="1">
      <alignment horizontal="center" vertical="top" wrapText="1"/>
    </xf>
    <xf numFmtId="10" fontId="5" fillId="6" borderId="21" xfId="1" applyNumberFormat="1" applyFont="1" applyFill="1" applyBorder="1" applyAlignment="1">
      <alignment horizontal="center" vertical="top" wrapText="1"/>
    </xf>
    <xf numFmtId="0" fontId="13" fillId="5" borderId="22" xfId="2" applyFont="1" applyFill="1" applyBorder="1" applyAlignment="1">
      <alignment horizontal="right"/>
    </xf>
    <xf numFmtId="2" fontId="13" fillId="10" borderId="4" xfId="2" applyNumberFormat="1" applyFont="1" applyFill="1" applyBorder="1" applyAlignment="1">
      <alignment horizontal="left"/>
    </xf>
    <xf numFmtId="0" fontId="13" fillId="10" borderId="4" xfId="2" applyFont="1" applyFill="1" applyBorder="1" applyAlignment="1">
      <alignment horizontal="left"/>
    </xf>
    <xf numFmtId="0" fontId="14" fillId="5" borderId="4" xfId="2" applyFont="1" applyFill="1" applyBorder="1" applyAlignment="1">
      <alignment horizontal="center" vertical="center"/>
    </xf>
    <xf numFmtId="0" fontId="6" fillId="5" borderId="4" xfId="2" applyFont="1" applyFill="1" applyBorder="1" applyAlignment="1">
      <alignment horizontal="center" vertical="center"/>
    </xf>
    <xf numFmtId="9" fontId="6" fillId="5" borderId="4" xfId="1" applyFont="1" applyFill="1" applyBorder="1" applyAlignment="1">
      <alignment horizontal="center" vertical="center"/>
    </xf>
    <xf numFmtId="1" fontId="6" fillId="5" borderId="4" xfId="2" applyNumberFormat="1" applyFont="1" applyFill="1" applyBorder="1" applyAlignment="1">
      <alignment horizontal="center" vertical="center"/>
    </xf>
    <xf numFmtId="1" fontId="6" fillId="11" borderId="4" xfId="2" applyNumberFormat="1" applyFont="1" applyFill="1" applyBorder="1" applyAlignment="1">
      <alignment horizontal="center" vertical="center"/>
    </xf>
    <xf numFmtId="0" fontId="6" fillId="5" borderId="4" xfId="2" applyFont="1" applyFill="1" applyBorder="1" applyAlignment="1" applyProtection="1">
      <alignment horizontal="center" vertical="center"/>
      <protection locked="0"/>
    </xf>
    <xf numFmtId="0" fontId="6" fillId="5" borderId="8" xfId="2" applyFont="1" applyFill="1" applyBorder="1" applyAlignment="1" applyProtection="1">
      <alignment horizontal="center" vertical="center"/>
      <protection locked="0"/>
    </xf>
    <xf numFmtId="0" fontId="15" fillId="5" borderId="10" xfId="0" applyFont="1" applyFill="1" applyBorder="1" applyAlignment="1">
      <alignment horizontal="center" vertical="center" wrapText="1"/>
    </xf>
    <xf numFmtId="0" fontId="6" fillId="5" borderId="1" xfId="2" applyFont="1" applyFill="1" applyBorder="1" applyAlignment="1">
      <alignment horizontal="center" vertical="center"/>
    </xf>
    <xf numFmtId="10" fontId="6" fillId="0" borderId="2" xfId="1" applyNumberFormat="1" applyFont="1" applyBorder="1" applyAlignment="1">
      <alignment horizontal="center" vertical="center"/>
    </xf>
    <xf numFmtId="0" fontId="6" fillId="0" borderId="2" xfId="2" applyFont="1" applyBorder="1" applyAlignment="1">
      <alignment horizontal="center" vertical="center"/>
    </xf>
    <xf numFmtId="10" fontId="6" fillId="0" borderId="23" xfId="1" applyNumberFormat="1" applyFont="1" applyBorder="1" applyAlignment="1">
      <alignment horizontal="center" vertical="center"/>
    </xf>
    <xf numFmtId="10" fontId="13" fillId="7" borderId="0" xfId="2" applyNumberFormat="1" applyFont="1" applyFill="1" applyAlignment="1">
      <alignment horizontal="center"/>
    </xf>
    <xf numFmtId="0" fontId="6" fillId="0" borderId="22" xfId="2" applyFont="1" applyBorder="1" applyAlignment="1"/>
    <xf numFmtId="164" fontId="13" fillId="0" borderId="4" xfId="2" applyNumberFormat="1" applyFont="1" applyBorder="1" applyAlignment="1">
      <alignment horizontal="left" wrapText="1"/>
    </xf>
    <xf numFmtId="164" fontId="13" fillId="6" borderId="4" xfId="2" applyNumberFormat="1" applyFont="1" applyFill="1" applyBorder="1" applyAlignment="1">
      <alignment horizontal="left" wrapText="1"/>
    </xf>
    <xf numFmtId="0" fontId="13" fillId="6" borderId="4" xfId="2" applyFont="1" applyFill="1" applyBorder="1" applyAlignment="1">
      <alignment wrapText="1"/>
    </xf>
    <xf numFmtId="0" fontId="14" fillId="6" borderId="4" xfId="2" applyFont="1" applyFill="1" applyBorder="1" applyAlignment="1">
      <alignment horizontal="center" vertical="center" wrapText="1"/>
    </xf>
    <xf numFmtId="0" fontId="6" fillId="6" borderId="4" xfId="2" applyFont="1" applyFill="1" applyBorder="1" applyAlignment="1">
      <alignment horizontal="center" vertical="center"/>
    </xf>
    <xf numFmtId="14" fontId="6" fillId="6" borderId="4" xfId="2" applyNumberFormat="1" applyFont="1" applyFill="1" applyBorder="1" applyAlignment="1">
      <alignment horizontal="center" vertical="center"/>
    </xf>
    <xf numFmtId="14" fontId="6" fillId="6" borderId="4" xfId="2" applyNumberFormat="1" applyFont="1" applyFill="1" applyBorder="1" applyAlignment="1" applyProtection="1">
      <alignment horizontal="center" vertical="center"/>
    </xf>
    <xf numFmtId="9" fontId="6" fillId="6" borderId="4" xfId="1" applyFont="1" applyFill="1" applyBorder="1" applyAlignment="1" applyProtection="1">
      <alignment horizontal="center" vertical="center"/>
    </xf>
    <xf numFmtId="1" fontId="6" fillId="6" borderId="4" xfId="2" applyNumberFormat="1" applyFont="1" applyFill="1" applyBorder="1" applyAlignment="1" applyProtection="1">
      <alignment horizontal="center" vertical="center"/>
    </xf>
    <xf numFmtId="0" fontId="15" fillId="11" borderId="4" xfId="0" applyFont="1" applyFill="1" applyBorder="1" applyAlignment="1" applyProtection="1">
      <alignment horizontal="center" vertical="center"/>
    </xf>
    <xf numFmtId="0" fontId="15" fillId="6" borderId="4" xfId="0" applyFont="1" applyFill="1" applyBorder="1" applyAlignment="1" applyProtection="1">
      <alignment horizontal="center" vertical="center"/>
      <protection locked="0"/>
    </xf>
    <xf numFmtId="0" fontId="6" fillId="0" borderId="0" xfId="2" applyFont="1" applyBorder="1" applyAlignment="1"/>
    <xf numFmtId="0" fontId="6" fillId="6" borderId="22" xfId="2" applyFont="1" applyFill="1" applyBorder="1" applyAlignment="1" applyProtection="1">
      <alignment horizontal="center" vertical="center"/>
    </xf>
    <xf numFmtId="10" fontId="6" fillId="6" borderId="4" xfId="1" applyNumberFormat="1" applyFont="1" applyFill="1" applyBorder="1" applyAlignment="1" applyProtection="1">
      <alignment horizontal="center" vertical="center"/>
    </xf>
    <xf numFmtId="0" fontId="11" fillId="6" borderId="10" xfId="0" applyFont="1" applyFill="1" applyBorder="1" applyAlignment="1" applyProtection="1">
      <alignment horizontal="center" vertical="center" wrapText="1"/>
    </xf>
    <xf numFmtId="10" fontId="6" fillId="0" borderId="5" xfId="2" applyNumberFormat="1" applyFont="1" applyBorder="1" applyAlignment="1" applyProtection="1">
      <alignment horizontal="center" vertical="center"/>
    </xf>
    <xf numFmtId="0" fontId="6" fillId="0" borderId="4" xfId="2" applyFont="1" applyBorder="1" applyAlignment="1">
      <alignment wrapText="1"/>
    </xf>
    <xf numFmtId="0" fontId="16" fillId="4" borderId="4" xfId="2" applyFont="1" applyFill="1" applyBorder="1" applyAlignment="1">
      <alignment horizontal="left" vertical="top" wrapText="1"/>
    </xf>
    <xf numFmtId="0" fontId="6" fillId="0" borderId="4" xfId="2" applyFont="1" applyFill="1" applyBorder="1" applyAlignment="1">
      <alignment horizontal="center" vertical="center" wrapText="1"/>
    </xf>
    <xf numFmtId="0" fontId="17" fillId="0" borderId="4" xfId="2" applyFont="1" applyFill="1" applyBorder="1" applyAlignment="1">
      <alignment horizontal="center" vertical="center" wrapText="1"/>
    </xf>
    <xf numFmtId="0" fontId="6" fillId="0" borderId="4" xfId="2" applyFont="1" applyFill="1" applyBorder="1" applyAlignment="1">
      <alignment horizontal="center" vertical="center"/>
    </xf>
    <xf numFmtId="14" fontId="6" fillId="0" borderId="4" xfId="2" applyNumberFormat="1" applyFont="1" applyFill="1" applyBorder="1" applyAlignment="1">
      <alignment horizontal="center" vertical="center"/>
    </xf>
    <xf numFmtId="9" fontId="6" fillId="0" borderId="4" xfId="1" applyFont="1" applyFill="1" applyBorder="1" applyAlignment="1">
      <alignment horizontal="center" vertical="center"/>
    </xf>
    <xf numFmtId="1" fontId="6" fillId="0" borderId="4" xfId="2" applyNumberFormat="1" applyFont="1" applyFill="1" applyBorder="1" applyAlignment="1">
      <alignment horizontal="center" vertical="center"/>
    </xf>
    <xf numFmtId="1" fontId="6" fillId="11" borderId="8" xfId="2" applyNumberFormat="1" applyFont="1" applyFill="1" applyBorder="1" applyAlignment="1">
      <alignment horizontal="center" vertical="center"/>
    </xf>
    <xf numFmtId="0" fontId="15" fillId="0" borderId="4" xfId="0" applyFont="1" applyFill="1" applyBorder="1" applyAlignment="1" applyProtection="1">
      <alignment horizontal="center" vertical="center"/>
      <protection locked="0"/>
    </xf>
    <xf numFmtId="0" fontId="11" fillId="0" borderId="10" xfId="0" applyFont="1" applyFill="1" applyBorder="1" applyAlignment="1">
      <alignment horizontal="center" vertical="center" wrapText="1"/>
    </xf>
    <xf numFmtId="0" fontId="6" fillId="0" borderId="22" xfId="2" applyFont="1" applyBorder="1" applyAlignment="1">
      <alignment horizontal="center" vertical="center"/>
    </xf>
    <xf numFmtId="10" fontId="6" fillId="0" borderId="4" xfId="1" applyNumberFormat="1" applyFont="1" applyBorder="1" applyAlignment="1">
      <alignment horizontal="center" vertical="center"/>
    </xf>
    <xf numFmtId="0" fontId="6" fillId="0" borderId="4" xfId="2" applyFont="1" applyBorder="1" applyAlignment="1">
      <alignment horizontal="center" vertical="center"/>
    </xf>
    <xf numFmtId="10" fontId="6" fillId="0" borderId="5" xfId="1" applyNumberFormat="1" applyFont="1" applyBorder="1" applyAlignment="1">
      <alignment horizontal="center" vertical="center"/>
    </xf>
    <xf numFmtId="0" fontId="6" fillId="0" borderId="4" xfId="2" applyFont="1" applyBorder="1" applyAlignment="1">
      <alignment horizontal="left" wrapText="1"/>
    </xf>
    <xf numFmtId="0" fontId="6" fillId="12" borderId="4" xfId="2" applyFont="1" applyFill="1" applyBorder="1" applyAlignment="1">
      <alignment wrapText="1"/>
    </xf>
    <xf numFmtId="0" fontId="18" fillId="0" borderId="4" xfId="2" applyFont="1" applyBorder="1" applyAlignment="1">
      <alignment wrapText="1"/>
    </xf>
    <xf numFmtId="0" fontId="6" fillId="0" borderId="0" xfId="2" applyFont="1" applyBorder="1" applyAlignment="1">
      <alignment wrapText="1"/>
    </xf>
    <xf numFmtId="0" fontId="6" fillId="0" borderId="4" xfId="2" applyFont="1" applyBorder="1" applyAlignment="1">
      <alignment horizontal="left" vertical="center" wrapText="1"/>
    </xf>
    <xf numFmtId="2" fontId="13" fillId="0" borderId="4" xfId="2" applyNumberFormat="1" applyFont="1" applyBorder="1" applyAlignment="1">
      <alignment horizontal="left" wrapText="1"/>
    </xf>
    <xf numFmtId="1" fontId="6" fillId="11" borderId="4" xfId="2" applyNumberFormat="1" applyFont="1" applyFill="1" applyBorder="1" applyAlignment="1" applyProtection="1">
      <alignment horizontal="center" vertical="center"/>
    </xf>
    <xf numFmtId="0" fontId="13" fillId="0" borderId="4" xfId="2" applyFont="1" applyBorder="1" applyAlignment="1">
      <alignment horizontal="left"/>
    </xf>
    <xf numFmtId="0" fontId="6" fillId="0" borderId="4" xfId="2" applyFont="1" applyBorder="1" applyAlignment="1">
      <alignment horizontal="left"/>
    </xf>
    <xf numFmtId="0" fontId="6" fillId="0" borderId="4" xfId="2" applyFont="1" applyBorder="1" applyAlignment="1">
      <alignment horizontal="left" vertical="top" wrapText="1"/>
    </xf>
    <xf numFmtId="0" fontId="19" fillId="0" borderId="4" xfId="2" applyFont="1" applyBorder="1" applyAlignment="1">
      <alignment horizontal="left" vertical="center" wrapText="1"/>
    </xf>
    <xf numFmtId="0" fontId="20" fillId="0" borderId="4" xfId="2" applyFont="1" applyBorder="1" applyAlignment="1">
      <alignment horizontal="left" vertical="top" wrapText="1"/>
    </xf>
    <xf numFmtId="0" fontId="17" fillId="6" borderId="4" xfId="2" applyFont="1" applyFill="1" applyBorder="1" applyAlignment="1">
      <alignment horizontal="center" vertical="center" wrapText="1"/>
    </xf>
    <xf numFmtId="165" fontId="6" fillId="0" borderId="4" xfId="2" applyNumberFormat="1" applyFont="1" applyFill="1" applyBorder="1" applyAlignment="1">
      <alignment horizontal="center" vertical="center"/>
    </xf>
    <xf numFmtId="0" fontId="14" fillId="5" borderId="4" xfId="2" applyFont="1" applyFill="1" applyBorder="1" applyAlignment="1">
      <alignment horizontal="center" vertical="center" wrapText="1"/>
    </xf>
    <xf numFmtId="1" fontId="6" fillId="5" borderId="22" xfId="2" applyNumberFormat="1" applyFont="1" applyFill="1" applyBorder="1" applyAlignment="1">
      <alignment horizontal="center" vertical="center"/>
    </xf>
    <xf numFmtId="10" fontId="6" fillId="5" borderId="4" xfId="1" applyNumberFormat="1" applyFont="1" applyFill="1" applyBorder="1" applyAlignment="1">
      <alignment horizontal="center" vertical="center"/>
    </xf>
    <xf numFmtId="0" fontId="13" fillId="0" borderId="22" xfId="2" applyFont="1" applyFill="1" applyBorder="1" applyAlignment="1">
      <alignment horizontal="right" vertical="center"/>
    </xf>
    <xf numFmtId="2" fontId="13" fillId="0" borderId="4" xfId="2" applyNumberFormat="1" applyFont="1" applyFill="1" applyBorder="1" applyAlignment="1">
      <alignment horizontal="left" vertical="center"/>
    </xf>
    <xf numFmtId="164" fontId="13" fillId="6" borderId="4" xfId="2" applyNumberFormat="1" applyFont="1" applyFill="1" applyBorder="1" applyAlignment="1">
      <alignment horizontal="left" vertical="center" wrapText="1"/>
    </xf>
    <xf numFmtId="0" fontId="13" fillId="6" borderId="4" xfId="2" applyFont="1" applyFill="1" applyBorder="1" applyAlignment="1">
      <alignment vertical="center" wrapText="1"/>
    </xf>
    <xf numFmtId="0" fontId="6" fillId="0" borderId="0" xfId="2" applyFont="1" applyBorder="1" applyAlignment="1">
      <alignment vertical="center"/>
    </xf>
    <xf numFmtId="0" fontId="6" fillId="0" borderId="0" xfId="2" applyFont="1" applyAlignment="1">
      <alignment vertical="center"/>
    </xf>
    <xf numFmtId="0" fontId="6" fillId="0" borderId="22" xfId="2" applyFont="1" applyFill="1" applyBorder="1" applyAlignment="1">
      <alignment horizontal="right"/>
    </xf>
    <xf numFmtId="2" fontId="6" fillId="0" borderId="4" xfId="2" applyNumberFormat="1" applyFont="1" applyFill="1" applyBorder="1" applyAlignment="1">
      <alignment horizontal="left"/>
    </xf>
    <xf numFmtId="0" fontId="6" fillId="0" borderId="4" xfId="2" applyFont="1" applyFill="1" applyBorder="1" applyAlignment="1">
      <alignment horizontal="left"/>
    </xf>
    <xf numFmtId="0" fontId="6" fillId="12" borderId="4" xfId="2" applyFont="1" applyFill="1" applyBorder="1" applyAlignment="1">
      <alignment horizontal="left"/>
    </xf>
    <xf numFmtId="0" fontId="6" fillId="0" borderId="4" xfId="2" applyFont="1" applyFill="1" applyBorder="1" applyAlignment="1">
      <alignment horizontal="left" wrapText="1"/>
    </xf>
    <xf numFmtId="0" fontId="6" fillId="0" borderId="4" xfId="2" applyFont="1" applyFill="1" applyBorder="1" applyAlignment="1">
      <alignment horizontal="left" vertical="top" wrapText="1"/>
    </xf>
    <xf numFmtId="0" fontId="6" fillId="0" borderId="4" xfId="2" applyFont="1" applyFill="1" applyBorder="1" applyAlignment="1">
      <alignment horizontal="left" vertical="center" wrapText="1"/>
    </xf>
    <xf numFmtId="0" fontId="13" fillId="0" borderId="22" xfId="2" applyFont="1" applyFill="1" applyBorder="1" applyAlignment="1">
      <alignment horizontal="right"/>
    </xf>
    <xf numFmtId="2" fontId="13" fillId="0" borderId="4" xfId="2" applyNumberFormat="1" applyFont="1" applyFill="1" applyBorder="1" applyAlignment="1">
      <alignment horizontal="left"/>
    </xf>
    <xf numFmtId="0" fontId="21" fillId="6" borderId="4" xfId="2" applyFont="1" applyFill="1" applyBorder="1" applyAlignment="1">
      <alignment wrapText="1"/>
    </xf>
    <xf numFmtId="0" fontId="20" fillId="0" borderId="4" xfId="2" applyFont="1" applyFill="1" applyBorder="1" applyAlignment="1">
      <alignment horizontal="left" wrapText="1"/>
    </xf>
    <xf numFmtId="0" fontId="6" fillId="0" borderId="22" xfId="2" applyFont="1" applyFill="1" applyBorder="1" applyAlignment="1">
      <alignment horizontal="right" vertical="center"/>
    </xf>
    <xf numFmtId="2" fontId="6" fillId="0" borderId="4" xfId="2" applyNumberFormat="1" applyFont="1" applyFill="1" applyBorder="1" applyAlignment="1">
      <alignment horizontal="left" vertical="center"/>
    </xf>
    <xf numFmtId="0" fontId="6" fillId="0" borderId="4" xfId="2" applyFont="1" applyFill="1" applyBorder="1" applyAlignment="1">
      <alignment horizontal="left" vertical="center"/>
    </xf>
    <xf numFmtId="0" fontId="13" fillId="0" borderId="4" xfId="2" applyFont="1" applyFill="1" applyBorder="1" applyAlignment="1">
      <alignment horizontal="left" vertical="top" wrapText="1"/>
    </xf>
    <xf numFmtId="0" fontId="6" fillId="6" borderId="4" xfId="2" applyFont="1" applyFill="1" applyBorder="1" applyAlignment="1" applyProtection="1">
      <alignment horizontal="center" vertical="center"/>
    </xf>
    <xf numFmtId="0" fontId="6" fillId="0" borderId="0" xfId="2" applyFont="1" applyAlignment="1">
      <alignment wrapText="1"/>
    </xf>
    <xf numFmtId="0" fontId="6" fillId="6" borderId="4" xfId="2" applyFont="1" applyFill="1" applyBorder="1" applyAlignment="1">
      <alignment horizontal="center" vertical="center" wrapText="1"/>
    </xf>
    <xf numFmtId="14" fontId="6" fillId="5" borderId="4" xfId="2" applyNumberFormat="1" applyFont="1" applyFill="1" applyBorder="1" applyAlignment="1">
      <alignment horizontal="center" vertical="center"/>
    </xf>
    <xf numFmtId="14" fontId="22" fillId="0" borderId="4" xfId="2" applyNumberFormat="1" applyFont="1" applyFill="1" applyBorder="1" applyAlignment="1">
      <alignment horizontal="center" vertical="center"/>
    </xf>
    <xf numFmtId="0" fontId="20" fillId="0" borderId="4" xfId="2" applyFont="1" applyFill="1" applyBorder="1" applyAlignment="1">
      <alignment horizontal="left"/>
    </xf>
    <xf numFmtId="164" fontId="23" fillId="6" borderId="4" xfId="2" applyNumberFormat="1" applyFont="1" applyFill="1" applyBorder="1" applyAlignment="1">
      <alignment horizontal="left" vertical="center" wrapText="1"/>
    </xf>
    <xf numFmtId="0" fontId="24" fillId="0" borderId="4" xfId="2" applyFont="1" applyFill="1" applyBorder="1" applyAlignment="1">
      <alignment horizontal="left"/>
    </xf>
    <xf numFmtId="0" fontId="6" fillId="0" borderId="4" xfId="2" applyFont="1" applyFill="1" applyBorder="1" applyAlignment="1">
      <alignment horizontal="left" vertical="top"/>
    </xf>
    <xf numFmtId="0" fontId="24" fillId="0" borderId="4" xfId="2" applyFont="1" applyFill="1" applyBorder="1" applyAlignment="1">
      <alignment horizontal="center" vertical="center"/>
    </xf>
    <xf numFmtId="164" fontId="11" fillId="6" borderId="4" xfId="2" applyNumberFormat="1" applyFont="1" applyFill="1" applyBorder="1" applyAlignment="1">
      <alignment horizontal="left" wrapText="1"/>
    </xf>
    <xf numFmtId="0" fontId="11" fillId="6" borderId="4" xfId="2" applyFont="1" applyFill="1" applyBorder="1" applyAlignment="1">
      <alignment wrapText="1"/>
    </xf>
    <xf numFmtId="0" fontId="15" fillId="0" borderId="22" xfId="2" applyFont="1" applyFill="1" applyBorder="1" applyAlignment="1"/>
    <xf numFmtId="2" fontId="11" fillId="0" borderId="4" xfId="2" applyNumberFormat="1" applyFont="1" applyFill="1" applyBorder="1" applyAlignment="1"/>
    <xf numFmtId="164" fontId="23" fillId="6" borderId="4" xfId="2" applyNumberFormat="1" applyFont="1" applyFill="1" applyBorder="1" applyAlignment="1">
      <alignment horizontal="left" wrapText="1"/>
    </xf>
    <xf numFmtId="0" fontId="15" fillId="0" borderId="22" xfId="2" applyFont="1" applyFill="1" applyBorder="1"/>
    <xf numFmtId="0" fontId="15" fillId="0" borderId="4" xfId="2" applyFont="1" applyFill="1" applyBorder="1"/>
    <xf numFmtId="0" fontId="25" fillId="0" borderId="4" xfId="2" applyFont="1" applyFill="1" applyBorder="1"/>
    <xf numFmtId="0" fontId="15" fillId="0" borderId="4" xfId="2" applyFont="1" applyFill="1" applyBorder="1" applyAlignment="1">
      <alignment vertical="center" wrapText="1"/>
    </xf>
    <xf numFmtId="0" fontId="15" fillId="0" borderId="4" xfId="2" applyFont="1" applyFill="1" applyBorder="1" applyAlignment="1">
      <alignment horizontal="center" vertical="center"/>
    </xf>
    <xf numFmtId="0" fontId="15" fillId="0" borderId="4" xfId="2" applyFont="1" applyFill="1" applyBorder="1" applyAlignment="1">
      <alignment wrapText="1"/>
    </xf>
    <xf numFmtId="0" fontId="15" fillId="0" borderId="4" xfId="2" applyFont="1" applyFill="1" applyBorder="1" applyAlignment="1">
      <alignment vertical="top" wrapText="1"/>
    </xf>
    <xf numFmtId="0" fontId="11" fillId="0" borderId="22" xfId="2" applyFont="1" applyFill="1" applyBorder="1" applyAlignment="1"/>
    <xf numFmtId="9" fontId="6" fillId="13" borderId="4" xfId="1" applyFont="1" applyFill="1" applyBorder="1" applyAlignment="1" applyProtection="1">
      <alignment horizontal="center" vertical="center"/>
    </xf>
    <xf numFmtId="1" fontId="6" fillId="13" borderId="4" xfId="2" applyNumberFormat="1" applyFont="1" applyFill="1" applyBorder="1" applyAlignment="1" applyProtection="1">
      <alignment horizontal="center" vertical="center"/>
    </xf>
    <xf numFmtId="0" fontId="24" fillId="0" borderId="4" xfId="2" applyFont="1" applyFill="1" applyBorder="1" applyAlignment="1">
      <alignment horizontal="center" vertical="center" wrapText="1"/>
    </xf>
    <xf numFmtId="0" fontId="23" fillId="10" borderId="4" xfId="2" applyFont="1" applyFill="1" applyBorder="1" applyAlignment="1">
      <alignment horizontal="left"/>
    </xf>
    <xf numFmtId="0" fontId="15" fillId="0" borderId="4" xfId="2" applyFont="1" applyFill="1" applyBorder="1" applyAlignment="1"/>
    <xf numFmtId="0" fontId="20" fillId="0" borderId="22" xfId="2" applyFont="1" applyFill="1" applyBorder="1" applyAlignment="1">
      <alignment horizontal="right"/>
    </xf>
    <xf numFmtId="2" fontId="20" fillId="0" borderId="4" xfId="2" applyNumberFormat="1" applyFont="1" applyFill="1" applyBorder="1" applyAlignment="1">
      <alignment horizontal="left"/>
    </xf>
    <xf numFmtId="2" fontId="2" fillId="0" borderId="0" xfId="2" applyNumberFormat="1" applyFont="1" applyAlignment="1"/>
    <xf numFmtId="0" fontId="27" fillId="0" borderId="0" xfId="2" applyFont="1" applyAlignment="1"/>
    <xf numFmtId="0" fontId="28" fillId="0" borderId="0" xfId="2" applyFont="1" applyFill="1" applyAlignment="1">
      <alignment horizontal="center" vertical="center"/>
    </xf>
    <xf numFmtId="0" fontId="7" fillId="0" borderId="0" xfId="2" applyFont="1" applyFill="1" applyAlignment="1">
      <alignment horizontal="center" vertical="center"/>
    </xf>
    <xf numFmtId="0" fontId="7" fillId="0" borderId="0" xfId="2" applyFont="1" applyFill="1" applyAlignment="1" applyProtection="1">
      <alignment horizontal="center" vertical="center"/>
    </xf>
    <xf numFmtId="9" fontId="7" fillId="0" borderId="0" xfId="1" applyFont="1" applyFill="1" applyAlignment="1" applyProtection="1">
      <alignment horizontal="center" vertical="center"/>
    </xf>
    <xf numFmtId="1" fontId="7" fillId="0" borderId="0" xfId="2" applyNumberFormat="1" applyFont="1" applyFill="1" applyAlignment="1" applyProtection="1">
      <alignment horizontal="center" vertical="center"/>
    </xf>
    <xf numFmtId="0" fontId="6" fillId="0" borderId="0" xfId="2" applyFont="1" applyAlignment="1" applyProtection="1">
      <protection locked="0"/>
    </xf>
    <xf numFmtId="0" fontId="6" fillId="0" borderId="0" xfId="2" applyFont="1" applyAlignment="1" applyProtection="1"/>
    <xf numFmtId="0" fontId="6" fillId="0" borderId="0" xfId="2" applyFont="1" applyAlignment="1" applyProtection="1">
      <alignment horizontal="center" vertical="center"/>
    </xf>
    <xf numFmtId="10" fontId="6" fillId="0" borderId="0" xfId="1" applyNumberFormat="1" applyFont="1" applyAlignment="1" applyProtection="1">
      <alignment horizontal="center" vertical="center"/>
    </xf>
    <xf numFmtId="9" fontId="7" fillId="0" borderId="0" xfId="1" applyFont="1" applyFill="1" applyAlignment="1">
      <alignment horizontal="center" vertical="center"/>
    </xf>
    <xf numFmtId="1" fontId="7" fillId="0" borderId="0" xfId="2" applyNumberFormat="1" applyFont="1" applyFill="1" applyAlignment="1">
      <alignment horizontal="center" vertical="center"/>
    </xf>
    <xf numFmtId="14" fontId="15" fillId="5" borderId="4" xfId="2" applyNumberFormat="1" applyFont="1" applyFill="1" applyBorder="1" applyAlignment="1">
      <alignment horizontal="center" vertical="center"/>
    </xf>
    <xf numFmtId="14" fontId="15" fillId="6" borderId="4" xfId="2" applyNumberFormat="1" applyFont="1" applyFill="1" applyBorder="1" applyAlignment="1">
      <alignment horizontal="center" vertical="center"/>
    </xf>
    <xf numFmtId="14" fontId="15" fillId="6" borderId="4" xfId="2" applyNumberFormat="1" applyFont="1" applyFill="1" applyBorder="1" applyAlignment="1" applyProtection="1">
      <alignment horizontal="center" vertical="center"/>
    </xf>
  </cellXfs>
  <cellStyles count="3">
    <cellStyle name="Normal" xfId="0" builtinId="0"/>
    <cellStyle name="Normal 12" xfId="2"/>
    <cellStyle name="Porcentaje" xfId="1" builtinId="5"/>
  </cellStyles>
  <dxfs count="939">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rgb="FF00B050"/>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uadroMando%20SYST2018V%20%20FEB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ations/Microsoft%20Excel.app/D:/E/Documents%20and%20Settings/mbonilla/Mis%20documentos/Downloads/Plan%20mejoramiento-01102013%20Con%20correc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ations/Microsoft%20Excel.app/D:/E/Volumes/ING%20WILL/Nueva%20carpeta/2015/Plan%20de%20accion/Plan%20de%20Acci&#243;n%20Institucional%20Propuesta%202015%20Definitiv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ations/Microsoft%20Excel.app/D:/172.16.92.25/sig/Users/acifuentes/Downloads/Formato%20Plan%20de%20acci&#243;n%202016%20SG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ations/Microsoft%20Excel.app/D:/Users/williamcabrejo/Downloads/172.22.128.69/Documents%20and%20Settings/Mbonilla/Configuraci&#243;n%20local/Archivos%20temporales%20de%20Internet/Content.Outlook/REGJJW6J/Copia%20de%20Solicitud-plan%20de%20mejoramiento%20SI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DO"/>
      <sheetName val="MIEVALUACION"/>
      <sheetName val="PAC"/>
      <sheetName val="PlanW"/>
      <sheetName val="GANT"/>
      <sheetName val="INDICATORS2018"/>
      <sheetName val="planing2018"/>
      <sheetName val="SIG"/>
      <sheetName val="Hoja2"/>
      <sheetName val="OHSAS"/>
      <sheetName val="VISITAS"/>
      <sheetName val="Hoja1"/>
      <sheetName val="ACADEMIA"/>
      <sheetName val="PESV"/>
      <sheetName val="INTERMEDIARIO"/>
      <sheetName val="CRITERIOS VERIFICACION"/>
      <sheetName val="EXCELLENT ABOUT"/>
    </sheetNames>
    <sheetDataSet>
      <sheetData sheetId="0">
        <row r="1">
          <cell r="X1">
            <v>43251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CIÓ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274"/>
  <sheetViews>
    <sheetView tabSelected="1" zoomScale="120" zoomScaleNormal="120" zoomScalePageLayoutView="130" workbookViewId="0">
      <pane xSplit="4" ySplit="3" topLeftCell="E4" activePane="bottomRight" state="frozen"/>
      <selection pane="topRight" activeCell="E1" sqref="E1"/>
      <selection pane="bottomLeft" activeCell="A4" sqref="A4"/>
      <selection pane="bottomRight" activeCell="D7" sqref="D7"/>
    </sheetView>
  </sheetViews>
  <sheetFormatPr baseColWidth="10" defaultColWidth="14.42578125" defaultRowHeight="15.75" customHeight="1" x14ac:dyDescent="0.2"/>
  <cols>
    <col min="1" max="1" width="2.85546875" style="12" customWidth="1"/>
    <col min="2" max="2" width="1.7109375" style="169" customWidth="1"/>
    <col min="3" max="3" width="3.28515625" style="170" customWidth="1"/>
    <col min="4" max="4" width="60.42578125" style="12" customWidth="1"/>
    <col min="5" max="5" width="7.42578125" style="171" customWidth="1"/>
    <col min="6" max="6" width="9.85546875" style="172" customWidth="1"/>
    <col min="7" max="7" width="10.42578125" style="172" customWidth="1"/>
    <col min="8" max="8" width="11.7109375" style="172" customWidth="1"/>
    <col min="9" max="9" width="6.85546875" style="180" hidden="1" customWidth="1"/>
    <col min="10" max="10" width="8" style="181" hidden="1" customWidth="1"/>
    <col min="11" max="11" width="3.28515625" style="181" hidden="1" customWidth="1"/>
    <col min="12" max="35" width="2.140625" style="176" hidden="1" customWidth="1"/>
    <col min="36" max="36" width="2.7109375" style="11" hidden="1" customWidth="1"/>
    <col min="37" max="37" width="2.140625" style="11" hidden="1" customWidth="1"/>
    <col min="38" max="38" width="6.28515625" style="9" hidden="1" customWidth="1"/>
    <col min="39" max="39" width="7" style="10" hidden="1" customWidth="1"/>
    <col min="40" max="41" width="2.7109375" style="10" hidden="1" customWidth="1"/>
    <col min="42" max="42" width="8.42578125" style="9" hidden="1" customWidth="1"/>
    <col min="43" max="43" width="7.28515625" style="10" hidden="1" customWidth="1"/>
    <col min="44" max="44" width="31.28515625" style="11" hidden="1" customWidth="1"/>
    <col min="45" max="52" width="14.42578125" style="11"/>
    <col min="53" max="16384" width="14.42578125" style="12"/>
  </cols>
  <sheetData>
    <row r="1" spans="1:52" ht="46.5" customHeight="1" x14ac:dyDescent="0.2">
      <c r="A1" s="1" t="s">
        <v>0</v>
      </c>
      <c r="B1" s="2"/>
      <c r="C1" s="3"/>
      <c r="D1" s="4"/>
      <c r="E1" s="4"/>
      <c r="F1" s="4"/>
      <c r="G1" s="4"/>
      <c r="H1" s="4"/>
      <c r="I1" s="4"/>
      <c r="J1" s="4"/>
      <c r="K1" s="5"/>
      <c r="L1" s="5"/>
      <c r="M1" s="5"/>
      <c r="N1" s="5"/>
      <c r="O1" s="5"/>
      <c r="P1" s="6" t="s">
        <v>1</v>
      </c>
      <c r="Q1" s="6"/>
      <c r="R1" s="6"/>
      <c r="S1" s="6"/>
      <c r="T1" s="6"/>
      <c r="U1" s="6"/>
      <c r="V1" s="6"/>
      <c r="W1" s="6"/>
      <c r="X1" s="6"/>
      <c r="Y1" s="6"/>
      <c r="Z1" s="6"/>
      <c r="AA1" s="6"/>
      <c r="AB1" s="6"/>
      <c r="AC1" s="6"/>
      <c r="AD1" s="6"/>
      <c r="AE1" s="6"/>
      <c r="AF1" s="6"/>
      <c r="AG1" s="6"/>
      <c r="AH1" s="6"/>
      <c r="AI1" s="7"/>
      <c r="AJ1" s="8"/>
      <c r="AK1" s="8"/>
    </row>
    <row r="2" spans="1:52" s="36" customFormat="1" ht="23.85" customHeight="1" x14ac:dyDescent="0.25">
      <c r="A2" s="13"/>
      <c r="B2" s="14" t="s">
        <v>2</v>
      </c>
      <c r="C2" s="15" t="s">
        <v>3</v>
      </c>
      <c r="D2" s="16" t="s">
        <v>4</v>
      </c>
      <c r="E2" s="17" t="s">
        <v>5</v>
      </c>
      <c r="F2" s="18" t="s">
        <v>6</v>
      </c>
      <c r="G2" s="18" t="s">
        <v>7</v>
      </c>
      <c r="H2" s="18" t="s">
        <v>8</v>
      </c>
      <c r="I2" s="19" t="s">
        <v>9</v>
      </c>
      <c r="J2" s="20" t="s">
        <v>10</v>
      </c>
      <c r="K2" s="20" t="s">
        <v>11</v>
      </c>
      <c r="L2" s="21" t="s">
        <v>12</v>
      </c>
      <c r="M2" s="22"/>
      <c r="N2" s="21" t="s">
        <v>13</v>
      </c>
      <c r="O2" s="22"/>
      <c r="P2" s="23" t="s">
        <v>14</v>
      </c>
      <c r="Q2" s="24"/>
      <c r="R2" s="23" t="s">
        <v>15</v>
      </c>
      <c r="S2" s="24"/>
      <c r="T2" s="23" t="s">
        <v>16</v>
      </c>
      <c r="U2" s="24"/>
      <c r="V2" s="23" t="s">
        <v>17</v>
      </c>
      <c r="W2" s="24"/>
      <c r="X2" s="23" t="s">
        <v>18</v>
      </c>
      <c r="Y2" s="24"/>
      <c r="Z2" s="23" t="s">
        <v>19</v>
      </c>
      <c r="AA2" s="24"/>
      <c r="AB2" s="23" t="s">
        <v>20</v>
      </c>
      <c r="AC2" s="24"/>
      <c r="AD2" s="23" t="s">
        <v>21</v>
      </c>
      <c r="AE2" s="24"/>
      <c r="AF2" s="23" t="s">
        <v>22</v>
      </c>
      <c r="AG2" s="24"/>
      <c r="AH2" s="23" t="s">
        <v>23</v>
      </c>
      <c r="AI2" s="25"/>
      <c r="AJ2" s="26" t="s">
        <v>24</v>
      </c>
      <c r="AK2" s="27"/>
      <c r="AL2" s="28" t="s">
        <v>25</v>
      </c>
      <c r="AM2" s="29" t="s">
        <v>26</v>
      </c>
      <c r="AN2" s="30" t="s">
        <v>27</v>
      </c>
      <c r="AO2" s="31"/>
      <c r="AP2" s="32" t="s">
        <v>28</v>
      </c>
      <c r="AQ2" s="33" t="s">
        <v>29</v>
      </c>
      <c r="AR2" s="34" t="s">
        <v>30</v>
      </c>
      <c r="AS2" s="35"/>
      <c r="AT2" s="35"/>
      <c r="AU2" s="35"/>
      <c r="AV2" s="35"/>
      <c r="AW2" s="35"/>
      <c r="AX2" s="35"/>
      <c r="AY2" s="35"/>
      <c r="AZ2" s="35"/>
    </row>
    <row r="3" spans="1:52" s="36" customFormat="1" ht="13.35" customHeight="1" x14ac:dyDescent="0.25">
      <c r="A3" s="37"/>
      <c r="B3" s="38"/>
      <c r="C3" s="39"/>
      <c r="D3" s="40"/>
      <c r="E3" s="41"/>
      <c r="F3" s="42"/>
      <c r="G3" s="42"/>
      <c r="H3" s="42"/>
      <c r="I3" s="43"/>
      <c r="J3" s="44"/>
      <c r="K3" s="44"/>
      <c r="L3" s="45" t="s">
        <v>31</v>
      </c>
      <c r="M3" s="46" t="s">
        <v>32</v>
      </c>
      <c r="N3" s="45" t="s">
        <v>31</v>
      </c>
      <c r="O3" s="46" t="s">
        <v>32</v>
      </c>
      <c r="P3" s="45" t="s">
        <v>31</v>
      </c>
      <c r="Q3" s="46" t="s">
        <v>32</v>
      </c>
      <c r="R3" s="45" t="s">
        <v>31</v>
      </c>
      <c r="S3" s="46" t="s">
        <v>32</v>
      </c>
      <c r="T3" s="45" t="s">
        <v>31</v>
      </c>
      <c r="U3" s="46" t="s">
        <v>32</v>
      </c>
      <c r="V3" s="45" t="s">
        <v>31</v>
      </c>
      <c r="W3" s="46" t="s">
        <v>32</v>
      </c>
      <c r="X3" s="45" t="s">
        <v>31</v>
      </c>
      <c r="Y3" s="46" t="s">
        <v>32</v>
      </c>
      <c r="Z3" s="45" t="s">
        <v>31</v>
      </c>
      <c r="AA3" s="46" t="s">
        <v>32</v>
      </c>
      <c r="AB3" s="45" t="s">
        <v>31</v>
      </c>
      <c r="AC3" s="46" t="s">
        <v>32</v>
      </c>
      <c r="AD3" s="45" t="s">
        <v>31</v>
      </c>
      <c r="AE3" s="46" t="s">
        <v>32</v>
      </c>
      <c r="AF3" s="45" t="s">
        <v>31</v>
      </c>
      <c r="AG3" s="46" t="s">
        <v>32</v>
      </c>
      <c r="AH3" s="45" t="s">
        <v>31</v>
      </c>
      <c r="AI3" s="47" t="s">
        <v>32</v>
      </c>
      <c r="AJ3" s="48" t="s">
        <v>31</v>
      </c>
      <c r="AK3" s="48" t="s">
        <v>32</v>
      </c>
      <c r="AL3" s="49"/>
      <c r="AM3" s="50"/>
      <c r="AN3" s="48" t="s">
        <v>31</v>
      </c>
      <c r="AO3" s="48" t="s">
        <v>32</v>
      </c>
      <c r="AP3" s="51"/>
      <c r="AQ3" s="52"/>
      <c r="AR3" s="35"/>
      <c r="AS3" s="35"/>
      <c r="AT3" s="35"/>
      <c r="AU3" s="35"/>
      <c r="AV3" s="35"/>
      <c r="AW3" s="35"/>
      <c r="AX3" s="35"/>
      <c r="AY3" s="35"/>
      <c r="AZ3" s="35"/>
    </row>
    <row r="4" spans="1:52" s="11" customFormat="1" ht="12" x14ac:dyDescent="0.2">
      <c r="A4" s="53">
        <v>1</v>
      </c>
      <c r="B4" s="54" t="s">
        <v>33</v>
      </c>
      <c r="C4" s="55"/>
      <c r="D4" s="55"/>
      <c r="E4" s="56"/>
      <c r="F4" s="57"/>
      <c r="G4" s="57"/>
      <c r="H4" s="57"/>
      <c r="I4" s="58"/>
      <c r="J4" s="59"/>
      <c r="K4" s="60">
        <v>1</v>
      </c>
      <c r="L4" s="61"/>
      <c r="M4" s="61"/>
      <c r="N4" s="61"/>
      <c r="O4" s="61"/>
      <c r="P4" s="61"/>
      <c r="Q4" s="61"/>
      <c r="R4" s="61"/>
      <c r="S4" s="61"/>
      <c r="T4" s="61"/>
      <c r="U4" s="61"/>
      <c r="V4" s="61"/>
      <c r="W4" s="61"/>
      <c r="X4" s="61"/>
      <c r="Y4" s="61"/>
      <c r="Z4" s="61"/>
      <c r="AA4" s="61"/>
      <c r="AB4" s="61"/>
      <c r="AC4" s="61"/>
      <c r="AD4" s="61"/>
      <c r="AE4" s="61"/>
      <c r="AF4" s="61"/>
      <c r="AG4" s="61"/>
      <c r="AH4" s="61"/>
      <c r="AI4" s="62"/>
      <c r="AJ4" s="63">
        <f>+P4+R4+T4+V4+X4+Z4+AB4+AD4+AF4+AH4</f>
        <v>0</v>
      </c>
      <c r="AK4" s="63">
        <f>+Q4+S4+U4+W4+Y4+AA4+AC4+AE4+AG4+AI4</f>
        <v>0</v>
      </c>
      <c r="AL4" s="64">
        <f>SUM(K5:K46)</f>
        <v>42</v>
      </c>
      <c r="AM4" s="65">
        <f>SUM(AK5:AK46)/SUM(AJ5:AJ46)</f>
        <v>0</v>
      </c>
      <c r="AN4" s="65"/>
      <c r="AO4" s="65"/>
      <c r="AP4" s="66"/>
      <c r="AQ4" s="67"/>
      <c r="AR4" s="68" t="e">
        <f>AVERAGE(AQ5,AQ20,AQ34)</f>
        <v>#DIV/0!</v>
      </c>
    </row>
    <row r="5" spans="1:52" s="11" customFormat="1" ht="27" x14ac:dyDescent="0.2">
      <c r="A5" s="69"/>
      <c r="B5" s="70"/>
      <c r="C5" s="71" t="s">
        <v>34</v>
      </c>
      <c r="D5" s="72" t="s">
        <v>35</v>
      </c>
      <c r="E5" s="73" t="s">
        <v>36</v>
      </c>
      <c r="F5" s="74"/>
      <c r="G5" s="75">
        <v>43132</v>
      </c>
      <c r="H5" s="76">
        <v>43434</v>
      </c>
      <c r="I5" s="77">
        <f>AO5/AN5</f>
        <v>0</v>
      </c>
      <c r="J5" s="78">
        <f t="shared" ref="J5:J66" ca="1" si="0">IF(I5=100%,"DONE",(H5-FECHA_HOY))</f>
        <v>183</v>
      </c>
      <c r="K5" s="79">
        <v>1</v>
      </c>
      <c r="L5" s="80">
        <f t="shared" ref="L5:AI5" si="1">SUM(L6:L19)</f>
        <v>0</v>
      </c>
      <c r="M5" s="80">
        <f t="shared" si="1"/>
        <v>0</v>
      </c>
      <c r="N5" s="80">
        <f t="shared" si="1"/>
        <v>2</v>
      </c>
      <c r="O5" s="80">
        <f t="shared" si="1"/>
        <v>0</v>
      </c>
      <c r="P5" s="80">
        <f t="shared" si="1"/>
        <v>5</v>
      </c>
      <c r="Q5" s="80">
        <f t="shared" si="1"/>
        <v>0</v>
      </c>
      <c r="R5" s="80">
        <f t="shared" si="1"/>
        <v>1</v>
      </c>
      <c r="S5" s="80">
        <f t="shared" si="1"/>
        <v>0</v>
      </c>
      <c r="T5" s="80">
        <f t="shared" si="1"/>
        <v>5</v>
      </c>
      <c r="U5" s="80">
        <f t="shared" si="1"/>
        <v>0</v>
      </c>
      <c r="V5" s="80">
        <f t="shared" si="1"/>
        <v>3</v>
      </c>
      <c r="W5" s="80">
        <f t="shared" si="1"/>
        <v>0</v>
      </c>
      <c r="X5" s="80">
        <f t="shared" si="1"/>
        <v>5</v>
      </c>
      <c r="Y5" s="80">
        <f t="shared" si="1"/>
        <v>0</v>
      </c>
      <c r="Z5" s="80">
        <f t="shared" si="1"/>
        <v>2</v>
      </c>
      <c r="AA5" s="80">
        <f t="shared" si="1"/>
        <v>0</v>
      </c>
      <c r="AB5" s="80">
        <f t="shared" si="1"/>
        <v>0</v>
      </c>
      <c r="AC5" s="80">
        <f t="shared" si="1"/>
        <v>0</v>
      </c>
      <c r="AD5" s="80">
        <f t="shared" si="1"/>
        <v>0</v>
      </c>
      <c r="AE5" s="80">
        <f t="shared" si="1"/>
        <v>0</v>
      </c>
      <c r="AF5" s="80">
        <f t="shared" si="1"/>
        <v>0</v>
      </c>
      <c r="AG5" s="80">
        <f t="shared" si="1"/>
        <v>0</v>
      </c>
      <c r="AH5" s="80">
        <f t="shared" si="1"/>
        <v>3</v>
      </c>
      <c r="AI5" s="80">
        <f t="shared" si="1"/>
        <v>0</v>
      </c>
      <c r="AJ5" s="81"/>
      <c r="AK5" s="81"/>
      <c r="AL5" s="82"/>
      <c r="AM5" s="83"/>
      <c r="AN5" s="84">
        <f>+P5+R5+T5+V5+X5+Z5+AB5+AD5+AF5+AH5+N5+L5</f>
        <v>26</v>
      </c>
      <c r="AO5" s="84">
        <f>+Q5+S5+U5+W5+Y5+AA5+AC5+AE5+AG5+AI5+O5+M5</f>
        <v>0</v>
      </c>
      <c r="AP5" s="78">
        <f>SUM(K6:K19)</f>
        <v>14</v>
      </c>
      <c r="AQ5" s="85">
        <f>SUM(AK6:AK19)/SUM(AJ6:AJ19)</f>
        <v>0</v>
      </c>
    </row>
    <row r="6" spans="1:52" s="11" customFormat="1" ht="35.25" customHeight="1" x14ac:dyDescent="0.2">
      <c r="A6" s="69"/>
      <c r="B6" s="86"/>
      <c r="C6" s="86"/>
      <c r="D6" s="87" t="s">
        <v>37</v>
      </c>
      <c r="E6" s="89" t="s">
        <v>36</v>
      </c>
      <c r="F6" s="90"/>
      <c r="G6" s="91">
        <v>43132</v>
      </c>
      <c r="H6" s="91">
        <v>43434</v>
      </c>
      <c r="I6" s="92">
        <f t="shared" ref="I6:I19" si="2">AK6/AJ6</f>
        <v>0</v>
      </c>
      <c r="J6" s="93">
        <f t="shared" ca="1" si="0"/>
        <v>183</v>
      </c>
      <c r="K6" s="94">
        <v>1</v>
      </c>
      <c r="L6" s="95"/>
      <c r="M6" s="95"/>
      <c r="N6" s="95">
        <v>1</v>
      </c>
      <c r="O6" s="95"/>
      <c r="P6" s="95"/>
      <c r="Q6" s="95"/>
      <c r="R6" s="95"/>
      <c r="S6" s="95"/>
      <c r="T6" s="95"/>
      <c r="U6" s="95"/>
      <c r="V6" s="95"/>
      <c r="W6" s="95"/>
      <c r="X6" s="95"/>
      <c r="Y6" s="95"/>
      <c r="Z6" s="95"/>
      <c r="AA6" s="95"/>
      <c r="AB6" s="95"/>
      <c r="AC6" s="95"/>
      <c r="AD6" s="95"/>
      <c r="AE6" s="95"/>
      <c r="AF6" s="95"/>
      <c r="AG6" s="95"/>
      <c r="AH6" s="95"/>
      <c r="AI6" s="95"/>
      <c r="AJ6" s="96">
        <f t="shared" ref="AJ6:AJ19" si="3">+P6+R6+T6+V6+X6+Z6+AB6+AD6+AF6+AH6+N6+L6</f>
        <v>1</v>
      </c>
      <c r="AK6" s="96">
        <f t="shared" ref="AK6:AK19" si="4">+O6+M6+Q6+S6+U6+W6+Y6+AA6+AC6+AE6+AG6+AI6</f>
        <v>0</v>
      </c>
      <c r="AL6" s="97"/>
      <c r="AM6" s="98"/>
      <c r="AN6" s="98"/>
      <c r="AO6" s="98"/>
      <c r="AP6" s="99"/>
      <c r="AQ6" s="100"/>
    </row>
    <row r="7" spans="1:52" s="11" customFormat="1" ht="36" x14ac:dyDescent="0.2">
      <c r="A7" s="69"/>
      <c r="B7" s="86"/>
      <c r="C7" s="86"/>
      <c r="D7" s="101" t="s">
        <v>38</v>
      </c>
      <c r="E7" s="89" t="s">
        <v>36</v>
      </c>
      <c r="F7" s="90"/>
      <c r="G7" s="91">
        <v>43132</v>
      </c>
      <c r="H7" s="91">
        <v>43160</v>
      </c>
      <c r="I7" s="92">
        <f t="shared" si="2"/>
        <v>0</v>
      </c>
      <c r="J7" s="93">
        <f t="shared" ca="1" si="0"/>
        <v>-91</v>
      </c>
      <c r="K7" s="94">
        <v>1</v>
      </c>
      <c r="L7" s="95"/>
      <c r="M7" s="95"/>
      <c r="N7" s="95">
        <v>1</v>
      </c>
      <c r="O7" s="95"/>
      <c r="P7" s="95">
        <v>1</v>
      </c>
      <c r="Q7" s="95"/>
      <c r="R7" s="95"/>
      <c r="S7" s="95"/>
      <c r="T7" s="95"/>
      <c r="U7" s="95"/>
      <c r="V7" s="95"/>
      <c r="W7" s="95"/>
      <c r="X7" s="95"/>
      <c r="Y7" s="95"/>
      <c r="Z7" s="95"/>
      <c r="AA7" s="95"/>
      <c r="AB7" s="95"/>
      <c r="AC7" s="95"/>
      <c r="AD7" s="95"/>
      <c r="AE7" s="95"/>
      <c r="AF7" s="95"/>
      <c r="AG7" s="95"/>
      <c r="AH7" s="95"/>
      <c r="AI7" s="95"/>
      <c r="AJ7" s="96">
        <f t="shared" si="3"/>
        <v>2</v>
      </c>
      <c r="AK7" s="96">
        <f t="shared" si="4"/>
        <v>0</v>
      </c>
      <c r="AL7" s="97"/>
      <c r="AM7" s="98"/>
      <c r="AN7" s="98"/>
      <c r="AO7" s="98"/>
      <c r="AP7" s="99"/>
      <c r="AQ7" s="100"/>
    </row>
    <row r="8" spans="1:52" s="11" customFormat="1" ht="24" x14ac:dyDescent="0.2">
      <c r="A8" s="69"/>
      <c r="B8" s="86"/>
      <c r="C8" s="86"/>
      <c r="D8" s="101" t="s">
        <v>39</v>
      </c>
      <c r="E8" s="89" t="s">
        <v>36</v>
      </c>
      <c r="F8" s="90"/>
      <c r="G8" s="91">
        <v>43132</v>
      </c>
      <c r="H8" s="91">
        <v>43160</v>
      </c>
      <c r="I8" s="92">
        <f t="shared" si="2"/>
        <v>0</v>
      </c>
      <c r="J8" s="93">
        <f t="shared" ca="1" si="0"/>
        <v>-91</v>
      </c>
      <c r="K8" s="94">
        <v>1</v>
      </c>
      <c r="L8" s="95"/>
      <c r="M8" s="95"/>
      <c r="N8" s="95"/>
      <c r="O8" s="95"/>
      <c r="P8" s="95">
        <v>1</v>
      </c>
      <c r="Q8" s="95"/>
      <c r="R8" s="95"/>
      <c r="S8" s="95"/>
      <c r="T8" s="95"/>
      <c r="U8" s="95"/>
      <c r="V8" s="95"/>
      <c r="W8" s="95"/>
      <c r="X8" s="95"/>
      <c r="Y8" s="95"/>
      <c r="Z8" s="95"/>
      <c r="AA8" s="95"/>
      <c r="AB8" s="95"/>
      <c r="AC8" s="95"/>
      <c r="AD8" s="95"/>
      <c r="AE8" s="95"/>
      <c r="AF8" s="95"/>
      <c r="AG8" s="95"/>
      <c r="AH8" s="95"/>
      <c r="AI8" s="95"/>
      <c r="AJ8" s="96">
        <f t="shared" si="3"/>
        <v>1</v>
      </c>
      <c r="AK8" s="96">
        <f t="shared" si="4"/>
        <v>0</v>
      </c>
      <c r="AL8" s="97"/>
      <c r="AM8" s="98"/>
      <c r="AN8" s="98"/>
      <c r="AO8" s="98"/>
      <c r="AP8" s="99"/>
      <c r="AQ8" s="100"/>
    </row>
    <row r="9" spans="1:52" s="11" customFormat="1" ht="18" x14ac:dyDescent="0.2">
      <c r="A9" s="69"/>
      <c r="B9" s="86"/>
      <c r="C9" s="86"/>
      <c r="D9" s="101" t="s">
        <v>40</v>
      </c>
      <c r="E9" s="89" t="s">
        <v>36</v>
      </c>
      <c r="F9" s="90"/>
      <c r="G9" s="91">
        <v>43160</v>
      </c>
      <c r="H9" s="91">
        <v>43192</v>
      </c>
      <c r="I9" s="92">
        <f t="shared" si="2"/>
        <v>0</v>
      </c>
      <c r="J9" s="93">
        <f t="shared" ca="1" si="0"/>
        <v>-59</v>
      </c>
      <c r="K9" s="94">
        <v>1</v>
      </c>
      <c r="L9" s="95"/>
      <c r="M9" s="95"/>
      <c r="N9" s="95"/>
      <c r="O9" s="95"/>
      <c r="P9" s="95">
        <v>1</v>
      </c>
      <c r="Q9" s="95"/>
      <c r="R9" s="95"/>
      <c r="S9" s="95"/>
      <c r="T9" s="95"/>
      <c r="U9" s="95"/>
      <c r="V9" s="95"/>
      <c r="W9" s="95"/>
      <c r="X9" s="95"/>
      <c r="Y9" s="95"/>
      <c r="Z9" s="95"/>
      <c r="AA9" s="95"/>
      <c r="AB9" s="95"/>
      <c r="AC9" s="95"/>
      <c r="AD9" s="95"/>
      <c r="AE9" s="95"/>
      <c r="AF9" s="95"/>
      <c r="AG9" s="95"/>
      <c r="AH9" s="95"/>
      <c r="AI9" s="95"/>
      <c r="AJ9" s="96">
        <f t="shared" si="3"/>
        <v>1</v>
      </c>
      <c r="AK9" s="96">
        <f t="shared" si="4"/>
        <v>0</v>
      </c>
      <c r="AL9" s="97"/>
      <c r="AM9" s="98"/>
      <c r="AN9" s="98"/>
      <c r="AO9" s="98"/>
      <c r="AP9" s="99"/>
      <c r="AQ9" s="100"/>
    </row>
    <row r="10" spans="1:52" s="11" customFormat="1" ht="18" x14ac:dyDescent="0.2">
      <c r="A10" s="69"/>
      <c r="B10" s="86"/>
      <c r="C10" s="86"/>
      <c r="D10" s="101" t="s">
        <v>41</v>
      </c>
      <c r="E10" s="89" t="s">
        <v>36</v>
      </c>
      <c r="F10" s="90"/>
      <c r="G10" s="91">
        <v>43132</v>
      </c>
      <c r="H10" s="91">
        <v>43160</v>
      </c>
      <c r="I10" s="92">
        <f t="shared" si="2"/>
        <v>0</v>
      </c>
      <c r="J10" s="93">
        <f t="shared" ca="1" si="0"/>
        <v>-91</v>
      </c>
      <c r="K10" s="94">
        <v>1</v>
      </c>
      <c r="L10" s="95"/>
      <c r="M10" s="95"/>
      <c r="N10" s="95"/>
      <c r="O10" s="95"/>
      <c r="P10" s="95">
        <v>1</v>
      </c>
      <c r="Q10" s="95"/>
      <c r="R10" s="95"/>
      <c r="S10" s="95"/>
      <c r="T10" s="95"/>
      <c r="U10" s="95"/>
      <c r="V10" s="95"/>
      <c r="W10" s="95"/>
      <c r="X10" s="95"/>
      <c r="Y10" s="95"/>
      <c r="Z10" s="95"/>
      <c r="AA10" s="95"/>
      <c r="AB10" s="95"/>
      <c r="AC10" s="95"/>
      <c r="AD10" s="95"/>
      <c r="AE10" s="95"/>
      <c r="AF10" s="95"/>
      <c r="AG10" s="95"/>
      <c r="AH10" s="95"/>
      <c r="AI10" s="95"/>
      <c r="AJ10" s="96">
        <f t="shared" si="3"/>
        <v>1</v>
      </c>
      <c r="AK10" s="96">
        <f t="shared" si="4"/>
        <v>0</v>
      </c>
      <c r="AL10" s="97"/>
      <c r="AM10" s="98"/>
      <c r="AN10" s="98"/>
      <c r="AO10" s="98"/>
      <c r="AP10" s="99"/>
      <c r="AQ10" s="100"/>
    </row>
    <row r="11" spans="1:52" s="11" customFormat="1" ht="24" x14ac:dyDescent="0.2">
      <c r="A11" s="69"/>
      <c r="B11" s="86"/>
      <c r="C11" s="86"/>
      <c r="D11" s="101" t="s">
        <v>42</v>
      </c>
      <c r="E11" s="89" t="s">
        <v>36</v>
      </c>
      <c r="F11" s="90"/>
      <c r="G11" s="91">
        <v>43160</v>
      </c>
      <c r="H11" s="91">
        <v>43192</v>
      </c>
      <c r="I11" s="92">
        <f t="shared" si="2"/>
        <v>0</v>
      </c>
      <c r="J11" s="93">
        <f t="shared" ca="1" si="0"/>
        <v>-59</v>
      </c>
      <c r="K11" s="94">
        <v>1</v>
      </c>
      <c r="L11" s="95"/>
      <c r="M11" s="95"/>
      <c r="N11" s="95"/>
      <c r="O11" s="95"/>
      <c r="P11" s="95">
        <v>1</v>
      </c>
      <c r="Q11" s="95"/>
      <c r="R11" s="95"/>
      <c r="S11" s="95"/>
      <c r="T11" s="95"/>
      <c r="U11" s="95"/>
      <c r="V11" s="95"/>
      <c r="W11" s="95"/>
      <c r="X11" s="95"/>
      <c r="Y11" s="95"/>
      <c r="Z11" s="95"/>
      <c r="AA11" s="95"/>
      <c r="AB11" s="95"/>
      <c r="AC11" s="95"/>
      <c r="AD11" s="95"/>
      <c r="AE11" s="95"/>
      <c r="AF11" s="95"/>
      <c r="AG11" s="95"/>
      <c r="AH11" s="95"/>
      <c r="AI11" s="95"/>
      <c r="AJ11" s="96">
        <f t="shared" si="3"/>
        <v>1</v>
      </c>
      <c r="AK11" s="96">
        <f t="shared" si="4"/>
        <v>0</v>
      </c>
      <c r="AL11" s="97"/>
      <c r="AM11" s="98"/>
      <c r="AN11" s="98"/>
      <c r="AO11" s="98"/>
      <c r="AP11" s="99"/>
      <c r="AQ11" s="100"/>
    </row>
    <row r="12" spans="1:52" s="11" customFormat="1" ht="18" x14ac:dyDescent="0.2">
      <c r="A12" s="69"/>
      <c r="B12" s="86"/>
      <c r="C12" s="102"/>
      <c r="D12" s="103" t="s">
        <v>43</v>
      </c>
      <c r="E12" s="89" t="s">
        <v>36</v>
      </c>
      <c r="F12" s="90"/>
      <c r="G12" s="91">
        <v>43191</v>
      </c>
      <c r="H12" s="91">
        <v>43281</v>
      </c>
      <c r="I12" s="92">
        <f t="shared" si="2"/>
        <v>0</v>
      </c>
      <c r="J12" s="93">
        <f t="shared" ca="1" si="0"/>
        <v>30</v>
      </c>
      <c r="K12" s="94">
        <v>1</v>
      </c>
      <c r="L12" s="95"/>
      <c r="M12" s="95"/>
      <c r="N12" s="95"/>
      <c r="O12" s="95"/>
      <c r="P12" s="95"/>
      <c r="Q12" s="95"/>
      <c r="R12" s="95"/>
      <c r="S12" s="95"/>
      <c r="T12" s="95">
        <v>1</v>
      </c>
      <c r="U12" s="95"/>
      <c r="V12" s="95">
        <v>1</v>
      </c>
      <c r="W12" s="95"/>
      <c r="X12" s="95">
        <v>1</v>
      </c>
      <c r="Y12" s="95"/>
      <c r="Z12" s="95"/>
      <c r="AA12" s="95"/>
      <c r="AB12" s="95"/>
      <c r="AC12" s="95"/>
      <c r="AD12" s="95"/>
      <c r="AE12" s="95"/>
      <c r="AF12" s="95"/>
      <c r="AG12" s="95"/>
      <c r="AH12" s="95"/>
      <c r="AI12" s="95"/>
      <c r="AJ12" s="96">
        <f t="shared" si="3"/>
        <v>3</v>
      </c>
      <c r="AK12" s="96">
        <f t="shared" si="4"/>
        <v>0</v>
      </c>
      <c r="AL12" s="97"/>
      <c r="AM12" s="98"/>
      <c r="AN12" s="98"/>
      <c r="AO12" s="98"/>
      <c r="AP12" s="99"/>
      <c r="AQ12" s="100"/>
    </row>
    <row r="13" spans="1:52" s="11" customFormat="1" ht="22.5" customHeight="1" x14ac:dyDescent="0.2">
      <c r="A13" s="69"/>
      <c r="B13" s="86"/>
      <c r="C13" s="102"/>
      <c r="D13" s="81" t="s">
        <v>44</v>
      </c>
      <c r="E13" s="89" t="s">
        <v>36</v>
      </c>
      <c r="F13" s="90" t="s">
        <v>45</v>
      </c>
      <c r="G13" s="91">
        <v>43191</v>
      </c>
      <c r="H13" s="91">
        <v>43281</v>
      </c>
      <c r="I13" s="92">
        <f t="shared" si="2"/>
        <v>0</v>
      </c>
      <c r="J13" s="93">
        <f t="shared" ca="1" si="0"/>
        <v>30</v>
      </c>
      <c r="K13" s="60">
        <v>1</v>
      </c>
      <c r="L13" s="95"/>
      <c r="M13" s="95"/>
      <c r="N13" s="95"/>
      <c r="O13" s="95"/>
      <c r="P13" s="95"/>
      <c r="Q13" s="95"/>
      <c r="R13" s="95">
        <v>1</v>
      </c>
      <c r="S13" s="95"/>
      <c r="T13" s="95"/>
      <c r="U13" s="95"/>
      <c r="V13" s="95"/>
      <c r="W13" s="95"/>
      <c r="X13" s="95"/>
      <c r="Y13" s="95"/>
      <c r="Z13" s="95"/>
      <c r="AA13" s="95"/>
      <c r="AB13" s="95"/>
      <c r="AC13" s="95"/>
      <c r="AD13" s="95"/>
      <c r="AE13" s="95"/>
      <c r="AF13" s="95"/>
      <c r="AG13" s="95"/>
      <c r="AH13" s="95"/>
      <c r="AI13" s="95"/>
      <c r="AJ13" s="96">
        <f t="shared" si="3"/>
        <v>1</v>
      </c>
      <c r="AK13" s="96">
        <f t="shared" si="4"/>
        <v>0</v>
      </c>
      <c r="AL13" s="97"/>
      <c r="AM13" s="98"/>
      <c r="AN13" s="98"/>
      <c r="AO13" s="98"/>
      <c r="AP13" s="99"/>
      <c r="AQ13" s="100"/>
    </row>
    <row r="14" spans="1:52" s="11" customFormat="1" ht="29.25" customHeight="1" x14ac:dyDescent="0.2">
      <c r="A14" s="69"/>
      <c r="B14" s="86"/>
      <c r="C14" s="102"/>
      <c r="D14" s="104" t="s">
        <v>46</v>
      </c>
      <c r="E14" s="89" t="s">
        <v>36</v>
      </c>
      <c r="F14" s="90" t="s">
        <v>45</v>
      </c>
      <c r="G14" s="91">
        <v>43191</v>
      </c>
      <c r="H14" s="91">
        <v>43281</v>
      </c>
      <c r="I14" s="92">
        <f t="shared" si="2"/>
        <v>0</v>
      </c>
      <c r="J14" s="93">
        <f t="shared" ca="1" si="0"/>
        <v>30</v>
      </c>
      <c r="K14" s="60">
        <v>1</v>
      </c>
      <c r="L14" s="95"/>
      <c r="M14" s="95"/>
      <c r="N14" s="95"/>
      <c r="O14" s="95"/>
      <c r="P14" s="95"/>
      <c r="Q14" s="95"/>
      <c r="R14" s="95"/>
      <c r="S14" s="95"/>
      <c r="T14" s="95">
        <v>1</v>
      </c>
      <c r="U14" s="95"/>
      <c r="V14" s="95"/>
      <c r="W14" s="95"/>
      <c r="X14" s="95"/>
      <c r="Y14" s="95"/>
      <c r="Z14" s="95"/>
      <c r="AA14" s="95"/>
      <c r="AB14" s="95"/>
      <c r="AC14" s="95"/>
      <c r="AD14" s="95"/>
      <c r="AE14" s="95"/>
      <c r="AF14" s="95"/>
      <c r="AG14" s="95"/>
      <c r="AH14" s="95"/>
      <c r="AI14" s="95"/>
      <c r="AJ14" s="96">
        <f t="shared" si="3"/>
        <v>1</v>
      </c>
      <c r="AK14" s="96">
        <f t="shared" si="4"/>
        <v>0</v>
      </c>
      <c r="AL14" s="97"/>
      <c r="AM14" s="98"/>
      <c r="AN14" s="98"/>
      <c r="AO14" s="98"/>
      <c r="AP14" s="99"/>
      <c r="AQ14" s="100"/>
    </row>
    <row r="15" spans="1:52" s="11" customFormat="1" ht="24" x14ac:dyDescent="0.2">
      <c r="A15" s="69"/>
      <c r="B15" s="86"/>
      <c r="C15" s="86"/>
      <c r="D15" s="105" t="s">
        <v>47</v>
      </c>
      <c r="E15" s="89" t="s">
        <v>36</v>
      </c>
      <c r="F15" s="90"/>
      <c r="G15" s="91">
        <v>43191</v>
      </c>
      <c r="H15" s="91">
        <v>43281</v>
      </c>
      <c r="I15" s="92">
        <f t="shared" si="2"/>
        <v>0</v>
      </c>
      <c r="J15" s="93">
        <f t="shared" ca="1" si="0"/>
        <v>30</v>
      </c>
      <c r="K15" s="60">
        <v>1</v>
      </c>
      <c r="L15" s="95"/>
      <c r="M15" s="95"/>
      <c r="N15" s="95"/>
      <c r="O15" s="95"/>
      <c r="P15" s="95"/>
      <c r="Q15" s="95"/>
      <c r="R15" s="95"/>
      <c r="S15" s="95"/>
      <c r="T15" s="95">
        <v>1</v>
      </c>
      <c r="U15" s="95"/>
      <c r="V15" s="95"/>
      <c r="W15" s="95"/>
      <c r="X15" s="95"/>
      <c r="Y15" s="95"/>
      <c r="Z15" s="95"/>
      <c r="AA15" s="95"/>
      <c r="AB15" s="95"/>
      <c r="AC15" s="95"/>
      <c r="AD15" s="95"/>
      <c r="AE15" s="95"/>
      <c r="AF15" s="95"/>
      <c r="AG15" s="95"/>
      <c r="AH15" s="95"/>
      <c r="AI15" s="95"/>
      <c r="AJ15" s="96">
        <f t="shared" si="3"/>
        <v>1</v>
      </c>
      <c r="AK15" s="96">
        <f t="shared" si="4"/>
        <v>0</v>
      </c>
      <c r="AL15" s="97"/>
      <c r="AM15" s="98"/>
      <c r="AN15" s="98"/>
      <c r="AO15" s="98"/>
      <c r="AP15" s="99"/>
      <c r="AQ15" s="100"/>
    </row>
    <row r="16" spans="1:52" s="11" customFormat="1" ht="48" x14ac:dyDescent="0.2">
      <c r="A16" s="69"/>
      <c r="B16" s="86"/>
      <c r="C16" s="86"/>
      <c r="D16" s="101" t="s">
        <v>48</v>
      </c>
      <c r="E16" s="89" t="s">
        <v>36</v>
      </c>
      <c r="F16" s="90"/>
      <c r="G16" s="91">
        <v>43191</v>
      </c>
      <c r="H16" s="91">
        <v>43281</v>
      </c>
      <c r="I16" s="92">
        <f t="shared" si="2"/>
        <v>0</v>
      </c>
      <c r="J16" s="93">
        <f t="shared" ca="1" si="0"/>
        <v>30</v>
      </c>
      <c r="K16" s="60">
        <v>1</v>
      </c>
      <c r="L16" s="95"/>
      <c r="M16" s="95"/>
      <c r="N16" s="95"/>
      <c r="O16" s="95"/>
      <c r="P16" s="95"/>
      <c r="Q16" s="95"/>
      <c r="R16" s="95"/>
      <c r="S16" s="95"/>
      <c r="T16" s="95">
        <v>1</v>
      </c>
      <c r="U16" s="95"/>
      <c r="V16" s="95">
        <v>1</v>
      </c>
      <c r="W16" s="95"/>
      <c r="X16" s="95">
        <v>1</v>
      </c>
      <c r="Y16" s="95"/>
      <c r="Z16" s="95"/>
      <c r="AA16" s="95"/>
      <c r="AB16" s="95"/>
      <c r="AC16" s="95"/>
      <c r="AD16" s="95"/>
      <c r="AE16" s="95"/>
      <c r="AF16" s="95"/>
      <c r="AG16" s="95"/>
      <c r="AH16" s="95"/>
      <c r="AI16" s="95"/>
      <c r="AJ16" s="96">
        <f t="shared" si="3"/>
        <v>3</v>
      </c>
      <c r="AK16" s="96">
        <f t="shared" si="4"/>
        <v>0</v>
      </c>
      <c r="AL16" s="97"/>
      <c r="AM16" s="98"/>
      <c r="AN16" s="98"/>
      <c r="AO16" s="98"/>
      <c r="AP16" s="99"/>
      <c r="AQ16" s="100"/>
    </row>
    <row r="17" spans="1:43" s="11" customFormat="1" ht="48" x14ac:dyDescent="0.2">
      <c r="A17" s="69"/>
      <c r="B17" s="86"/>
      <c r="C17" s="102"/>
      <c r="D17" s="101" t="s">
        <v>49</v>
      </c>
      <c r="E17" s="89" t="s">
        <v>36</v>
      </c>
      <c r="F17" s="90"/>
      <c r="G17" s="91">
        <v>43191</v>
      </c>
      <c r="H17" s="91">
        <v>43281</v>
      </c>
      <c r="I17" s="92">
        <f t="shared" si="2"/>
        <v>0</v>
      </c>
      <c r="J17" s="93">
        <f t="shared" ca="1" si="0"/>
        <v>30</v>
      </c>
      <c r="K17" s="60">
        <v>1</v>
      </c>
      <c r="L17" s="95"/>
      <c r="M17" s="95"/>
      <c r="N17" s="95"/>
      <c r="O17" s="95"/>
      <c r="P17" s="95"/>
      <c r="Q17" s="95"/>
      <c r="R17" s="95"/>
      <c r="S17" s="95"/>
      <c r="T17" s="95">
        <v>1</v>
      </c>
      <c r="U17" s="95"/>
      <c r="V17" s="95">
        <v>1</v>
      </c>
      <c r="W17" s="95"/>
      <c r="X17" s="95">
        <v>1</v>
      </c>
      <c r="Y17" s="95"/>
      <c r="Z17" s="95"/>
      <c r="AA17" s="95"/>
      <c r="AB17" s="95"/>
      <c r="AC17" s="95"/>
      <c r="AD17" s="95"/>
      <c r="AE17" s="95"/>
      <c r="AF17" s="95"/>
      <c r="AG17" s="95"/>
      <c r="AH17" s="95">
        <v>1</v>
      </c>
      <c r="AI17" s="95"/>
      <c r="AJ17" s="96">
        <f t="shared" si="3"/>
        <v>4</v>
      </c>
      <c r="AK17" s="96">
        <f t="shared" si="4"/>
        <v>0</v>
      </c>
      <c r="AL17" s="97"/>
      <c r="AM17" s="98"/>
      <c r="AN17" s="98"/>
      <c r="AO17" s="98"/>
      <c r="AP17" s="99"/>
      <c r="AQ17" s="100"/>
    </row>
    <row r="18" spans="1:43" s="11" customFormat="1" ht="18" x14ac:dyDescent="0.2">
      <c r="A18" s="69"/>
      <c r="B18" s="86"/>
      <c r="C18" s="86"/>
      <c r="D18" s="86" t="s">
        <v>50</v>
      </c>
      <c r="E18" s="89" t="s">
        <v>36</v>
      </c>
      <c r="F18" s="90"/>
      <c r="G18" s="91">
        <v>43191</v>
      </c>
      <c r="H18" s="91">
        <v>43281</v>
      </c>
      <c r="I18" s="92">
        <f t="shared" si="2"/>
        <v>0</v>
      </c>
      <c r="J18" s="93">
        <f t="shared" ca="1" si="0"/>
        <v>30</v>
      </c>
      <c r="K18" s="60">
        <v>1</v>
      </c>
      <c r="L18" s="95"/>
      <c r="M18" s="95"/>
      <c r="N18" s="95"/>
      <c r="O18" s="95"/>
      <c r="P18" s="95"/>
      <c r="Q18" s="95"/>
      <c r="R18" s="95"/>
      <c r="S18" s="95"/>
      <c r="T18" s="95"/>
      <c r="U18" s="95"/>
      <c r="V18" s="95"/>
      <c r="W18" s="95"/>
      <c r="X18" s="95">
        <v>1</v>
      </c>
      <c r="Y18" s="95"/>
      <c r="Z18" s="95">
        <v>1</v>
      </c>
      <c r="AA18" s="95"/>
      <c r="AB18" s="95"/>
      <c r="AC18" s="95"/>
      <c r="AD18" s="95"/>
      <c r="AE18" s="95"/>
      <c r="AF18" s="95"/>
      <c r="AG18" s="95"/>
      <c r="AH18" s="95">
        <v>1</v>
      </c>
      <c r="AI18" s="95"/>
      <c r="AJ18" s="96">
        <f t="shared" si="3"/>
        <v>3</v>
      </c>
      <c r="AK18" s="96">
        <f t="shared" si="4"/>
        <v>0</v>
      </c>
      <c r="AL18" s="97"/>
      <c r="AM18" s="98"/>
      <c r="AN18" s="98"/>
      <c r="AO18" s="98"/>
      <c r="AP18" s="99"/>
      <c r="AQ18" s="100"/>
    </row>
    <row r="19" spans="1:43" s="11" customFormat="1" ht="18" x14ac:dyDescent="0.2">
      <c r="A19" s="69"/>
      <c r="B19" s="86"/>
      <c r="C19" s="86"/>
      <c r="D19" s="86" t="s">
        <v>51</v>
      </c>
      <c r="E19" s="89" t="s">
        <v>36</v>
      </c>
      <c r="F19" s="90"/>
      <c r="G19" s="91">
        <v>43191</v>
      </c>
      <c r="H19" s="91">
        <v>43281</v>
      </c>
      <c r="I19" s="92">
        <f t="shared" si="2"/>
        <v>0</v>
      </c>
      <c r="J19" s="93">
        <f t="shared" ca="1" si="0"/>
        <v>30</v>
      </c>
      <c r="K19" s="60">
        <v>1</v>
      </c>
      <c r="L19" s="95"/>
      <c r="M19" s="95"/>
      <c r="N19" s="95"/>
      <c r="O19" s="95"/>
      <c r="P19" s="95"/>
      <c r="Q19" s="95"/>
      <c r="R19" s="95"/>
      <c r="S19" s="95"/>
      <c r="T19" s="95"/>
      <c r="U19" s="95"/>
      <c r="V19" s="95"/>
      <c r="W19" s="95"/>
      <c r="X19" s="95">
        <v>1</v>
      </c>
      <c r="Y19" s="95"/>
      <c r="Z19" s="95">
        <v>1</v>
      </c>
      <c r="AA19" s="95"/>
      <c r="AB19" s="95"/>
      <c r="AC19" s="95"/>
      <c r="AD19" s="95"/>
      <c r="AE19" s="95"/>
      <c r="AF19" s="95"/>
      <c r="AG19" s="95"/>
      <c r="AH19" s="95">
        <v>1</v>
      </c>
      <c r="AI19" s="95"/>
      <c r="AJ19" s="96">
        <f t="shared" si="3"/>
        <v>3</v>
      </c>
      <c r="AK19" s="96">
        <f t="shared" si="4"/>
        <v>0</v>
      </c>
      <c r="AL19" s="97"/>
      <c r="AM19" s="98"/>
      <c r="AN19" s="98"/>
      <c r="AO19" s="98"/>
      <c r="AP19" s="99"/>
      <c r="AQ19" s="100"/>
    </row>
    <row r="20" spans="1:43" s="11" customFormat="1" ht="27" x14ac:dyDescent="0.2">
      <c r="A20" s="69"/>
      <c r="B20" s="106"/>
      <c r="C20" s="71" t="s">
        <v>52</v>
      </c>
      <c r="D20" s="72" t="s">
        <v>53</v>
      </c>
      <c r="E20" s="73" t="s">
        <v>54</v>
      </c>
      <c r="F20" s="74"/>
      <c r="G20" s="75">
        <v>43191</v>
      </c>
      <c r="H20" s="76">
        <v>43220</v>
      </c>
      <c r="I20" s="77">
        <f>AO20/AN20</f>
        <v>0</v>
      </c>
      <c r="J20" s="78">
        <f t="shared" ca="1" si="0"/>
        <v>-31</v>
      </c>
      <c r="K20" s="107">
        <v>1</v>
      </c>
      <c r="L20" s="80">
        <f t="shared" ref="L20:AI20" si="5">SUM(L21:L29)</f>
        <v>0</v>
      </c>
      <c r="M20" s="80">
        <f t="shared" si="5"/>
        <v>0</v>
      </c>
      <c r="N20" s="80">
        <f t="shared" si="5"/>
        <v>2</v>
      </c>
      <c r="O20" s="80">
        <f t="shared" si="5"/>
        <v>0</v>
      </c>
      <c r="P20" s="80">
        <f t="shared" si="5"/>
        <v>2</v>
      </c>
      <c r="Q20" s="80">
        <f t="shared" si="5"/>
        <v>0</v>
      </c>
      <c r="R20" s="80">
        <f t="shared" si="5"/>
        <v>4</v>
      </c>
      <c r="S20" s="80">
        <f t="shared" si="5"/>
        <v>0</v>
      </c>
      <c r="T20" s="80">
        <f t="shared" si="5"/>
        <v>1</v>
      </c>
      <c r="U20" s="80">
        <f t="shared" si="5"/>
        <v>0</v>
      </c>
      <c r="V20" s="80">
        <f t="shared" si="5"/>
        <v>1</v>
      </c>
      <c r="W20" s="80">
        <f t="shared" si="5"/>
        <v>0</v>
      </c>
      <c r="X20" s="80">
        <f t="shared" si="5"/>
        <v>0</v>
      </c>
      <c r="Y20" s="80">
        <f t="shared" si="5"/>
        <v>0</v>
      </c>
      <c r="Z20" s="80">
        <f t="shared" si="5"/>
        <v>0</v>
      </c>
      <c r="AA20" s="80">
        <f t="shared" si="5"/>
        <v>0</v>
      </c>
      <c r="AB20" s="80">
        <f t="shared" si="5"/>
        <v>0</v>
      </c>
      <c r="AC20" s="80">
        <f t="shared" si="5"/>
        <v>0</v>
      </c>
      <c r="AD20" s="80">
        <f t="shared" si="5"/>
        <v>0</v>
      </c>
      <c r="AE20" s="80">
        <f t="shared" si="5"/>
        <v>0</v>
      </c>
      <c r="AF20" s="80">
        <f t="shared" si="5"/>
        <v>0</v>
      </c>
      <c r="AG20" s="80">
        <f t="shared" si="5"/>
        <v>0</v>
      </c>
      <c r="AH20" s="80">
        <f t="shared" si="5"/>
        <v>0</v>
      </c>
      <c r="AI20" s="80">
        <f t="shared" si="5"/>
        <v>0</v>
      </c>
      <c r="AJ20" s="81"/>
      <c r="AK20" s="81"/>
      <c r="AL20" s="82"/>
      <c r="AM20" s="83"/>
      <c r="AN20" s="84">
        <f>+P20+R20+T20+V20+X20+Z20+AB20+AD20+AF20+AH20+N20+L20</f>
        <v>10</v>
      </c>
      <c r="AO20" s="84">
        <f>+Q20+S20+U20+W20+Y20+AA20+AC20+AE20+AG20+AI20+O20+M20</f>
        <v>0</v>
      </c>
      <c r="AP20" s="78">
        <f>SUM(K21:K33)</f>
        <v>13</v>
      </c>
      <c r="AQ20" s="85">
        <f>SUM(AK21:AK33)/SUM(AJ21:AJ33)</f>
        <v>0</v>
      </c>
    </row>
    <row r="21" spans="1:43" s="11" customFormat="1" ht="24" x14ac:dyDescent="0.2">
      <c r="A21" s="69"/>
      <c r="B21" s="86"/>
      <c r="C21" s="108"/>
      <c r="D21" s="87" t="s">
        <v>55</v>
      </c>
      <c r="E21" s="89" t="s">
        <v>54</v>
      </c>
      <c r="F21" s="90" t="s">
        <v>56</v>
      </c>
      <c r="G21" s="91">
        <v>43132</v>
      </c>
      <c r="H21" s="91">
        <v>43189</v>
      </c>
      <c r="I21" s="92">
        <f t="shared" ref="I21:I33" si="6">AK21/AJ21</f>
        <v>0</v>
      </c>
      <c r="J21" s="93">
        <f t="shared" ca="1" si="0"/>
        <v>-62</v>
      </c>
      <c r="K21" s="60">
        <v>1</v>
      </c>
      <c r="L21" s="95"/>
      <c r="M21" s="95"/>
      <c r="N21" s="95">
        <v>1</v>
      </c>
      <c r="O21" s="95"/>
      <c r="P21" s="95"/>
      <c r="Q21" s="95"/>
      <c r="R21" s="95">
        <v>1</v>
      </c>
      <c r="S21" s="95"/>
      <c r="T21" s="95"/>
      <c r="U21" s="95"/>
      <c r="V21" s="95"/>
      <c r="W21" s="95"/>
      <c r="X21" s="95"/>
      <c r="Y21" s="95"/>
      <c r="Z21" s="95"/>
      <c r="AA21" s="95"/>
      <c r="AB21" s="95"/>
      <c r="AC21" s="95"/>
      <c r="AD21" s="95"/>
      <c r="AE21" s="95"/>
      <c r="AF21" s="95"/>
      <c r="AG21" s="95"/>
      <c r="AH21" s="95"/>
      <c r="AI21" s="95"/>
      <c r="AJ21" s="96">
        <f t="shared" ref="AJ21:AJ33" si="7">+P21+R21+T21+V21+X21+Z21+AB21+AD21+AF21+AH21+N21+L21</f>
        <v>2</v>
      </c>
      <c r="AK21" s="96">
        <f t="shared" ref="AK21:AK33" si="8">+O21+M21+Q21+S21+U21+W21+Y21+AA21+AC21+AE21+AG21+AI21</f>
        <v>0</v>
      </c>
      <c r="AL21" s="97"/>
      <c r="AM21" s="98"/>
      <c r="AN21" s="98"/>
      <c r="AO21" s="98"/>
      <c r="AP21" s="99"/>
      <c r="AQ21" s="100"/>
    </row>
    <row r="22" spans="1:43" s="11" customFormat="1" ht="18" x14ac:dyDescent="0.2">
      <c r="A22" s="69"/>
      <c r="B22" s="86"/>
      <c r="C22" s="108"/>
      <c r="D22" s="109" t="s">
        <v>57</v>
      </c>
      <c r="E22" s="89" t="s">
        <v>54</v>
      </c>
      <c r="F22" s="90" t="s">
        <v>56</v>
      </c>
      <c r="G22" s="91">
        <v>43101</v>
      </c>
      <c r="H22" s="91">
        <v>43189</v>
      </c>
      <c r="I22" s="92">
        <f t="shared" si="6"/>
        <v>0</v>
      </c>
      <c r="J22" s="93">
        <f t="shared" ca="1" si="0"/>
        <v>-62</v>
      </c>
      <c r="K22" s="60">
        <v>1</v>
      </c>
      <c r="L22" s="95"/>
      <c r="M22" s="95"/>
      <c r="N22" s="95">
        <v>1</v>
      </c>
      <c r="O22" s="95"/>
      <c r="P22" s="95">
        <v>1</v>
      </c>
      <c r="Q22" s="95"/>
      <c r="R22" s="95">
        <v>1</v>
      </c>
      <c r="S22" s="95"/>
      <c r="T22" s="95"/>
      <c r="U22" s="95"/>
      <c r="V22" s="95"/>
      <c r="W22" s="95"/>
      <c r="X22" s="95"/>
      <c r="Y22" s="95"/>
      <c r="Z22" s="95"/>
      <c r="AA22" s="95"/>
      <c r="AB22" s="95"/>
      <c r="AC22" s="95"/>
      <c r="AD22" s="95"/>
      <c r="AE22" s="95"/>
      <c r="AF22" s="95"/>
      <c r="AG22" s="95"/>
      <c r="AH22" s="95"/>
      <c r="AI22" s="95"/>
      <c r="AJ22" s="96">
        <f t="shared" si="7"/>
        <v>3</v>
      </c>
      <c r="AK22" s="96">
        <f t="shared" si="8"/>
        <v>0</v>
      </c>
      <c r="AL22" s="97"/>
      <c r="AM22" s="98"/>
      <c r="AN22" s="98"/>
      <c r="AO22" s="98"/>
      <c r="AP22" s="99"/>
      <c r="AQ22" s="100"/>
    </row>
    <row r="23" spans="1:43" s="11" customFormat="1" ht="27" customHeight="1" x14ac:dyDescent="0.2">
      <c r="A23" s="69"/>
      <c r="B23" s="86"/>
      <c r="C23" s="86"/>
      <c r="D23" s="110" t="s">
        <v>58</v>
      </c>
      <c r="E23" s="89" t="s">
        <v>36</v>
      </c>
      <c r="F23" s="90" t="s">
        <v>56</v>
      </c>
      <c r="G23" s="91">
        <v>43191</v>
      </c>
      <c r="H23" s="91">
        <v>43281</v>
      </c>
      <c r="I23" s="92">
        <f t="shared" si="6"/>
        <v>0</v>
      </c>
      <c r="J23" s="93">
        <f t="shared" ca="1" si="0"/>
        <v>30</v>
      </c>
      <c r="K23" s="60">
        <v>1</v>
      </c>
      <c r="L23" s="95"/>
      <c r="M23" s="95"/>
      <c r="N23" s="95"/>
      <c r="O23" s="95"/>
      <c r="P23" s="95"/>
      <c r="Q23" s="95"/>
      <c r="R23" s="95">
        <v>1</v>
      </c>
      <c r="S23" s="95"/>
      <c r="T23" s="95">
        <v>1</v>
      </c>
      <c r="U23" s="95"/>
      <c r="V23" s="95">
        <v>1</v>
      </c>
      <c r="W23" s="95"/>
      <c r="X23" s="95"/>
      <c r="Y23" s="95"/>
      <c r="Z23" s="95"/>
      <c r="AA23" s="95"/>
      <c r="AB23" s="95"/>
      <c r="AC23" s="95"/>
      <c r="AD23" s="95"/>
      <c r="AE23" s="95"/>
      <c r="AF23" s="95"/>
      <c r="AG23" s="95"/>
      <c r="AH23" s="95"/>
      <c r="AI23" s="95"/>
      <c r="AJ23" s="96">
        <f t="shared" si="7"/>
        <v>3</v>
      </c>
      <c r="AK23" s="96">
        <f t="shared" si="8"/>
        <v>0</v>
      </c>
      <c r="AL23" s="97"/>
      <c r="AM23" s="98"/>
      <c r="AN23" s="98"/>
      <c r="AO23" s="98"/>
      <c r="AP23" s="99"/>
      <c r="AQ23" s="100"/>
    </row>
    <row r="24" spans="1:43" s="11" customFormat="1" ht="36" x14ac:dyDescent="0.2">
      <c r="A24" s="69"/>
      <c r="B24" s="86"/>
      <c r="C24" s="86"/>
      <c r="D24" s="105" t="s">
        <v>59</v>
      </c>
      <c r="E24" s="89" t="s">
        <v>60</v>
      </c>
      <c r="F24" s="90" t="s">
        <v>56</v>
      </c>
      <c r="G24" s="91">
        <v>43159</v>
      </c>
      <c r="H24" s="91">
        <v>43160</v>
      </c>
      <c r="I24" s="92">
        <f t="shared" si="6"/>
        <v>0</v>
      </c>
      <c r="J24" s="93">
        <f t="shared" ca="1" si="0"/>
        <v>-91</v>
      </c>
      <c r="K24" s="60">
        <v>1</v>
      </c>
      <c r="L24" s="95"/>
      <c r="M24" s="95"/>
      <c r="N24" s="95"/>
      <c r="O24" s="95"/>
      <c r="P24" s="95">
        <v>1</v>
      </c>
      <c r="Q24" s="95"/>
      <c r="R24" s="95"/>
      <c r="S24" s="95"/>
      <c r="T24" s="95"/>
      <c r="U24" s="95"/>
      <c r="V24" s="95"/>
      <c r="W24" s="95"/>
      <c r="X24" s="95"/>
      <c r="Y24" s="95"/>
      <c r="Z24" s="95"/>
      <c r="AA24" s="95"/>
      <c r="AB24" s="95"/>
      <c r="AC24" s="95"/>
      <c r="AD24" s="95"/>
      <c r="AE24" s="95"/>
      <c r="AF24" s="95"/>
      <c r="AG24" s="95"/>
      <c r="AH24" s="95"/>
      <c r="AI24" s="95"/>
      <c r="AJ24" s="96">
        <f t="shared" si="7"/>
        <v>1</v>
      </c>
      <c r="AK24" s="96">
        <f t="shared" si="8"/>
        <v>0</v>
      </c>
      <c r="AL24" s="97"/>
      <c r="AM24" s="98"/>
      <c r="AN24" s="98"/>
      <c r="AO24" s="98"/>
      <c r="AP24" s="99"/>
      <c r="AQ24" s="100"/>
    </row>
    <row r="25" spans="1:43" s="11" customFormat="1" ht="36" x14ac:dyDescent="0.2">
      <c r="A25" s="69"/>
      <c r="B25" s="86"/>
      <c r="C25" s="86"/>
      <c r="D25" s="105" t="s">
        <v>61</v>
      </c>
      <c r="E25" s="89" t="s">
        <v>60</v>
      </c>
      <c r="F25" s="90" t="s">
        <v>56</v>
      </c>
      <c r="G25" s="91">
        <v>43161</v>
      </c>
      <c r="H25" s="91">
        <v>43165</v>
      </c>
      <c r="I25" s="92">
        <f t="shared" si="6"/>
        <v>0</v>
      </c>
      <c r="J25" s="93">
        <f t="shared" ca="1" si="0"/>
        <v>-86</v>
      </c>
      <c r="K25" s="60">
        <v>1</v>
      </c>
      <c r="L25" s="95"/>
      <c r="M25" s="95"/>
      <c r="N25" s="95"/>
      <c r="O25" s="95"/>
      <c r="P25" s="95"/>
      <c r="Q25" s="95"/>
      <c r="R25" s="95">
        <v>1</v>
      </c>
      <c r="S25" s="95"/>
      <c r="T25" s="95"/>
      <c r="U25" s="95"/>
      <c r="V25" s="95"/>
      <c r="W25" s="95"/>
      <c r="X25" s="95"/>
      <c r="Y25" s="95"/>
      <c r="Z25" s="95"/>
      <c r="AA25" s="95"/>
      <c r="AB25" s="95"/>
      <c r="AC25" s="95"/>
      <c r="AD25" s="95"/>
      <c r="AE25" s="95"/>
      <c r="AF25" s="95"/>
      <c r="AG25" s="95"/>
      <c r="AH25" s="95"/>
      <c r="AI25" s="95"/>
      <c r="AJ25" s="96">
        <f t="shared" si="7"/>
        <v>1</v>
      </c>
      <c r="AK25" s="96">
        <f t="shared" si="8"/>
        <v>0</v>
      </c>
      <c r="AL25" s="97"/>
      <c r="AM25" s="98"/>
      <c r="AN25" s="98"/>
      <c r="AO25" s="98"/>
      <c r="AP25" s="99"/>
      <c r="AQ25" s="100"/>
    </row>
    <row r="26" spans="1:43" s="11" customFormat="1" ht="20.25" customHeight="1" x14ac:dyDescent="0.2">
      <c r="A26" s="69"/>
      <c r="B26" s="86"/>
      <c r="C26" s="86"/>
      <c r="D26" s="110" t="s">
        <v>62</v>
      </c>
      <c r="E26" s="89" t="s">
        <v>63</v>
      </c>
      <c r="F26" s="90" t="s">
        <v>64</v>
      </c>
      <c r="G26" s="91">
        <v>43235</v>
      </c>
      <c r="H26" s="91">
        <v>43250</v>
      </c>
      <c r="I26" s="92" t="e">
        <f t="shared" si="6"/>
        <v>#DIV/0!</v>
      </c>
      <c r="J26" s="93" t="e">
        <f t="shared" si="0"/>
        <v>#DIV/0!</v>
      </c>
      <c r="K26" s="60">
        <v>1</v>
      </c>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6">
        <f t="shared" si="7"/>
        <v>0</v>
      </c>
      <c r="AK26" s="96">
        <f t="shared" si="8"/>
        <v>0</v>
      </c>
      <c r="AL26" s="97"/>
      <c r="AM26" s="98"/>
      <c r="AN26" s="98"/>
      <c r="AO26" s="98"/>
      <c r="AP26" s="99"/>
      <c r="AQ26" s="100"/>
    </row>
    <row r="27" spans="1:43" s="11" customFormat="1" ht="20.25" customHeight="1" x14ac:dyDescent="0.2">
      <c r="A27" s="69"/>
      <c r="B27" s="86"/>
      <c r="C27" s="86"/>
      <c r="D27" s="110" t="s">
        <v>65</v>
      </c>
      <c r="E27" s="89" t="s">
        <v>36</v>
      </c>
      <c r="F27" s="90" t="s">
        <v>66</v>
      </c>
      <c r="G27" s="91">
        <v>43205</v>
      </c>
      <c r="H27" s="91">
        <v>43250</v>
      </c>
      <c r="I27" s="92" t="e">
        <f t="shared" si="6"/>
        <v>#DIV/0!</v>
      </c>
      <c r="J27" s="93" t="e">
        <f t="shared" si="0"/>
        <v>#DIV/0!</v>
      </c>
      <c r="K27" s="60">
        <v>1</v>
      </c>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6">
        <f t="shared" si="7"/>
        <v>0</v>
      </c>
      <c r="AK27" s="96">
        <f t="shared" si="8"/>
        <v>0</v>
      </c>
      <c r="AL27" s="97"/>
      <c r="AM27" s="98"/>
      <c r="AN27" s="98"/>
      <c r="AO27" s="98"/>
      <c r="AP27" s="99"/>
      <c r="AQ27" s="100"/>
    </row>
    <row r="28" spans="1:43" s="11" customFormat="1" ht="37.5" customHeight="1" x14ac:dyDescent="0.2">
      <c r="A28" s="69"/>
      <c r="B28" s="86"/>
      <c r="C28" s="86"/>
      <c r="D28" s="111" t="s">
        <v>67</v>
      </c>
      <c r="E28" s="89" t="s">
        <v>36</v>
      </c>
      <c r="F28" s="90"/>
      <c r="G28" s="91">
        <v>43191</v>
      </c>
      <c r="H28" s="91">
        <v>43235</v>
      </c>
      <c r="I28" s="92" t="e">
        <f t="shared" si="6"/>
        <v>#DIV/0!</v>
      </c>
      <c r="J28" s="93" t="e">
        <f t="shared" si="0"/>
        <v>#DIV/0!</v>
      </c>
      <c r="K28" s="60">
        <v>1</v>
      </c>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6">
        <f t="shared" si="7"/>
        <v>0</v>
      </c>
      <c r="AK28" s="96">
        <f t="shared" si="8"/>
        <v>0</v>
      </c>
      <c r="AL28" s="97"/>
      <c r="AM28" s="98"/>
      <c r="AN28" s="98"/>
      <c r="AO28" s="98"/>
      <c r="AP28" s="99"/>
      <c r="AQ28" s="100"/>
    </row>
    <row r="29" spans="1:43" s="11" customFormat="1" ht="45" x14ac:dyDescent="0.2">
      <c r="A29" s="69"/>
      <c r="B29" s="86"/>
      <c r="C29" s="86"/>
      <c r="D29" s="111" t="s">
        <v>68</v>
      </c>
      <c r="E29" s="89" t="s">
        <v>63</v>
      </c>
      <c r="F29" s="90"/>
      <c r="G29" s="91">
        <v>43301</v>
      </c>
      <c r="H29" s="91">
        <v>43434</v>
      </c>
      <c r="I29" s="92" t="e">
        <f t="shared" si="6"/>
        <v>#DIV/0!</v>
      </c>
      <c r="J29" s="93" t="e">
        <f t="shared" si="0"/>
        <v>#DIV/0!</v>
      </c>
      <c r="K29" s="60">
        <v>1</v>
      </c>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6">
        <f t="shared" si="7"/>
        <v>0</v>
      </c>
      <c r="AK29" s="96">
        <f t="shared" si="8"/>
        <v>0</v>
      </c>
      <c r="AL29" s="97"/>
      <c r="AM29" s="98"/>
      <c r="AN29" s="98"/>
      <c r="AO29" s="98"/>
      <c r="AP29" s="99"/>
      <c r="AQ29" s="100"/>
    </row>
    <row r="30" spans="1:43" s="11" customFormat="1" ht="36" x14ac:dyDescent="0.2">
      <c r="A30" s="69"/>
      <c r="B30" s="86"/>
      <c r="C30" s="86"/>
      <c r="D30" s="110" t="s">
        <v>69</v>
      </c>
      <c r="E30" s="89" t="s">
        <v>70</v>
      </c>
      <c r="F30" s="90" t="s">
        <v>66</v>
      </c>
      <c r="G30" s="91">
        <v>43205</v>
      </c>
      <c r="H30" s="91">
        <v>43250</v>
      </c>
      <c r="I30" s="92" t="e">
        <f t="shared" si="6"/>
        <v>#DIV/0!</v>
      </c>
      <c r="J30" s="93" t="e">
        <f t="shared" si="0"/>
        <v>#DIV/0!</v>
      </c>
      <c r="K30" s="60">
        <v>1</v>
      </c>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6">
        <f t="shared" si="7"/>
        <v>0</v>
      </c>
      <c r="AK30" s="96">
        <f t="shared" si="8"/>
        <v>0</v>
      </c>
      <c r="AL30" s="97"/>
      <c r="AM30" s="98"/>
      <c r="AN30" s="98"/>
      <c r="AO30" s="98"/>
      <c r="AP30" s="99"/>
      <c r="AQ30" s="100"/>
    </row>
    <row r="31" spans="1:43" s="11" customFormat="1" ht="24.75" customHeight="1" x14ac:dyDescent="0.2">
      <c r="A31" s="69"/>
      <c r="B31" s="86"/>
      <c r="C31" s="86"/>
      <c r="D31" s="110" t="s">
        <v>71</v>
      </c>
      <c r="E31" s="89" t="s">
        <v>70</v>
      </c>
      <c r="F31" s="90" t="s">
        <v>66</v>
      </c>
      <c r="G31" s="91">
        <v>43205</v>
      </c>
      <c r="H31" s="91">
        <v>43250</v>
      </c>
      <c r="I31" s="92" t="e">
        <f t="shared" si="6"/>
        <v>#DIV/0!</v>
      </c>
      <c r="J31" s="93" t="e">
        <f t="shared" si="0"/>
        <v>#DIV/0!</v>
      </c>
      <c r="K31" s="60">
        <v>1</v>
      </c>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6">
        <f t="shared" si="7"/>
        <v>0</v>
      </c>
      <c r="AK31" s="96">
        <f t="shared" si="8"/>
        <v>0</v>
      </c>
      <c r="AL31" s="97"/>
      <c r="AM31" s="98"/>
      <c r="AN31" s="98"/>
      <c r="AO31" s="98"/>
      <c r="AP31" s="99"/>
      <c r="AQ31" s="100"/>
    </row>
    <row r="32" spans="1:43" s="11" customFormat="1" ht="24.75" customHeight="1" x14ac:dyDescent="0.2">
      <c r="A32" s="69"/>
      <c r="B32" s="86"/>
      <c r="C32" s="86"/>
      <c r="D32" s="110" t="s">
        <v>72</v>
      </c>
      <c r="E32" s="89" t="s">
        <v>54</v>
      </c>
      <c r="F32" s="90" t="s">
        <v>66</v>
      </c>
      <c r="G32" s="91">
        <v>43205</v>
      </c>
      <c r="H32" s="91">
        <v>43250</v>
      </c>
      <c r="I32" s="92" t="e">
        <f t="shared" si="6"/>
        <v>#DIV/0!</v>
      </c>
      <c r="J32" s="93" t="e">
        <f t="shared" si="0"/>
        <v>#DIV/0!</v>
      </c>
      <c r="K32" s="60">
        <v>1</v>
      </c>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6">
        <f t="shared" si="7"/>
        <v>0</v>
      </c>
      <c r="AK32" s="96">
        <f t="shared" si="8"/>
        <v>0</v>
      </c>
      <c r="AL32" s="97"/>
      <c r="AM32" s="98"/>
      <c r="AN32" s="98"/>
      <c r="AO32" s="98"/>
      <c r="AP32" s="99"/>
      <c r="AQ32" s="100"/>
    </row>
    <row r="33" spans="1:43" s="11" customFormat="1" ht="24.75" customHeight="1" x14ac:dyDescent="0.2">
      <c r="A33" s="69"/>
      <c r="B33" s="86"/>
      <c r="C33" s="86"/>
      <c r="D33" s="112" t="s">
        <v>73</v>
      </c>
      <c r="E33" s="89" t="s">
        <v>54</v>
      </c>
      <c r="F33" s="90" t="s">
        <v>66</v>
      </c>
      <c r="G33" s="91">
        <v>43205</v>
      </c>
      <c r="H33" s="91">
        <v>43250</v>
      </c>
      <c r="I33" s="92" t="e">
        <f t="shared" si="6"/>
        <v>#DIV/0!</v>
      </c>
      <c r="J33" s="93" t="e">
        <f t="shared" si="0"/>
        <v>#DIV/0!</v>
      </c>
      <c r="K33" s="60">
        <v>1</v>
      </c>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6">
        <f t="shared" si="7"/>
        <v>0</v>
      </c>
      <c r="AK33" s="96">
        <f t="shared" si="8"/>
        <v>0</v>
      </c>
      <c r="AL33" s="97"/>
      <c r="AM33" s="98"/>
      <c r="AN33" s="98"/>
      <c r="AO33" s="98"/>
      <c r="AP33" s="99"/>
      <c r="AQ33" s="100"/>
    </row>
    <row r="34" spans="1:43" s="11" customFormat="1" ht="27" x14ac:dyDescent="0.2">
      <c r="A34" s="69"/>
      <c r="B34" s="106"/>
      <c r="C34" s="71" t="s">
        <v>74</v>
      </c>
      <c r="D34" s="72" t="s">
        <v>75</v>
      </c>
      <c r="E34" s="113" t="s">
        <v>76</v>
      </c>
      <c r="F34" s="74"/>
      <c r="G34" s="75">
        <v>43160</v>
      </c>
      <c r="H34" s="76">
        <v>43465</v>
      </c>
      <c r="I34" s="77" t="e">
        <f>AO34/AN34</f>
        <v>#DIV/0!</v>
      </c>
      <c r="J34" s="78" t="e">
        <f t="shared" si="0"/>
        <v>#DIV/0!</v>
      </c>
      <c r="K34" s="107">
        <v>1</v>
      </c>
      <c r="L34" s="80">
        <f t="shared" ref="L34:AI34" si="9">SUM(L36:L46)</f>
        <v>0</v>
      </c>
      <c r="M34" s="80">
        <f t="shared" si="9"/>
        <v>0</v>
      </c>
      <c r="N34" s="80">
        <f t="shared" si="9"/>
        <v>0</v>
      </c>
      <c r="O34" s="80">
        <f t="shared" si="9"/>
        <v>0</v>
      </c>
      <c r="P34" s="80">
        <f t="shared" si="9"/>
        <v>0</v>
      </c>
      <c r="Q34" s="80">
        <f t="shared" si="9"/>
        <v>0</v>
      </c>
      <c r="R34" s="80">
        <f t="shared" si="9"/>
        <v>0</v>
      </c>
      <c r="S34" s="80">
        <f t="shared" si="9"/>
        <v>0</v>
      </c>
      <c r="T34" s="80">
        <f t="shared" si="9"/>
        <v>0</v>
      </c>
      <c r="U34" s="80">
        <f t="shared" si="9"/>
        <v>0</v>
      </c>
      <c r="V34" s="80">
        <f t="shared" si="9"/>
        <v>0</v>
      </c>
      <c r="W34" s="80">
        <f t="shared" si="9"/>
        <v>0</v>
      </c>
      <c r="X34" s="80">
        <f t="shared" si="9"/>
        <v>0</v>
      </c>
      <c r="Y34" s="80">
        <f t="shared" si="9"/>
        <v>0</v>
      </c>
      <c r="Z34" s="80">
        <f t="shared" si="9"/>
        <v>0</v>
      </c>
      <c r="AA34" s="80">
        <f t="shared" si="9"/>
        <v>0</v>
      </c>
      <c r="AB34" s="80">
        <f t="shared" si="9"/>
        <v>0</v>
      </c>
      <c r="AC34" s="80">
        <f t="shared" si="9"/>
        <v>0</v>
      </c>
      <c r="AD34" s="80">
        <f t="shared" si="9"/>
        <v>0</v>
      </c>
      <c r="AE34" s="80">
        <f t="shared" si="9"/>
        <v>0</v>
      </c>
      <c r="AF34" s="80">
        <f t="shared" si="9"/>
        <v>0</v>
      </c>
      <c r="AG34" s="80">
        <f t="shared" si="9"/>
        <v>0</v>
      </c>
      <c r="AH34" s="80">
        <f t="shared" si="9"/>
        <v>0</v>
      </c>
      <c r="AI34" s="80">
        <f t="shared" si="9"/>
        <v>0</v>
      </c>
      <c r="AJ34" s="81"/>
      <c r="AK34" s="81"/>
      <c r="AL34" s="82"/>
      <c r="AM34" s="83"/>
      <c r="AN34" s="84">
        <f>+P34+R34+T34+V34+X34+Z34+AB34+AD34+AF34+AH34+N34+L34</f>
        <v>0</v>
      </c>
      <c r="AO34" s="84">
        <f>+Q34+S34+U34+W34+Y34+AA34+AC34+AE34+AG34+AI34+O34+M34</f>
        <v>0</v>
      </c>
      <c r="AP34" s="78">
        <f>SUM(K35:K46)</f>
        <v>12</v>
      </c>
      <c r="AQ34" s="85" t="e">
        <f>SUM(AK35:AK46)/SUM(AJ35:AJ46)</f>
        <v>#DIV/0!</v>
      </c>
    </row>
    <row r="35" spans="1:43" s="11" customFormat="1" ht="36" x14ac:dyDescent="0.2">
      <c r="A35" s="69"/>
      <c r="B35" s="86"/>
      <c r="C35" s="86"/>
      <c r="D35" s="87" t="s">
        <v>77</v>
      </c>
      <c r="E35" s="89" t="s">
        <v>76</v>
      </c>
      <c r="F35" s="90"/>
      <c r="G35" s="91">
        <v>43221</v>
      </c>
      <c r="H35" s="91">
        <v>43240</v>
      </c>
      <c r="I35" s="92" t="e">
        <f t="shared" ref="I35:I47" si="10">AK35/AJ35</f>
        <v>#DIV/0!</v>
      </c>
      <c r="J35" s="93" t="e">
        <f t="shared" si="0"/>
        <v>#DIV/0!</v>
      </c>
      <c r="K35" s="60">
        <v>1</v>
      </c>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6">
        <f t="shared" ref="AJ35:AJ47" si="11">+P35+R35+T35+V35+X35+Z35+AB35+AD35+AF35+AH35+N35+L35</f>
        <v>0</v>
      </c>
      <c r="AK35" s="96">
        <f t="shared" ref="AK35:AK47" si="12">+O35+M35+Q35+S35+U35+W35+Y35+AA35+AC35+AE35+AG35+AI35</f>
        <v>0</v>
      </c>
      <c r="AL35" s="97"/>
      <c r="AM35" s="98"/>
      <c r="AN35" s="98"/>
      <c r="AO35" s="98"/>
      <c r="AP35" s="99"/>
      <c r="AQ35" s="100"/>
    </row>
    <row r="36" spans="1:43" s="11" customFormat="1" ht="27" x14ac:dyDescent="0.2">
      <c r="A36" s="69"/>
      <c r="B36" s="86"/>
      <c r="C36" s="86"/>
      <c r="D36" s="101" t="s">
        <v>78</v>
      </c>
      <c r="E36" s="89" t="s">
        <v>76</v>
      </c>
      <c r="F36" s="90"/>
      <c r="G36" s="91">
        <v>43160</v>
      </c>
      <c r="H36" s="91">
        <v>43220</v>
      </c>
      <c r="I36" s="92" t="e">
        <f t="shared" si="10"/>
        <v>#DIV/0!</v>
      </c>
      <c r="J36" s="93" t="e">
        <f t="shared" si="0"/>
        <v>#DIV/0!</v>
      </c>
      <c r="K36" s="60">
        <v>1</v>
      </c>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6">
        <f t="shared" si="11"/>
        <v>0</v>
      </c>
      <c r="AK36" s="96">
        <f t="shared" si="12"/>
        <v>0</v>
      </c>
      <c r="AL36" s="97"/>
      <c r="AM36" s="98"/>
      <c r="AN36" s="98"/>
      <c r="AO36" s="98"/>
      <c r="AP36" s="99"/>
      <c r="AQ36" s="100"/>
    </row>
    <row r="37" spans="1:43" s="11" customFormat="1" ht="27" x14ac:dyDescent="0.2">
      <c r="A37" s="69"/>
      <c r="B37" s="86"/>
      <c r="C37" s="86"/>
      <c r="D37" s="101" t="s">
        <v>79</v>
      </c>
      <c r="E37" s="89" t="s">
        <v>76</v>
      </c>
      <c r="F37" s="90"/>
      <c r="G37" s="91">
        <v>43221</v>
      </c>
      <c r="H37" s="91">
        <v>43240</v>
      </c>
      <c r="I37" s="92" t="e">
        <f t="shared" si="10"/>
        <v>#DIV/0!</v>
      </c>
      <c r="J37" s="93" t="e">
        <f t="shared" si="0"/>
        <v>#DIV/0!</v>
      </c>
      <c r="K37" s="60">
        <v>1</v>
      </c>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6">
        <f t="shared" si="11"/>
        <v>0</v>
      </c>
      <c r="AK37" s="96">
        <f t="shared" si="12"/>
        <v>0</v>
      </c>
      <c r="AL37" s="97"/>
      <c r="AM37" s="98"/>
      <c r="AN37" s="98"/>
      <c r="AO37" s="98"/>
      <c r="AP37" s="99"/>
      <c r="AQ37" s="100"/>
    </row>
    <row r="38" spans="1:43" s="11" customFormat="1" ht="27" x14ac:dyDescent="0.2">
      <c r="A38" s="69"/>
      <c r="B38" s="86"/>
      <c r="C38" s="86"/>
      <c r="D38" s="101" t="s">
        <v>80</v>
      </c>
      <c r="E38" s="89" t="s">
        <v>76</v>
      </c>
      <c r="F38" s="90"/>
      <c r="G38" s="91">
        <v>43240</v>
      </c>
      <c r="H38" s="91">
        <v>43266</v>
      </c>
      <c r="I38" s="92" t="e">
        <f t="shared" si="10"/>
        <v>#DIV/0!</v>
      </c>
      <c r="J38" s="93" t="e">
        <f t="shared" si="0"/>
        <v>#DIV/0!</v>
      </c>
      <c r="K38" s="60">
        <v>1</v>
      </c>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6">
        <f t="shared" si="11"/>
        <v>0</v>
      </c>
      <c r="AK38" s="96">
        <f t="shared" si="12"/>
        <v>0</v>
      </c>
      <c r="AL38" s="97"/>
      <c r="AM38" s="98"/>
      <c r="AN38" s="98"/>
      <c r="AO38" s="98"/>
      <c r="AP38" s="99"/>
      <c r="AQ38" s="100"/>
    </row>
    <row r="39" spans="1:43" s="11" customFormat="1" ht="23.25" customHeight="1" x14ac:dyDescent="0.2">
      <c r="A39" s="69"/>
      <c r="B39" s="86"/>
      <c r="C39" s="86"/>
      <c r="D39" s="105" t="s">
        <v>81</v>
      </c>
      <c r="E39" s="89" t="s">
        <v>76</v>
      </c>
      <c r="F39" s="90"/>
      <c r="G39" s="91">
        <v>43252</v>
      </c>
      <c r="H39" s="91">
        <v>43311</v>
      </c>
      <c r="I39" s="92" t="e">
        <f t="shared" si="10"/>
        <v>#DIV/0!</v>
      </c>
      <c r="J39" s="93" t="e">
        <f t="shared" si="0"/>
        <v>#DIV/0!</v>
      </c>
      <c r="K39" s="60">
        <v>1</v>
      </c>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6">
        <f t="shared" si="11"/>
        <v>0</v>
      </c>
      <c r="AK39" s="96">
        <f t="shared" si="12"/>
        <v>0</v>
      </c>
      <c r="AL39" s="97"/>
      <c r="AM39" s="98"/>
      <c r="AN39" s="98"/>
      <c r="AO39" s="98"/>
      <c r="AP39" s="99"/>
      <c r="AQ39" s="100"/>
    </row>
    <row r="40" spans="1:43" s="11" customFormat="1" ht="21.75" customHeight="1" x14ac:dyDescent="0.2">
      <c r="A40" s="69"/>
      <c r="B40" s="86"/>
      <c r="C40" s="86"/>
      <c r="D40" s="110" t="s">
        <v>82</v>
      </c>
      <c r="E40" s="89" t="s">
        <v>76</v>
      </c>
      <c r="F40" s="90"/>
      <c r="G40" s="114">
        <v>43160</v>
      </c>
      <c r="H40" s="114">
        <v>43189</v>
      </c>
      <c r="I40" s="92" t="e">
        <f t="shared" si="10"/>
        <v>#DIV/0!</v>
      </c>
      <c r="J40" s="93" t="e">
        <f t="shared" si="0"/>
        <v>#DIV/0!</v>
      </c>
      <c r="K40" s="60">
        <v>1</v>
      </c>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6">
        <f t="shared" si="11"/>
        <v>0</v>
      </c>
      <c r="AK40" s="96">
        <f t="shared" si="12"/>
        <v>0</v>
      </c>
      <c r="AL40" s="97"/>
      <c r="AM40" s="98"/>
      <c r="AN40" s="98"/>
      <c r="AO40" s="98"/>
      <c r="AP40" s="99"/>
      <c r="AQ40" s="100"/>
    </row>
    <row r="41" spans="1:43" s="11" customFormat="1" ht="23.25" customHeight="1" x14ac:dyDescent="0.2">
      <c r="A41" s="69"/>
      <c r="B41" s="86"/>
      <c r="C41" s="86"/>
      <c r="D41" s="105" t="s">
        <v>83</v>
      </c>
      <c r="E41" s="89" t="s">
        <v>76</v>
      </c>
      <c r="F41" s="90"/>
      <c r="G41" s="91">
        <v>43191</v>
      </c>
      <c r="H41" s="91">
        <v>43311</v>
      </c>
      <c r="I41" s="92" t="e">
        <f t="shared" si="10"/>
        <v>#DIV/0!</v>
      </c>
      <c r="J41" s="93" t="e">
        <f t="shared" si="0"/>
        <v>#DIV/0!</v>
      </c>
      <c r="K41" s="60">
        <v>1</v>
      </c>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6">
        <f t="shared" si="11"/>
        <v>0</v>
      </c>
      <c r="AK41" s="96">
        <f t="shared" si="12"/>
        <v>0</v>
      </c>
      <c r="AL41" s="97"/>
      <c r="AM41" s="98"/>
      <c r="AN41" s="98"/>
      <c r="AO41" s="98"/>
      <c r="AP41" s="99"/>
      <c r="AQ41" s="100"/>
    </row>
    <row r="42" spans="1:43" s="11" customFormat="1" ht="26.25" customHeight="1" x14ac:dyDescent="0.2">
      <c r="A42" s="69"/>
      <c r="B42" s="86"/>
      <c r="C42" s="102"/>
      <c r="D42" s="110" t="s">
        <v>84</v>
      </c>
      <c r="E42" s="89" t="s">
        <v>76</v>
      </c>
      <c r="F42" s="88" t="s">
        <v>85</v>
      </c>
      <c r="G42" s="91">
        <v>43205</v>
      </c>
      <c r="H42" s="91">
        <v>43235</v>
      </c>
      <c r="I42" s="92" t="e">
        <f t="shared" si="10"/>
        <v>#DIV/0!</v>
      </c>
      <c r="J42" s="93" t="e">
        <f t="shared" si="0"/>
        <v>#DIV/0!</v>
      </c>
      <c r="K42" s="60">
        <v>1</v>
      </c>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6">
        <f t="shared" si="11"/>
        <v>0</v>
      </c>
      <c r="AK42" s="96">
        <f t="shared" si="12"/>
        <v>0</v>
      </c>
      <c r="AL42" s="97"/>
      <c r="AM42" s="98"/>
      <c r="AN42" s="98"/>
      <c r="AO42" s="98"/>
      <c r="AP42" s="99"/>
      <c r="AQ42" s="100"/>
    </row>
    <row r="43" spans="1:43" s="11" customFormat="1" ht="27" customHeight="1" x14ac:dyDescent="0.2">
      <c r="A43" s="69"/>
      <c r="B43" s="86"/>
      <c r="C43" s="86"/>
      <c r="D43" s="110" t="s">
        <v>86</v>
      </c>
      <c r="E43" s="89" t="s">
        <v>76</v>
      </c>
      <c r="F43" s="88" t="s">
        <v>85</v>
      </c>
      <c r="G43" s="91">
        <v>43205</v>
      </c>
      <c r="H43" s="91">
        <v>43388</v>
      </c>
      <c r="I43" s="92" t="e">
        <f t="shared" si="10"/>
        <v>#DIV/0!</v>
      </c>
      <c r="J43" s="93" t="e">
        <f t="shared" si="0"/>
        <v>#DIV/0!</v>
      </c>
      <c r="K43" s="60">
        <v>1</v>
      </c>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6">
        <f t="shared" si="11"/>
        <v>0</v>
      </c>
      <c r="AK43" s="96">
        <f t="shared" si="12"/>
        <v>0</v>
      </c>
      <c r="AL43" s="97"/>
      <c r="AM43" s="98"/>
      <c r="AN43" s="98"/>
      <c r="AO43" s="98"/>
      <c r="AP43" s="99"/>
      <c r="AQ43" s="100"/>
    </row>
    <row r="44" spans="1:43" s="11" customFormat="1" ht="17.25" customHeight="1" x14ac:dyDescent="0.2">
      <c r="A44" s="69"/>
      <c r="B44" s="86"/>
      <c r="C44" s="86"/>
      <c r="D44" s="110" t="s">
        <v>87</v>
      </c>
      <c r="E44" s="89" t="s">
        <v>76</v>
      </c>
      <c r="F44" s="90"/>
      <c r="G44" s="91">
        <v>43205</v>
      </c>
      <c r="H44" s="91">
        <v>43388</v>
      </c>
      <c r="I44" s="92" t="e">
        <f t="shared" si="10"/>
        <v>#DIV/0!</v>
      </c>
      <c r="J44" s="93" t="e">
        <f t="shared" si="0"/>
        <v>#DIV/0!</v>
      </c>
      <c r="K44" s="60">
        <v>1</v>
      </c>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6">
        <f t="shared" si="11"/>
        <v>0</v>
      </c>
      <c r="AK44" s="96">
        <f t="shared" si="12"/>
        <v>0</v>
      </c>
      <c r="AL44" s="97"/>
      <c r="AM44" s="98"/>
      <c r="AN44" s="98"/>
      <c r="AO44" s="98"/>
      <c r="AP44" s="99"/>
      <c r="AQ44" s="100"/>
    </row>
    <row r="45" spans="1:43" s="11" customFormat="1" ht="36" x14ac:dyDescent="0.2">
      <c r="A45" s="69"/>
      <c r="B45" s="86"/>
      <c r="C45" s="86"/>
      <c r="D45" s="105" t="s">
        <v>88</v>
      </c>
      <c r="E45" s="89" t="s">
        <v>76</v>
      </c>
      <c r="F45" s="90"/>
      <c r="G45" s="91">
        <v>43191</v>
      </c>
      <c r="H45" s="91">
        <v>43281</v>
      </c>
      <c r="I45" s="92" t="e">
        <f t="shared" si="10"/>
        <v>#DIV/0!</v>
      </c>
      <c r="J45" s="93" t="e">
        <f t="shared" si="0"/>
        <v>#DIV/0!</v>
      </c>
      <c r="K45" s="60">
        <v>1</v>
      </c>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6">
        <f t="shared" si="11"/>
        <v>0</v>
      </c>
      <c r="AK45" s="96">
        <f t="shared" si="12"/>
        <v>0</v>
      </c>
      <c r="AL45" s="97"/>
      <c r="AM45" s="98"/>
      <c r="AN45" s="98"/>
      <c r="AO45" s="98"/>
      <c r="AP45" s="99"/>
      <c r="AQ45" s="100"/>
    </row>
    <row r="46" spans="1:43" s="11" customFormat="1" ht="27" x14ac:dyDescent="0.2">
      <c r="A46" s="69"/>
      <c r="B46" s="86"/>
      <c r="C46" s="86"/>
      <c r="D46" s="105" t="s">
        <v>89</v>
      </c>
      <c r="E46" s="89" t="s">
        <v>76</v>
      </c>
      <c r="F46" s="90"/>
      <c r="G46" s="91">
        <v>43101</v>
      </c>
      <c r="H46" s="91">
        <v>43130</v>
      </c>
      <c r="I46" s="92" t="e">
        <f t="shared" si="10"/>
        <v>#DIV/0!</v>
      </c>
      <c r="J46" s="93" t="e">
        <f t="shared" si="0"/>
        <v>#DIV/0!</v>
      </c>
      <c r="K46" s="60">
        <v>1</v>
      </c>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6">
        <f t="shared" si="11"/>
        <v>0</v>
      </c>
      <c r="AK46" s="96">
        <f t="shared" si="12"/>
        <v>0</v>
      </c>
      <c r="AL46" s="97"/>
      <c r="AM46" s="98"/>
      <c r="AN46" s="98"/>
      <c r="AO46" s="98"/>
      <c r="AP46" s="99"/>
      <c r="AQ46" s="100"/>
    </row>
    <row r="47" spans="1:43" s="11" customFormat="1" ht="12" x14ac:dyDescent="0.2">
      <c r="A47" s="53">
        <v>2</v>
      </c>
      <c r="B47" s="54" t="s">
        <v>90</v>
      </c>
      <c r="C47" s="55"/>
      <c r="D47" s="55"/>
      <c r="E47" s="115"/>
      <c r="F47" s="57"/>
      <c r="G47" s="57"/>
      <c r="H47" s="57"/>
      <c r="I47" s="58" t="e">
        <f t="shared" si="10"/>
        <v>#DIV/0!</v>
      </c>
      <c r="J47" s="59" t="e">
        <f t="shared" si="0"/>
        <v>#DIV/0!</v>
      </c>
      <c r="K47" s="60">
        <v>1</v>
      </c>
      <c r="L47" s="61"/>
      <c r="M47" s="61"/>
      <c r="N47" s="61"/>
      <c r="O47" s="61"/>
      <c r="P47" s="61"/>
      <c r="Q47" s="61"/>
      <c r="R47" s="61"/>
      <c r="S47" s="61"/>
      <c r="T47" s="61"/>
      <c r="U47" s="61"/>
      <c r="V47" s="61"/>
      <c r="W47" s="61"/>
      <c r="X47" s="61"/>
      <c r="Y47" s="61"/>
      <c r="Z47" s="61"/>
      <c r="AA47" s="61"/>
      <c r="AB47" s="61"/>
      <c r="AC47" s="61"/>
      <c r="AD47" s="61"/>
      <c r="AE47" s="61"/>
      <c r="AF47" s="61"/>
      <c r="AG47" s="61"/>
      <c r="AH47" s="61"/>
      <c r="AI47" s="62"/>
      <c r="AJ47" s="96">
        <f t="shared" si="11"/>
        <v>0</v>
      </c>
      <c r="AK47" s="96">
        <f t="shared" si="12"/>
        <v>0</v>
      </c>
      <c r="AL47" s="116">
        <f>SUM(K48:K88)</f>
        <v>41</v>
      </c>
      <c r="AM47" s="117">
        <f>SUM(AK48:AK88)/SUM(AJ48:AJ88)</f>
        <v>0</v>
      </c>
      <c r="AN47" s="117"/>
      <c r="AO47" s="117"/>
      <c r="AP47" s="99"/>
      <c r="AQ47" s="100"/>
    </row>
    <row r="48" spans="1:43" s="123" customFormat="1" ht="34.5" customHeight="1" x14ac:dyDescent="0.25">
      <c r="A48" s="118"/>
      <c r="B48" s="119"/>
      <c r="C48" s="120" t="s">
        <v>91</v>
      </c>
      <c r="D48" s="121" t="s">
        <v>92</v>
      </c>
      <c r="E48" s="73" t="s">
        <v>93</v>
      </c>
      <c r="F48" s="74"/>
      <c r="G48" s="75">
        <v>43191</v>
      </c>
      <c r="H48" s="76">
        <v>43434</v>
      </c>
      <c r="I48" s="77" t="e">
        <f>AO48/AN48</f>
        <v>#DIV/0!</v>
      </c>
      <c r="J48" s="78" t="e">
        <f t="shared" si="0"/>
        <v>#DIV/0!</v>
      </c>
      <c r="K48" s="107">
        <v>1</v>
      </c>
      <c r="L48" s="80">
        <f t="shared" ref="L48:AI48" si="13">SUM(L49:L66)</f>
        <v>0</v>
      </c>
      <c r="M48" s="80">
        <f t="shared" si="13"/>
        <v>0</v>
      </c>
      <c r="N48" s="80">
        <f t="shared" si="13"/>
        <v>0</v>
      </c>
      <c r="O48" s="80">
        <f t="shared" si="13"/>
        <v>0</v>
      </c>
      <c r="P48" s="80">
        <f t="shared" si="13"/>
        <v>0</v>
      </c>
      <c r="Q48" s="80">
        <f t="shared" si="13"/>
        <v>0</v>
      </c>
      <c r="R48" s="80">
        <f t="shared" si="13"/>
        <v>0</v>
      </c>
      <c r="S48" s="80">
        <f t="shared" si="13"/>
        <v>0</v>
      </c>
      <c r="T48" s="80">
        <f t="shared" si="13"/>
        <v>0</v>
      </c>
      <c r="U48" s="80">
        <f t="shared" si="13"/>
        <v>0</v>
      </c>
      <c r="V48" s="80">
        <f t="shared" si="13"/>
        <v>0</v>
      </c>
      <c r="W48" s="80">
        <f t="shared" si="13"/>
        <v>0</v>
      </c>
      <c r="X48" s="80">
        <f t="shared" si="13"/>
        <v>0</v>
      </c>
      <c r="Y48" s="80">
        <f t="shared" si="13"/>
        <v>0</v>
      </c>
      <c r="Z48" s="80">
        <f t="shared" si="13"/>
        <v>0</v>
      </c>
      <c r="AA48" s="80">
        <f t="shared" si="13"/>
        <v>0</v>
      </c>
      <c r="AB48" s="80">
        <f t="shared" si="13"/>
        <v>0</v>
      </c>
      <c r="AC48" s="80">
        <f t="shared" si="13"/>
        <v>0</v>
      </c>
      <c r="AD48" s="80">
        <f t="shared" si="13"/>
        <v>0</v>
      </c>
      <c r="AE48" s="80">
        <f t="shared" si="13"/>
        <v>0</v>
      </c>
      <c r="AF48" s="80">
        <f t="shared" si="13"/>
        <v>0</v>
      </c>
      <c r="AG48" s="80">
        <f t="shared" si="13"/>
        <v>0</v>
      </c>
      <c r="AH48" s="80">
        <f t="shared" si="13"/>
        <v>0</v>
      </c>
      <c r="AI48" s="80">
        <f t="shared" si="13"/>
        <v>0</v>
      </c>
      <c r="AJ48" s="122"/>
      <c r="AK48" s="122"/>
      <c r="AL48" s="82"/>
      <c r="AM48" s="83"/>
      <c r="AN48" s="84">
        <f>+P48+R48+T48+V48+X48+Z48+AB48+AD48+AF48+AH48+N48+L48</f>
        <v>0</v>
      </c>
      <c r="AO48" s="84">
        <f>+Q48+S48+U48+W48+Y48+AA48+AC48+AE48+AG48+AI48+O48+M48</f>
        <v>0</v>
      </c>
      <c r="AP48" s="78">
        <f>SUM(K49:K66)</f>
        <v>18</v>
      </c>
      <c r="AQ48" s="85" t="e">
        <f>SUM(AK49:AK66)/SUM(AJ49:AJ66)</f>
        <v>#DIV/0!</v>
      </c>
    </row>
    <row r="49" spans="1:43" s="11" customFormat="1" ht="40.5" customHeight="1" x14ac:dyDescent="0.2">
      <c r="A49" s="124"/>
      <c r="B49" s="125"/>
      <c r="C49" s="126"/>
      <c r="D49" s="87" t="s">
        <v>94</v>
      </c>
      <c r="E49" s="89" t="s">
        <v>93</v>
      </c>
      <c r="F49" s="90"/>
      <c r="G49" s="91">
        <v>43252</v>
      </c>
      <c r="H49" s="91">
        <v>43342</v>
      </c>
      <c r="I49" s="92" t="e">
        <f t="shared" ref="I49:I66" si="14">AK49/AJ49</f>
        <v>#DIV/0!</v>
      </c>
      <c r="J49" s="93" t="e">
        <f t="shared" si="0"/>
        <v>#DIV/0!</v>
      </c>
      <c r="K49" s="60">
        <v>1</v>
      </c>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6">
        <f t="shared" ref="AJ49:AJ66" si="15">+P49+R49+T49+V49+X49+Z49+AB49+AD49+AF49+AH49+N49+L49</f>
        <v>0</v>
      </c>
      <c r="AK49" s="96">
        <f t="shared" ref="AK49:AK66" si="16">+O49+M49+Q49+S49+U49+W49+Y49+AA49+AC49+AE49+AG49+AI49</f>
        <v>0</v>
      </c>
      <c r="AL49" s="97"/>
      <c r="AM49" s="98"/>
      <c r="AN49" s="98"/>
      <c r="AO49" s="98"/>
      <c r="AP49" s="99"/>
      <c r="AQ49" s="100"/>
    </row>
    <row r="50" spans="1:43" s="11" customFormat="1" ht="29.25" customHeight="1" x14ac:dyDescent="0.2">
      <c r="A50" s="124"/>
      <c r="B50" s="125"/>
      <c r="C50" s="127"/>
      <c r="D50" s="128" t="s">
        <v>95</v>
      </c>
      <c r="E50" s="89" t="s">
        <v>96</v>
      </c>
      <c r="F50" s="90"/>
      <c r="G50" s="91">
        <v>43151</v>
      </c>
      <c r="H50" s="91">
        <v>43174</v>
      </c>
      <c r="I50" s="92" t="e">
        <f t="shared" si="14"/>
        <v>#DIV/0!</v>
      </c>
      <c r="J50" s="93" t="e">
        <f t="shared" si="0"/>
        <v>#DIV/0!</v>
      </c>
      <c r="K50" s="60">
        <v>1</v>
      </c>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6">
        <f t="shared" si="15"/>
        <v>0</v>
      </c>
      <c r="AK50" s="96">
        <f t="shared" si="16"/>
        <v>0</v>
      </c>
      <c r="AL50" s="97"/>
      <c r="AM50" s="98"/>
      <c r="AN50" s="98"/>
      <c r="AO50" s="98"/>
      <c r="AP50" s="99"/>
      <c r="AQ50" s="100"/>
    </row>
    <row r="51" spans="1:43" s="11" customFormat="1" ht="36.75" customHeight="1" x14ac:dyDescent="0.2">
      <c r="A51" s="124"/>
      <c r="B51" s="125"/>
      <c r="C51" s="126"/>
      <c r="D51" s="129" t="s">
        <v>97</v>
      </c>
      <c r="E51" s="89" t="s">
        <v>93</v>
      </c>
      <c r="F51" s="90" t="s">
        <v>98</v>
      </c>
      <c r="G51" s="91">
        <v>43221</v>
      </c>
      <c r="H51" s="91">
        <v>43235</v>
      </c>
      <c r="I51" s="92" t="e">
        <f t="shared" si="14"/>
        <v>#DIV/0!</v>
      </c>
      <c r="J51" s="93" t="e">
        <f t="shared" si="0"/>
        <v>#DIV/0!</v>
      </c>
      <c r="K51" s="60">
        <v>1</v>
      </c>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6">
        <f t="shared" si="15"/>
        <v>0</v>
      </c>
      <c r="AK51" s="96">
        <f t="shared" si="16"/>
        <v>0</v>
      </c>
      <c r="AL51" s="97"/>
      <c r="AM51" s="98"/>
      <c r="AN51" s="98"/>
      <c r="AO51" s="98"/>
      <c r="AP51" s="99"/>
      <c r="AQ51" s="100"/>
    </row>
    <row r="52" spans="1:43" s="11" customFormat="1" ht="36" customHeight="1" x14ac:dyDescent="0.2">
      <c r="A52" s="124"/>
      <c r="B52" s="125"/>
      <c r="C52" s="126"/>
      <c r="D52" s="129" t="s">
        <v>99</v>
      </c>
      <c r="E52" s="89" t="s">
        <v>93</v>
      </c>
      <c r="F52" s="88" t="s">
        <v>100</v>
      </c>
      <c r="G52" s="91">
        <v>43191</v>
      </c>
      <c r="H52" s="91">
        <v>43342</v>
      </c>
      <c r="I52" s="92" t="e">
        <f t="shared" si="14"/>
        <v>#DIV/0!</v>
      </c>
      <c r="J52" s="93" t="e">
        <f t="shared" si="0"/>
        <v>#DIV/0!</v>
      </c>
      <c r="K52" s="60">
        <v>1</v>
      </c>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6">
        <f t="shared" si="15"/>
        <v>0</v>
      </c>
      <c r="AK52" s="96">
        <f t="shared" si="16"/>
        <v>0</v>
      </c>
      <c r="AL52" s="97"/>
      <c r="AM52" s="98"/>
      <c r="AN52" s="98"/>
      <c r="AO52" s="98"/>
      <c r="AP52" s="99"/>
      <c r="AQ52" s="100"/>
    </row>
    <row r="53" spans="1:43" s="11" customFormat="1" ht="26.25" customHeight="1" x14ac:dyDescent="0.2">
      <c r="A53" s="124"/>
      <c r="B53" s="125"/>
      <c r="C53" s="126"/>
      <c r="D53" s="129" t="s">
        <v>101</v>
      </c>
      <c r="E53" s="89" t="s">
        <v>93</v>
      </c>
      <c r="F53" s="88"/>
      <c r="G53" s="91">
        <v>43160</v>
      </c>
      <c r="H53" s="91">
        <v>43465</v>
      </c>
      <c r="I53" s="92" t="e">
        <f t="shared" si="14"/>
        <v>#DIV/0!</v>
      </c>
      <c r="J53" s="93" t="e">
        <f t="shared" si="0"/>
        <v>#DIV/0!</v>
      </c>
      <c r="K53" s="60">
        <v>1</v>
      </c>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6">
        <f t="shared" si="15"/>
        <v>0</v>
      </c>
      <c r="AK53" s="96">
        <f t="shared" si="16"/>
        <v>0</v>
      </c>
      <c r="AL53" s="97"/>
      <c r="AM53" s="98"/>
      <c r="AN53" s="98"/>
      <c r="AO53" s="98"/>
      <c r="AP53" s="99"/>
      <c r="AQ53" s="100"/>
    </row>
    <row r="54" spans="1:43" s="11" customFormat="1" ht="24.75" customHeight="1" x14ac:dyDescent="0.2">
      <c r="A54" s="124"/>
      <c r="B54" s="125"/>
      <c r="C54" s="126"/>
      <c r="D54" s="129" t="s">
        <v>102</v>
      </c>
      <c r="E54" s="89" t="s">
        <v>93</v>
      </c>
      <c r="F54" s="90"/>
      <c r="G54" s="91">
        <v>43205</v>
      </c>
      <c r="H54" s="91">
        <v>43434</v>
      </c>
      <c r="I54" s="92" t="e">
        <f t="shared" si="14"/>
        <v>#DIV/0!</v>
      </c>
      <c r="J54" s="93" t="e">
        <f t="shared" si="0"/>
        <v>#DIV/0!</v>
      </c>
      <c r="K54" s="60">
        <v>1</v>
      </c>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6">
        <f t="shared" si="15"/>
        <v>0</v>
      </c>
      <c r="AK54" s="96">
        <f t="shared" si="16"/>
        <v>0</v>
      </c>
      <c r="AL54" s="97"/>
      <c r="AM54" s="98"/>
      <c r="AN54" s="98"/>
      <c r="AO54" s="98"/>
      <c r="AP54" s="99"/>
      <c r="AQ54" s="100"/>
    </row>
    <row r="55" spans="1:43" s="11" customFormat="1" ht="24" x14ac:dyDescent="0.2">
      <c r="A55" s="124"/>
      <c r="B55" s="125"/>
      <c r="C55" s="126"/>
      <c r="D55" s="129" t="s">
        <v>103</v>
      </c>
      <c r="E55" s="89" t="s">
        <v>104</v>
      </c>
      <c r="F55" s="90"/>
      <c r="G55" s="91">
        <v>43221</v>
      </c>
      <c r="H55" s="91">
        <v>43342</v>
      </c>
      <c r="I55" s="92" t="e">
        <f t="shared" si="14"/>
        <v>#DIV/0!</v>
      </c>
      <c r="J55" s="93" t="e">
        <f t="shared" si="0"/>
        <v>#DIV/0!</v>
      </c>
      <c r="K55" s="60">
        <v>1</v>
      </c>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6">
        <f t="shared" si="15"/>
        <v>0</v>
      </c>
      <c r="AK55" s="96">
        <f t="shared" si="16"/>
        <v>0</v>
      </c>
      <c r="AL55" s="97"/>
      <c r="AM55" s="98"/>
      <c r="AN55" s="98"/>
      <c r="AO55" s="98"/>
      <c r="AP55" s="99"/>
      <c r="AQ55" s="100"/>
    </row>
    <row r="56" spans="1:43" s="11" customFormat="1" ht="28.5" customHeight="1" x14ac:dyDescent="0.2">
      <c r="A56" s="124"/>
      <c r="B56" s="125"/>
      <c r="C56" s="126"/>
      <c r="D56" s="129" t="s">
        <v>105</v>
      </c>
      <c r="E56" s="89" t="s">
        <v>104</v>
      </c>
      <c r="F56" s="90"/>
      <c r="G56" s="91">
        <v>43313</v>
      </c>
      <c r="H56" s="91">
        <v>43434</v>
      </c>
      <c r="I56" s="92" t="e">
        <f t="shared" si="14"/>
        <v>#DIV/0!</v>
      </c>
      <c r="J56" s="93" t="e">
        <f t="shared" si="0"/>
        <v>#DIV/0!</v>
      </c>
      <c r="K56" s="60">
        <v>1</v>
      </c>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6">
        <f t="shared" si="15"/>
        <v>0</v>
      </c>
      <c r="AK56" s="96">
        <f t="shared" si="16"/>
        <v>0</v>
      </c>
      <c r="AL56" s="97"/>
      <c r="AM56" s="98"/>
      <c r="AN56" s="98"/>
      <c r="AO56" s="98"/>
      <c r="AP56" s="99"/>
      <c r="AQ56" s="100"/>
    </row>
    <row r="57" spans="1:43" s="11" customFormat="1" ht="12" x14ac:dyDescent="0.2">
      <c r="A57" s="124"/>
      <c r="B57" s="125"/>
      <c r="C57" s="126"/>
      <c r="D57" s="130" t="s">
        <v>106</v>
      </c>
      <c r="E57" s="89" t="s">
        <v>104</v>
      </c>
      <c r="F57" s="90"/>
      <c r="G57" s="91">
        <v>43344</v>
      </c>
      <c r="H57" s="91">
        <v>43465</v>
      </c>
      <c r="I57" s="92" t="e">
        <f t="shared" si="14"/>
        <v>#DIV/0!</v>
      </c>
      <c r="J57" s="93" t="e">
        <f t="shared" si="0"/>
        <v>#DIV/0!</v>
      </c>
      <c r="K57" s="60">
        <v>1</v>
      </c>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6">
        <f t="shared" si="15"/>
        <v>0</v>
      </c>
      <c r="AK57" s="96">
        <f t="shared" si="16"/>
        <v>0</v>
      </c>
      <c r="AL57" s="97"/>
      <c r="AM57" s="98"/>
      <c r="AN57" s="98"/>
      <c r="AO57" s="98"/>
      <c r="AP57" s="99"/>
      <c r="AQ57" s="100"/>
    </row>
    <row r="58" spans="1:43" s="11" customFormat="1" ht="27" x14ac:dyDescent="0.2">
      <c r="A58" s="124"/>
      <c r="B58" s="125"/>
      <c r="C58" s="126"/>
      <c r="D58" s="129" t="s">
        <v>107</v>
      </c>
      <c r="E58" s="89" t="s">
        <v>108</v>
      </c>
      <c r="F58" s="90" t="s">
        <v>104</v>
      </c>
      <c r="G58" s="91">
        <v>43101</v>
      </c>
      <c r="H58" s="91">
        <v>43189</v>
      </c>
      <c r="I58" s="92" t="e">
        <f t="shared" si="14"/>
        <v>#DIV/0!</v>
      </c>
      <c r="J58" s="93" t="e">
        <f t="shared" si="0"/>
        <v>#DIV/0!</v>
      </c>
      <c r="K58" s="60">
        <v>1</v>
      </c>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6">
        <f t="shared" si="15"/>
        <v>0</v>
      </c>
      <c r="AK58" s="96">
        <f t="shared" si="16"/>
        <v>0</v>
      </c>
      <c r="AL58" s="97"/>
      <c r="AM58" s="98"/>
      <c r="AN58" s="98"/>
      <c r="AO58" s="98"/>
      <c r="AP58" s="99"/>
      <c r="AQ58" s="100"/>
    </row>
    <row r="59" spans="1:43" s="11" customFormat="1" ht="27" x14ac:dyDescent="0.2">
      <c r="A59" s="124"/>
      <c r="B59" s="125"/>
      <c r="C59" s="126"/>
      <c r="D59" s="128" t="s">
        <v>109</v>
      </c>
      <c r="E59" s="89" t="s">
        <v>108</v>
      </c>
      <c r="F59" s="90" t="s">
        <v>104</v>
      </c>
      <c r="G59" s="91">
        <v>43374</v>
      </c>
      <c r="H59" s="91">
        <v>43465</v>
      </c>
      <c r="I59" s="92" t="e">
        <f t="shared" si="14"/>
        <v>#DIV/0!</v>
      </c>
      <c r="J59" s="93" t="e">
        <f t="shared" si="0"/>
        <v>#DIV/0!</v>
      </c>
      <c r="K59" s="60">
        <v>1</v>
      </c>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6">
        <f t="shared" si="15"/>
        <v>0</v>
      </c>
      <c r="AK59" s="96">
        <f t="shared" si="16"/>
        <v>0</v>
      </c>
      <c r="AL59" s="97"/>
      <c r="AM59" s="98"/>
      <c r="AN59" s="98"/>
      <c r="AO59" s="98"/>
      <c r="AP59" s="99"/>
      <c r="AQ59" s="100"/>
    </row>
    <row r="60" spans="1:43" s="11" customFormat="1" ht="26.25" customHeight="1" x14ac:dyDescent="0.2">
      <c r="A60" s="124"/>
      <c r="B60" s="125"/>
      <c r="C60" s="126"/>
      <c r="D60" s="129" t="s">
        <v>110</v>
      </c>
      <c r="E60" s="89" t="s">
        <v>93</v>
      </c>
      <c r="F60" s="90" t="s">
        <v>98</v>
      </c>
      <c r="G60" s="91">
        <v>43221</v>
      </c>
      <c r="H60" s="91">
        <v>43281</v>
      </c>
      <c r="I60" s="92" t="e">
        <f t="shared" si="14"/>
        <v>#DIV/0!</v>
      </c>
      <c r="J60" s="93" t="e">
        <f t="shared" si="0"/>
        <v>#DIV/0!</v>
      </c>
      <c r="K60" s="60">
        <v>1</v>
      </c>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6">
        <f t="shared" si="15"/>
        <v>0</v>
      </c>
      <c r="AK60" s="96">
        <f t="shared" si="16"/>
        <v>0</v>
      </c>
      <c r="AL60" s="97"/>
      <c r="AM60" s="98"/>
      <c r="AN60" s="98"/>
      <c r="AO60" s="98"/>
      <c r="AP60" s="99"/>
      <c r="AQ60" s="100"/>
    </row>
    <row r="61" spans="1:43" s="11" customFormat="1" ht="26.25" customHeight="1" x14ac:dyDescent="0.2">
      <c r="A61" s="124"/>
      <c r="B61" s="125"/>
      <c r="C61" s="126"/>
      <c r="D61" s="129" t="s">
        <v>111</v>
      </c>
      <c r="E61" s="89" t="s">
        <v>93</v>
      </c>
      <c r="F61" s="90" t="s">
        <v>98</v>
      </c>
      <c r="G61" s="91">
        <v>43221</v>
      </c>
      <c r="H61" s="91">
        <v>43281</v>
      </c>
      <c r="I61" s="92" t="e">
        <f t="shared" si="14"/>
        <v>#DIV/0!</v>
      </c>
      <c r="J61" s="93" t="e">
        <f t="shared" si="0"/>
        <v>#DIV/0!</v>
      </c>
      <c r="K61" s="60">
        <v>1</v>
      </c>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6">
        <f t="shared" si="15"/>
        <v>0</v>
      </c>
      <c r="AK61" s="96">
        <f t="shared" si="16"/>
        <v>0</v>
      </c>
      <c r="AL61" s="97"/>
      <c r="AM61" s="98"/>
      <c r="AN61" s="98"/>
      <c r="AO61" s="98"/>
      <c r="AP61" s="99"/>
      <c r="AQ61" s="100"/>
    </row>
    <row r="62" spans="1:43" s="11" customFormat="1" ht="35.25" customHeight="1" x14ac:dyDescent="0.2">
      <c r="A62" s="124"/>
      <c r="B62" s="125"/>
      <c r="C62" s="126"/>
      <c r="D62" s="129" t="s">
        <v>112</v>
      </c>
      <c r="E62" s="89" t="s">
        <v>93</v>
      </c>
      <c r="F62" s="90"/>
      <c r="G62" s="91">
        <v>43191</v>
      </c>
      <c r="H62" s="91">
        <v>43282</v>
      </c>
      <c r="I62" s="92" t="e">
        <f t="shared" si="14"/>
        <v>#DIV/0!</v>
      </c>
      <c r="J62" s="93" t="e">
        <f t="shared" si="0"/>
        <v>#DIV/0!</v>
      </c>
      <c r="K62" s="60">
        <v>1</v>
      </c>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6">
        <f t="shared" si="15"/>
        <v>0</v>
      </c>
      <c r="AK62" s="96">
        <f t="shared" si="16"/>
        <v>0</v>
      </c>
      <c r="AL62" s="97"/>
      <c r="AM62" s="98"/>
      <c r="AN62" s="98"/>
      <c r="AO62" s="98"/>
      <c r="AP62" s="99"/>
      <c r="AQ62" s="100"/>
    </row>
    <row r="63" spans="1:43" s="11" customFormat="1" ht="24" customHeight="1" x14ac:dyDescent="0.2">
      <c r="A63" s="124"/>
      <c r="B63" s="125"/>
      <c r="C63" s="126"/>
      <c r="D63" s="128" t="s">
        <v>113</v>
      </c>
      <c r="E63" s="89" t="s">
        <v>93</v>
      </c>
      <c r="F63" s="90"/>
      <c r="G63" s="91">
        <v>43191</v>
      </c>
      <c r="H63" s="91">
        <v>43283</v>
      </c>
      <c r="I63" s="92" t="e">
        <f t="shared" si="14"/>
        <v>#DIV/0!</v>
      </c>
      <c r="J63" s="93" t="e">
        <f t="shared" si="0"/>
        <v>#DIV/0!</v>
      </c>
      <c r="K63" s="60">
        <v>1</v>
      </c>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6">
        <f t="shared" si="15"/>
        <v>0</v>
      </c>
      <c r="AK63" s="96">
        <f t="shared" si="16"/>
        <v>0</v>
      </c>
      <c r="AL63" s="97"/>
      <c r="AM63" s="98"/>
      <c r="AN63" s="98"/>
      <c r="AO63" s="98"/>
      <c r="AP63" s="99"/>
      <c r="AQ63" s="100"/>
    </row>
    <row r="64" spans="1:43" s="11" customFormat="1" ht="35.25" customHeight="1" x14ac:dyDescent="0.2">
      <c r="A64" s="124"/>
      <c r="B64" s="125"/>
      <c r="C64" s="126"/>
      <c r="D64" s="128" t="s">
        <v>114</v>
      </c>
      <c r="E64" s="89" t="s">
        <v>93</v>
      </c>
      <c r="F64" s="90"/>
      <c r="G64" s="91">
        <v>43191</v>
      </c>
      <c r="H64" s="91">
        <v>43434</v>
      </c>
      <c r="I64" s="92" t="e">
        <f t="shared" si="14"/>
        <v>#DIV/0!</v>
      </c>
      <c r="J64" s="93" t="e">
        <f t="shared" si="0"/>
        <v>#DIV/0!</v>
      </c>
      <c r="K64" s="60">
        <v>1</v>
      </c>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6">
        <f t="shared" si="15"/>
        <v>0</v>
      </c>
      <c r="AK64" s="96">
        <f t="shared" si="16"/>
        <v>0</v>
      </c>
      <c r="AL64" s="97"/>
      <c r="AM64" s="98"/>
      <c r="AN64" s="98"/>
      <c r="AO64" s="98"/>
      <c r="AP64" s="99"/>
      <c r="AQ64" s="100"/>
    </row>
    <row r="65" spans="1:43" s="11" customFormat="1" ht="27" x14ac:dyDescent="0.2">
      <c r="A65" s="124"/>
      <c r="B65" s="125"/>
      <c r="C65" s="126"/>
      <c r="D65" s="11" t="s">
        <v>115</v>
      </c>
      <c r="E65" s="89" t="s">
        <v>108</v>
      </c>
      <c r="F65" s="90"/>
      <c r="G65" s="91">
        <v>43132</v>
      </c>
      <c r="H65" s="91">
        <v>43281</v>
      </c>
      <c r="I65" s="92" t="e">
        <f t="shared" si="14"/>
        <v>#DIV/0!</v>
      </c>
      <c r="J65" s="93" t="e">
        <f t="shared" si="0"/>
        <v>#DIV/0!</v>
      </c>
      <c r="K65" s="60">
        <v>1</v>
      </c>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6">
        <f t="shared" si="15"/>
        <v>0</v>
      </c>
      <c r="AK65" s="96">
        <f t="shared" si="16"/>
        <v>0</v>
      </c>
      <c r="AL65" s="97"/>
      <c r="AM65" s="98"/>
      <c r="AN65" s="98"/>
      <c r="AO65" s="98"/>
      <c r="AP65" s="99"/>
      <c r="AQ65" s="100"/>
    </row>
    <row r="66" spans="1:43" s="11" customFormat="1" ht="27" x14ac:dyDescent="0.2">
      <c r="A66" s="124"/>
      <c r="B66" s="125"/>
      <c r="C66" s="126"/>
      <c r="D66" s="129" t="s">
        <v>116</v>
      </c>
      <c r="E66" s="89" t="s">
        <v>108</v>
      </c>
      <c r="F66" s="90"/>
      <c r="G66" s="91">
        <v>43174</v>
      </c>
      <c r="H66" s="91">
        <v>43403</v>
      </c>
      <c r="I66" s="92" t="e">
        <f t="shared" si="14"/>
        <v>#DIV/0!</v>
      </c>
      <c r="J66" s="93" t="e">
        <f t="shared" si="0"/>
        <v>#DIV/0!</v>
      </c>
      <c r="K66" s="60">
        <v>1</v>
      </c>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6">
        <f t="shared" si="15"/>
        <v>0</v>
      </c>
      <c r="AK66" s="96">
        <f t="shared" si="16"/>
        <v>0</v>
      </c>
      <c r="AL66" s="97"/>
      <c r="AM66" s="98"/>
      <c r="AN66" s="98"/>
      <c r="AO66" s="98"/>
      <c r="AP66" s="99"/>
      <c r="AQ66" s="100"/>
    </row>
    <row r="67" spans="1:43" s="11" customFormat="1" ht="30.75" customHeight="1" x14ac:dyDescent="0.2">
      <c r="A67" s="131"/>
      <c r="B67" s="132"/>
      <c r="C67" s="71" t="s">
        <v>120</v>
      </c>
      <c r="D67" s="72" t="s">
        <v>121</v>
      </c>
      <c r="E67" s="73" t="s">
        <v>93</v>
      </c>
      <c r="F67" s="74"/>
      <c r="G67" s="75">
        <v>43221</v>
      </c>
      <c r="H67" s="76">
        <v>43296</v>
      </c>
      <c r="I67" s="77" t="e">
        <f>AO67/AN67</f>
        <v>#DIV/0!</v>
      </c>
      <c r="J67" s="78" t="e">
        <f t="shared" ref="J67:J123" si="17">IF(I67=100%,"DONE",(H67-FECHA_HOY))</f>
        <v>#DIV/0!</v>
      </c>
      <c r="K67" s="107">
        <v>1</v>
      </c>
      <c r="L67" s="80">
        <f t="shared" ref="L67:AI67" si="18">SUM(L69:L71)</f>
        <v>0</v>
      </c>
      <c r="M67" s="80">
        <f t="shared" si="18"/>
        <v>0</v>
      </c>
      <c r="N67" s="80">
        <f t="shared" si="18"/>
        <v>0</v>
      </c>
      <c r="O67" s="80">
        <f t="shared" si="18"/>
        <v>0</v>
      </c>
      <c r="P67" s="80">
        <f t="shared" si="18"/>
        <v>0</v>
      </c>
      <c r="Q67" s="80">
        <f t="shared" si="18"/>
        <v>0</v>
      </c>
      <c r="R67" s="80">
        <f t="shared" si="18"/>
        <v>0</v>
      </c>
      <c r="S67" s="80">
        <f t="shared" si="18"/>
        <v>0</v>
      </c>
      <c r="T67" s="80">
        <f t="shared" si="18"/>
        <v>0</v>
      </c>
      <c r="U67" s="80">
        <f t="shared" si="18"/>
        <v>0</v>
      </c>
      <c r="V67" s="80">
        <f t="shared" si="18"/>
        <v>0</v>
      </c>
      <c r="W67" s="80">
        <f t="shared" si="18"/>
        <v>0</v>
      </c>
      <c r="X67" s="80">
        <f t="shared" si="18"/>
        <v>0</v>
      </c>
      <c r="Y67" s="80">
        <f t="shared" si="18"/>
        <v>0</v>
      </c>
      <c r="Z67" s="80">
        <f t="shared" si="18"/>
        <v>0</v>
      </c>
      <c r="AA67" s="80">
        <f t="shared" si="18"/>
        <v>0</v>
      </c>
      <c r="AB67" s="80">
        <f t="shared" si="18"/>
        <v>0</v>
      </c>
      <c r="AC67" s="80">
        <f t="shared" si="18"/>
        <v>0</v>
      </c>
      <c r="AD67" s="80">
        <f t="shared" si="18"/>
        <v>0</v>
      </c>
      <c r="AE67" s="80">
        <f t="shared" si="18"/>
        <v>0</v>
      </c>
      <c r="AF67" s="80">
        <f t="shared" si="18"/>
        <v>0</v>
      </c>
      <c r="AG67" s="80">
        <f t="shared" si="18"/>
        <v>0</v>
      </c>
      <c r="AH67" s="80">
        <f t="shared" si="18"/>
        <v>0</v>
      </c>
      <c r="AI67" s="80">
        <f t="shared" si="18"/>
        <v>0</v>
      </c>
      <c r="AJ67" s="81"/>
      <c r="AK67" s="81"/>
      <c r="AL67" s="82"/>
      <c r="AM67" s="83"/>
      <c r="AN67" s="84">
        <f>+P67+R67+T67+V67+X67+Z67+AB67+AD67+AF67+AH67+N67+L67</f>
        <v>0</v>
      </c>
      <c r="AO67" s="84">
        <f>+Q67+S67+U67+W67+Y67+AA67+AC67+AE67+AG67+AI67+O67+M67</f>
        <v>0</v>
      </c>
      <c r="AP67" s="78">
        <f>SUM(K68:K78)</f>
        <v>11</v>
      </c>
      <c r="AQ67" s="85">
        <f>SUM(AK68:AK78)/SUM(AJ68:AJ78)</f>
        <v>0</v>
      </c>
    </row>
    <row r="68" spans="1:43" s="123" customFormat="1" ht="18.75" customHeight="1" x14ac:dyDescent="0.25">
      <c r="A68" s="135"/>
      <c r="B68" s="136"/>
      <c r="C68" s="137"/>
      <c r="D68" s="129" t="s">
        <v>122</v>
      </c>
      <c r="E68" s="89" t="s">
        <v>93</v>
      </c>
      <c r="F68" s="90"/>
      <c r="G68" s="91">
        <v>43160</v>
      </c>
      <c r="H68" s="91">
        <v>43281</v>
      </c>
      <c r="I68" s="92" t="e">
        <f t="shared" ref="I68:I78" si="19">AK68/AJ68</f>
        <v>#DIV/0!</v>
      </c>
      <c r="J68" s="93" t="e">
        <f t="shared" si="17"/>
        <v>#DIV/0!</v>
      </c>
      <c r="K68" s="60">
        <v>1</v>
      </c>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6">
        <f t="shared" ref="AJ68:AJ78" si="20">+P68+R68+T68+V68+X68+Z68+AB68+AD68+AF68+AH68+N68+L68</f>
        <v>0</v>
      </c>
      <c r="AK68" s="96">
        <f t="shared" ref="AK68:AK78" si="21">+O68+M68+Q68+S68+U68+W68+Y68+AA68+AC68+AE68+AG68+AI68</f>
        <v>0</v>
      </c>
      <c r="AL68" s="97"/>
      <c r="AM68" s="98"/>
      <c r="AN68" s="98"/>
      <c r="AO68" s="98"/>
      <c r="AP68" s="99"/>
      <c r="AQ68" s="100"/>
    </row>
    <row r="69" spans="1:43" s="11" customFormat="1" ht="27.75" customHeight="1" x14ac:dyDescent="0.2">
      <c r="A69" s="124"/>
      <c r="B69" s="125"/>
      <c r="C69" s="126"/>
      <c r="D69" s="129" t="s">
        <v>123</v>
      </c>
      <c r="E69" s="89" t="s">
        <v>93</v>
      </c>
      <c r="F69" s="90"/>
      <c r="G69" s="91">
        <v>43160</v>
      </c>
      <c r="H69" s="91">
        <v>43281</v>
      </c>
      <c r="I69" s="92" t="e">
        <f t="shared" si="19"/>
        <v>#DIV/0!</v>
      </c>
      <c r="J69" s="93" t="e">
        <f t="shared" si="17"/>
        <v>#DIV/0!</v>
      </c>
      <c r="K69" s="60">
        <v>1</v>
      </c>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6">
        <f t="shared" si="20"/>
        <v>0</v>
      </c>
      <c r="AK69" s="96">
        <f t="shared" si="21"/>
        <v>0</v>
      </c>
      <c r="AL69" s="97"/>
      <c r="AM69" s="98"/>
      <c r="AN69" s="98"/>
      <c r="AO69" s="98"/>
      <c r="AP69" s="99"/>
      <c r="AQ69" s="100"/>
    </row>
    <row r="70" spans="1:43" s="11" customFormat="1" ht="27.75" customHeight="1" x14ac:dyDescent="0.2">
      <c r="A70" s="124"/>
      <c r="B70" s="125"/>
      <c r="C70" s="126"/>
      <c r="D70" s="129" t="s">
        <v>124</v>
      </c>
      <c r="E70" s="89" t="s">
        <v>93</v>
      </c>
      <c r="F70" s="90"/>
      <c r="G70" s="91">
        <v>43191</v>
      </c>
      <c r="H70" s="91">
        <v>43296</v>
      </c>
      <c r="I70" s="92" t="e">
        <f t="shared" si="19"/>
        <v>#DIV/0!</v>
      </c>
      <c r="J70" s="93" t="e">
        <f t="shared" si="17"/>
        <v>#DIV/0!</v>
      </c>
      <c r="K70" s="60">
        <v>1</v>
      </c>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6">
        <f t="shared" si="20"/>
        <v>0</v>
      </c>
      <c r="AK70" s="96">
        <f t="shared" si="21"/>
        <v>0</v>
      </c>
      <c r="AL70" s="97"/>
      <c r="AM70" s="98"/>
      <c r="AN70" s="98"/>
      <c r="AO70" s="98"/>
      <c r="AP70" s="99"/>
      <c r="AQ70" s="100"/>
    </row>
    <row r="71" spans="1:43" s="123" customFormat="1" ht="18.75" customHeight="1" x14ac:dyDescent="0.25">
      <c r="A71" s="135"/>
      <c r="B71" s="136"/>
      <c r="C71" s="137"/>
      <c r="D71" s="129" t="s">
        <v>125</v>
      </c>
      <c r="E71" s="89" t="s">
        <v>93</v>
      </c>
      <c r="F71" s="90"/>
      <c r="G71" s="91">
        <v>43160</v>
      </c>
      <c r="H71" s="91">
        <v>43281</v>
      </c>
      <c r="I71" s="92" t="e">
        <f t="shared" si="19"/>
        <v>#DIV/0!</v>
      </c>
      <c r="J71" s="93" t="e">
        <f t="shared" si="17"/>
        <v>#DIV/0!</v>
      </c>
      <c r="K71" s="60">
        <v>1</v>
      </c>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6">
        <f t="shared" si="20"/>
        <v>0</v>
      </c>
      <c r="AK71" s="96">
        <f t="shared" si="21"/>
        <v>0</v>
      </c>
      <c r="AL71" s="97"/>
      <c r="AM71" s="98"/>
      <c r="AN71" s="98"/>
      <c r="AO71" s="98"/>
      <c r="AP71" s="99"/>
      <c r="AQ71" s="100"/>
    </row>
    <row r="72" spans="1:43" s="123" customFormat="1" ht="18.75" customHeight="1" x14ac:dyDescent="0.25">
      <c r="A72" s="135"/>
      <c r="B72" s="136"/>
      <c r="C72" s="137"/>
      <c r="D72" s="129" t="s">
        <v>126</v>
      </c>
      <c r="E72" s="89" t="s">
        <v>93</v>
      </c>
      <c r="F72" s="90"/>
      <c r="G72" s="91">
        <v>43221</v>
      </c>
      <c r="H72" s="91">
        <v>43296</v>
      </c>
      <c r="I72" s="92" t="e">
        <f t="shared" si="19"/>
        <v>#DIV/0!</v>
      </c>
      <c r="J72" s="93" t="e">
        <f t="shared" si="17"/>
        <v>#DIV/0!</v>
      </c>
      <c r="K72" s="60">
        <v>1</v>
      </c>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6">
        <f t="shared" si="20"/>
        <v>0</v>
      </c>
      <c r="AK72" s="96">
        <f t="shared" si="21"/>
        <v>0</v>
      </c>
      <c r="AL72" s="97"/>
      <c r="AM72" s="98"/>
      <c r="AN72" s="98"/>
      <c r="AO72" s="98"/>
      <c r="AP72" s="99"/>
      <c r="AQ72" s="100"/>
    </row>
    <row r="73" spans="1:43" s="123" customFormat="1" ht="18.75" customHeight="1" x14ac:dyDescent="0.25">
      <c r="A73" s="135"/>
      <c r="B73" s="136"/>
      <c r="C73" s="137"/>
      <c r="D73" s="129" t="s">
        <v>122</v>
      </c>
      <c r="E73" s="89" t="s">
        <v>93</v>
      </c>
      <c r="F73" s="90"/>
      <c r="G73" s="91">
        <v>43296</v>
      </c>
      <c r="H73" s="91">
        <v>43465</v>
      </c>
      <c r="I73" s="92" t="e">
        <f t="shared" si="19"/>
        <v>#DIV/0!</v>
      </c>
      <c r="J73" s="93" t="e">
        <f t="shared" si="17"/>
        <v>#DIV/0!</v>
      </c>
      <c r="K73" s="60">
        <v>1</v>
      </c>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6">
        <f t="shared" si="20"/>
        <v>0</v>
      </c>
      <c r="AK73" s="96">
        <f t="shared" si="21"/>
        <v>0</v>
      </c>
      <c r="AL73" s="97"/>
      <c r="AM73" s="98"/>
      <c r="AN73" s="98"/>
      <c r="AO73" s="98"/>
      <c r="AP73" s="99"/>
      <c r="AQ73" s="100"/>
    </row>
    <row r="74" spans="1:43" s="123" customFormat="1" ht="18.75" customHeight="1" x14ac:dyDescent="0.25">
      <c r="A74" s="135"/>
      <c r="B74" s="136"/>
      <c r="C74" s="137"/>
      <c r="D74" s="129" t="s">
        <v>127</v>
      </c>
      <c r="E74" s="89" t="s">
        <v>108</v>
      </c>
      <c r="F74" s="90"/>
      <c r="G74" s="91">
        <v>43221</v>
      </c>
      <c r="H74" s="91">
        <v>43296</v>
      </c>
      <c r="I74" s="92" t="e">
        <f t="shared" si="19"/>
        <v>#DIV/0!</v>
      </c>
      <c r="J74" s="93" t="e">
        <f t="shared" si="17"/>
        <v>#DIV/0!</v>
      </c>
      <c r="K74" s="60">
        <v>1</v>
      </c>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6">
        <f t="shared" si="20"/>
        <v>0</v>
      </c>
      <c r="AK74" s="96">
        <f t="shared" si="21"/>
        <v>0</v>
      </c>
      <c r="AL74" s="97"/>
      <c r="AM74" s="98"/>
      <c r="AN74" s="98"/>
      <c r="AO74" s="98"/>
      <c r="AP74" s="99"/>
      <c r="AQ74" s="100"/>
    </row>
    <row r="75" spans="1:43" s="123" customFormat="1" ht="24" customHeight="1" x14ac:dyDescent="0.25">
      <c r="A75" s="135"/>
      <c r="B75" s="136"/>
      <c r="C75" s="137"/>
      <c r="D75" s="129" t="s">
        <v>128</v>
      </c>
      <c r="E75" s="89" t="s">
        <v>119</v>
      </c>
      <c r="F75" s="90"/>
      <c r="G75" s="91">
        <v>43221</v>
      </c>
      <c r="H75" s="91">
        <v>43296</v>
      </c>
      <c r="I75" s="92" t="e">
        <f t="shared" si="19"/>
        <v>#DIV/0!</v>
      </c>
      <c r="J75" s="93" t="e">
        <f t="shared" si="17"/>
        <v>#DIV/0!</v>
      </c>
      <c r="K75" s="60">
        <v>1</v>
      </c>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6">
        <f t="shared" si="20"/>
        <v>0</v>
      </c>
      <c r="AK75" s="96">
        <f t="shared" si="21"/>
        <v>0</v>
      </c>
      <c r="AL75" s="97"/>
      <c r="AM75" s="98"/>
      <c r="AN75" s="98"/>
      <c r="AO75" s="98"/>
      <c r="AP75" s="99"/>
      <c r="AQ75" s="100"/>
    </row>
    <row r="76" spans="1:43" s="123" customFormat="1" ht="36" customHeight="1" x14ac:dyDescent="0.25">
      <c r="A76" s="135"/>
      <c r="B76" s="136"/>
      <c r="C76" s="137"/>
      <c r="D76" s="129" t="s">
        <v>129</v>
      </c>
      <c r="E76" s="89" t="s">
        <v>130</v>
      </c>
      <c r="F76" s="90"/>
      <c r="G76" s="91">
        <v>43160</v>
      </c>
      <c r="H76" s="91">
        <v>43296</v>
      </c>
      <c r="I76" s="92">
        <f t="shared" si="19"/>
        <v>0</v>
      </c>
      <c r="J76" s="93">
        <f t="shared" ca="1" si="17"/>
        <v>45</v>
      </c>
      <c r="K76" s="60">
        <v>1</v>
      </c>
      <c r="L76" s="95"/>
      <c r="M76" s="95"/>
      <c r="N76" s="95"/>
      <c r="O76" s="95"/>
      <c r="P76" s="95">
        <v>1</v>
      </c>
      <c r="Q76" s="95"/>
      <c r="R76" s="95"/>
      <c r="S76" s="95"/>
      <c r="T76" s="95">
        <v>1</v>
      </c>
      <c r="U76" s="95"/>
      <c r="V76" s="95"/>
      <c r="W76" s="95"/>
      <c r="X76" s="95">
        <v>1</v>
      </c>
      <c r="Y76" s="95"/>
      <c r="Z76" s="95"/>
      <c r="AA76" s="95"/>
      <c r="AB76" s="95"/>
      <c r="AC76" s="95"/>
      <c r="AD76" s="95"/>
      <c r="AE76" s="95"/>
      <c r="AF76" s="95"/>
      <c r="AG76" s="95"/>
      <c r="AH76" s="95"/>
      <c r="AI76" s="95"/>
      <c r="AJ76" s="96">
        <f t="shared" si="20"/>
        <v>3</v>
      </c>
      <c r="AK76" s="96">
        <f t="shared" si="21"/>
        <v>0</v>
      </c>
      <c r="AL76" s="97"/>
      <c r="AM76" s="98"/>
      <c r="AN76" s="98"/>
      <c r="AO76" s="98"/>
      <c r="AP76" s="99"/>
      <c r="AQ76" s="100"/>
    </row>
    <row r="77" spans="1:43" s="123" customFormat="1" ht="18.75" customHeight="1" x14ac:dyDescent="0.25">
      <c r="A77" s="135"/>
      <c r="B77" s="136"/>
      <c r="C77" s="137"/>
      <c r="D77" s="138" t="s">
        <v>131</v>
      </c>
      <c r="E77" s="89" t="s">
        <v>93</v>
      </c>
      <c r="F77" s="90"/>
      <c r="G77" s="91">
        <v>43221</v>
      </c>
      <c r="H77" s="91">
        <v>43296</v>
      </c>
      <c r="I77" s="92" t="e">
        <f t="shared" si="19"/>
        <v>#DIV/0!</v>
      </c>
      <c r="J77" s="93" t="e">
        <f t="shared" si="17"/>
        <v>#DIV/0!</v>
      </c>
      <c r="K77" s="60">
        <v>1</v>
      </c>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6">
        <f t="shared" si="20"/>
        <v>0</v>
      </c>
      <c r="AK77" s="96">
        <f t="shared" si="21"/>
        <v>0</v>
      </c>
      <c r="AL77" s="97"/>
      <c r="AM77" s="98"/>
      <c r="AN77" s="98"/>
      <c r="AO77" s="98"/>
      <c r="AP77" s="99"/>
      <c r="AQ77" s="100"/>
    </row>
    <row r="78" spans="1:43" s="123" customFormat="1" ht="18.75" customHeight="1" x14ac:dyDescent="0.25">
      <c r="A78" s="135"/>
      <c r="B78" s="136"/>
      <c r="C78" s="137"/>
      <c r="D78" s="138" t="s">
        <v>132</v>
      </c>
      <c r="E78" s="89" t="s">
        <v>93</v>
      </c>
      <c r="F78" s="90"/>
      <c r="G78" s="91">
        <v>43221</v>
      </c>
      <c r="H78" s="91">
        <v>43296</v>
      </c>
      <c r="I78" s="92" t="e">
        <f t="shared" si="19"/>
        <v>#DIV/0!</v>
      </c>
      <c r="J78" s="93" t="e">
        <f t="shared" si="17"/>
        <v>#DIV/0!</v>
      </c>
      <c r="K78" s="60">
        <v>1</v>
      </c>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6">
        <f t="shared" si="20"/>
        <v>0</v>
      </c>
      <c r="AK78" s="96">
        <f t="shared" si="21"/>
        <v>0</v>
      </c>
      <c r="AL78" s="97"/>
      <c r="AM78" s="98"/>
      <c r="AN78" s="98"/>
      <c r="AO78" s="98"/>
      <c r="AP78" s="99"/>
      <c r="AQ78" s="100"/>
    </row>
    <row r="79" spans="1:43" s="11" customFormat="1" ht="30" customHeight="1" x14ac:dyDescent="0.2">
      <c r="A79" s="131"/>
      <c r="B79" s="132"/>
      <c r="C79" s="71" t="s">
        <v>133</v>
      </c>
      <c r="D79" s="72" t="s">
        <v>134</v>
      </c>
      <c r="E79" s="73" t="s">
        <v>93</v>
      </c>
      <c r="F79" s="74"/>
      <c r="G79" s="75">
        <v>43221</v>
      </c>
      <c r="H79" s="76">
        <v>43434</v>
      </c>
      <c r="I79" s="77" t="e">
        <f>AO79/AN79</f>
        <v>#DIV/0!</v>
      </c>
      <c r="J79" s="78" t="e">
        <f t="shared" si="17"/>
        <v>#DIV/0!</v>
      </c>
      <c r="K79" s="107">
        <v>1</v>
      </c>
      <c r="L79" s="80">
        <f>SUM(L81:L88)</f>
        <v>0</v>
      </c>
      <c r="M79" s="80">
        <f>SUM(M81:M88)</f>
        <v>0</v>
      </c>
      <c r="N79" s="80">
        <f>SUM(N81:N88)</f>
        <v>0</v>
      </c>
      <c r="O79" s="80">
        <f>SUM(O81:O88)</f>
        <v>0</v>
      </c>
      <c r="P79" s="80">
        <f>SUM(P81:P88)</f>
        <v>0</v>
      </c>
      <c r="Q79" s="80">
        <f>SUM(Q81:Q88)</f>
        <v>0</v>
      </c>
      <c r="R79" s="80">
        <f>SUM(R81:R88)</f>
        <v>0</v>
      </c>
      <c r="S79" s="80">
        <f>SUM(S81:S88)</f>
        <v>0</v>
      </c>
      <c r="T79" s="80">
        <f>SUM(T81:T88)</f>
        <v>0</v>
      </c>
      <c r="U79" s="80">
        <f>SUM(U81:U88)</f>
        <v>0</v>
      </c>
      <c r="V79" s="80">
        <f>SUM(V81:V88)</f>
        <v>0</v>
      </c>
      <c r="W79" s="80">
        <f>SUM(W81:W88)</f>
        <v>0</v>
      </c>
      <c r="X79" s="80">
        <f>SUM(X81:X88)</f>
        <v>0</v>
      </c>
      <c r="Y79" s="80">
        <f>SUM(Y81:Y88)</f>
        <v>0</v>
      </c>
      <c r="Z79" s="80">
        <f>SUM(Z81:Z88)</f>
        <v>0</v>
      </c>
      <c r="AA79" s="80">
        <f>SUM(AA81:AA88)</f>
        <v>0</v>
      </c>
      <c r="AB79" s="80">
        <f>SUM(AB81:AB88)</f>
        <v>0</v>
      </c>
      <c r="AC79" s="80">
        <f>SUM(AC81:AC88)</f>
        <v>0</v>
      </c>
      <c r="AD79" s="80">
        <f>SUM(AD81:AD88)</f>
        <v>0</v>
      </c>
      <c r="AE79" s="80">
        <f>SUM(AE81:AE88)</f>
        <v>0</v>
      </c>
      <c r="AF79" s="80">
        <f>SUM(AF81:AF88)</f>
        <v>0</v>
      </c>
      <c r="AG79" s="80">
        <f>SUM(AG81:AG88)</f>
        <v>0</v>
      </c>
      <c r="AH79" s="80">
        <f>SUM(AH81:AH88)</f>
        <v>0</v>
      </c>
      <c r="AI79" s="80">
        <f>SUM(AI81:AI88)</f>
        <v>0</v>
      </c>
      <c r="AJ79" s="81"/>
      <c r="AK79" s="81"/>
      <c r="AL79" s="82"/>
      <c r="AM79" s="83"/>
      <c r="AN79" s="84">
        <f>+P79+R79+T79+V79+X79+Z79+AB79+AD79+AF79+AH79+N79+L79</f>
        <v>0</v>
      </c>
      <c r="AO79" s="84">
        <f>+Q79+S79+U79+W79+Y79+AA79+AC79+AE79+AG79+AI79+O79+M79</f>
        <v>0</v>
      </c>
      <c r="AP79" s="78">
        <f>SUM(K80:K88)</f>
        <v>9</v>
      </c>
      <c r="AQ79" s="85" t="e">
        <f>SUM(AK80:AK88)/SUM(AJ80:AJ88)</f>
        <v>#DIV/0!</v>
      </c>
    </row>
    <row r="80" spans="1:43" s="11" customFormat="1" ht="27.75" customHeight="1" x14ac:dyDescent="0.2">
      <c r="A80" s="124"/>
      <c r="B80" s="125"/>
      <c r="C80" s="126"/>
      <c r="D80" s="87" t="s">
        <v>135</v>
      </c>
      <c r="E80" s="89" t="s">
        <v>108</v>
      </c>
      <c r="F80" s="90" t="s">
        <v>136</v>
      </c>
      <c r="G80" s="91">
        <v>43205</v>
      </c>
      <c r="H80" s="91">
        <v>43419</v>
      </c>
      <c r="I80" s="92" t="e">
        <f t="shared" ref="I80:I89" si="22">AK80/AJ80</f>
        <v>#DIV/0!</v>
      </c>
      <c r="J80" s="93" t="e">
        <f t="shared" si="17"/>
        <v>#DIV/0!</v>
      </c>
      <c r="K80" s="60">
        <v>1</v>
      </c>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6">
        <f t="shared" ref="AJ80:AJ89" si="23">+P80+R80+T80+V80+X80+Z80+AB80+AD80+AF80+AH80+N80+L80</f>
        <v>0</v>
      </c>
      <c r="AK80" s="96">
        <f t="shared" ref="AK80:AK89" si="24">+O80+M80+Q80+S80+U80+W80+Y80+AA80+AC80+AE80+AG80+AI80</f>
        <v>0</v>
      </c>
      <c r="AL80" s="97"/>
      <c r="AM80" s="98"/>
      <c r="AN80" s="98"/>
      <c r="AO80" s="98"/>
      <c r="AP80" s="99"/>
      <c r="AQ80" s="100"/>
    </row>
    <row r="81" spans="1:43" s="11" customFormat="1" ht="45" x14ac:dyDescent="0.2">
      <c r="A81" s="124"/>
      <c r="B81" s="125"/>
      <c r="C81" s="126"/>
      <c r="D81" s="137" t="s">
        <v>137</v>
      </c>
      <c r="E81" s="89" t="s">
        <v>93</v>
      </c>
      <c r="F81" s="90"/>
      <c r="G81" s="91">
        <v>43221</v>
      </c>
      <c r="H81" s="91">
        <v>43373</v>
      </c>
      <c r="I81" s="92" t="e">
        <f t="shared" si="22"/>
        <v>#DIV/0!</v>
      </c>
      <c r="J81" s="93" t="e">
        <f t="shared" si="17"/>
        <v>#DIV/0!</v>
      </c>
      <c r="K81" s="60">
        <v>1</v>
      </c>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6">
        <f t="shared" si="23"/>
        <v>0</v>
      </c>
      <c r="AK81" s="96">
        <f t="shared" si="24"/>
        <v>0</v>
      </c>
      <c r="AL81" s="97"/>
      <c r="AM81" s="98"/>
      <c r="AN81" s="98"/>
      <c r="AO81" s="98"/>
      <c r="AP81" s="99"/>
      <c r="AQ81" s="100"/>
    </row>
    <row r="82" spans="1:43" s="11" customFormat="1" ht="28.5" customHeight="1" x14ac:dyDescent="0.2">
      <c r="A82" s="124"/>
      <c r="B82" s="125"/>
      <c r="C82" s="126"/>
      <c r="D82" s="130" t="s">
        <v>138</v>
      </c>
      <c r="E82" s="89" t="s">
        <v>93</v>
      </c>
      <c r="F82" s="90"/>
      <c r="G82" s="91">
        <v>43191</v>
      </c>
      <c r="H82" s="91">
        <v>43281</v>
      </c>
      <c r="I82" s="92" t="e">
        <f t="shared" si="22"/>
        <v>#DIV/0!</v>
      </c>
      <c r="J82" s="93" t="e">
        <f t="shared" si="17"/>
        <v>#DIV/0!</v>
      </c>
      <c r="K82" s="60">
        <v>1</v>
      </c>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6">
        <f t="shared" si="23"/>
        <v>0</v>
      </c>
      <c r="AK82" s="96">
        <f t="shared" si="24"/>
        <v>0</v>
      </c>
      <c r="AL82" s="97"/>
      <c r="AM82" s="98"/>
      <c r="AN82" s="98"/>
      <c r="AO82" s="98"/>
      <c r="AP82" s="99"/>
      <c r="AQ82" s="100"/>
    </row>
    <row r="83" spans="1:43" s="11" customFormat="1" ht="48.75" customHeight="1" x14ac:dyDescent="0.2">
      <c r="A83" s="124"/>
      <c r="B83" s="125"/>
      <c r="C83" s="126"/>
      <c r="D83" s="129" t="s">
        <v>139</v>
      </c>
      <c r="E83" s="89" t="s">
        <v>93</v>
      </c>
      <c r="F83" s="90" t="s">
        <v>136</v>
      </c>
      <c r="G83" s="91">
        <v>43282</v>
      </c>
      <c r="H83" s="91">
        <v>43342</v>
      </c>
      <c r="I83" s="92" t="e">
        <f t="shared" si="22"/>
        <v>#DIV/0!</v>
      </c>
      <c r="J83" s="93" t="e">
        <f t="shared" si="17"/>
        <v>#DIV/0!</v>
      </c>
      <c r="K83" s="60">
        <v>1</v>
      </c>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6">
        <f t="shared" si="23"/>
        <v>0</v>
      </c>
      <c r="AK83" s="96">
        <f t="shared" si="24"/>
        <v>0</v>
      </c>
      <c r="AL83" s="97"/>
      <c r="AM83" s="98"/>
      <c r="AN83" s="98"/>
      <c r="AO83" s="98"/>
      <c r="AP83" s="99"/>
      <c r="AQ83" s="100"/>
    </row>
    <row r="84" spans="1:43" s="11" customFormat="1" ht="27" x14ac:dyDescent="0.2">
      <c r="A84" s="124"/>
      <c r="B84" s="125"/>
      <c r="C84" s="126"/>
      <c r="D84" s="130" t="s">
        <v>140</v>
      </c>
      <c r="E84" s="89" t="s">
        <v>108</v>
      </c>
      <c r="F84" s="90" t="s">
        <v>136</v>
      </c>
      <c r="G84" s="91">
        <v>43252</v>
      </c>
      <c r="H84" s="91">
        <v>43266</v>
      </c>
      <c r="I84" s="92" t="e">
        <f t="shared" si="22"/>
        <v>#DIV/0!</v>
      </c>
      <c r="J84" s="93" t="e">
        <f t="shared" si="17"/>
        <v>#DIV/0!</v>
      </c>
      <c r="K84" s="60">
        <v>1</v>
      </c>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6">
        <f t="shared" si="23"/>
        <v>0</v>
      </c>
      <c r="AK84" s="96">
        <f t="shared" si="24"/>
        <v>0</v>
      </c>
      <c r="AL84" s="97"/>
      <c r="AM84" s="98"/>
      <c r="AN84" s="98"/>
      <c r="AO84" s="98"/>
      <c r="AP84" s="99"/>
      <c r="AQ84" s="100"/>
    </row>
    <row r="85" spans="1:43" s="11" customFormat="1" ht="27" x14ac:dyDescent="0.2">
      <c r="A85" s="124"/>
      <c r="B85" s="125"/>
      <c r="C85" s="126"/>
      <c r="D85" s="130" t="s">
        <v>141</v>
      </c>
      <c r="E85" s="89" t="s">
        <v>108</v>
      </c>
      <c r="F85" s="90" t="s">
        <v>136</v>
      </c>
      <c r="G85" s="91">
        <v>43282</v>
      </c>
      <c r="H85" s="91">
        <v>43342</v>
      </c>
      <c r="I85" s="92" t="e">
        <f t="shared" si="22"/>
        <v>#DIV/0!</v>
      </c>
      <c r="J85" s="93" t="e">
        <f t="shared" si="17"/>
        <v>#DIV/0!</v>
      </c>
      <c r="K85" s="60">
        <v>1</v>
      </c>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6">
        <f t="shared" si="23"/>
        <v>0</v>
      </c>
      <c r="AK85" s="96">
        <f t="shared" si="24"/>
        <v>0</v>
      </c>
      <c r="AL85" s="97"/>
      <c r="AM85" s="98"/>
      <c r="AN85" s="98"/>
      <c r="AO85" s="98"/>
      <c r="AP85" s="99"/>
      <c r="AQ85" s="100"/>
    </row>
    <row r="86" spans="1:43" s="11" customFormat="1" ht="27" x14ac:dyDescent="0.2">
      <c r="A86" s="124"/>
      <c r="B86" s="125"/>
      <c r="C86" s="126"/>
      <c r="D86" s="128" t="s">
        <v>142</v>
      </c>
      <c r="E86" s="89" t="s">
        <v>108</v>
      </c>
      <c r="F86" s="90" t="s">
        <v>136</v>
      </c>
      <c r="G86" s="91">
        <v>43252</v>
      </c>
      <c r="H86" s="91">
        <v>43266</v>
      </c>
      <c r="I86" s="92" t="e">
        <f t="shared" si="22"/>
        <v>#DIV/0!</v>
      </c>
      <c r="J86" s="93" t="e">
        <f t="shared" si="17"/>
        <v>#DIV/0!</v>
      </c>
      <c r="K86" s="60">
        <v>1</v>
      </c>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6">
        <f t="shared" si="23"/>
        <v>0</v>
      </c>
      <c r="AK86" s="96">
        <f t="shared" si="24"/>
        <v>0</v>
      </c>
      <c r="AL86" s="97"/>
      <c r="AM86" s="98"/>
      <c r="AN86" s="98"/>
      <c r="AO86" s="98"/>
      <c r="AP86" s="99"/>
      <c r="AQ86" s="100"/>
    </row>
    <row r="87" spans="1:43" s="11" customFormat="1" ht="27" x14ac:dyDescent="0.2">
      <c r="A87" s="124"/>
      <c r="B87" s="125"/>
      <c r="C87" s="126"/>
      <c r="D87" s="128" t="s">
        <v>143</v>
      </c>
      <c r="E87" s="89" t="s">
        <v>108</v>
      </c>
      <c r="F87" s="90" t="s">
        <v>136</v>
      </c>
      <c r="G87" s="91">
        <v>43252</v>
      </c>
      <c r="H87" s="91">
        <v>43296</v>
      </c>
      <c r="I87" s="92" t="e">
        <f t="shared" si="22"/>
        <v>#DIV/0!</v>
      </c>
      <c r="J87" s="93" t="e">
        <f t="shared" si="17"/>
        <v>#DIV/0!</v>
      </c>
      <c r="K87" s="60">
        <v>1</v>
      </c>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6">
        <f t="shared" si="23"/>
        <v>0</v>
      </c>
      <c r="AK87" s="96">
        <f t="shared" si="24"/>
        <v>0</v>
      </c>
      <c r="AL87" s="97"/>
      <c r="AM87" s="98"/>
      <c r="AN87" s="98"/>
      <c r="AO87" s="98"/>
      <c r="AP87" s="99"/>
      <c r="AQ87" s="100"/>
    </row>
    <row r="88" spans="1:43" s="11" customFormat="1" ht="36" x14ac:dyDescent="0.2">
      <c r="A88" s="124"/>
      <c r="B88" s="125"/>
      <c r="C88" s="126"/>
      <c r="D88" s="137" t="s">
        <v>144</v>
      </c>
      <c r="E88" s="89" t="s">
        <v>145</v>
      </c>
      <c r="F88" s="90"/>
      <c r="G88" s="91">
        <v>43252</v>
      </c>
      <c r="H88" s="91">
        <v>43281</v>
      </c>
      <c r="I88" s="92" t="e">
        <f t="shared" si="22"/>
        <v>#DIV/0!</v>
      </c>
      <c r="J88" s="93" t="e">
        <f t="shared" si="17"/>
        <v>#DIV/0!</v>
      </c>
      <c r="K88" s="60">
        <v>1</v>
      </c>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6">
        <f t="shared" si="23"/>
        <v>0</v>
      </c>
      <c r="AK88" s="96">
        <f t="shared" si="24"/>
        <v>0</v>
      </c>
      <c r="AL88" s="97"/>
      <c r="AM88" s="98"/>
      <c r="AN88" s="98"/>
      <c r="AO88" s="98"/>
      <c r="AP88" s="99"/>
      <c r="AQ88" s="100"/>
    </row>
    <row r="89" spans="1:43" s="11" customFormat="1" ht="12" x14ac:dyDescent="0.2">
      <c r="A89" s="53">
        <v>3</v>
      </c>
      <c r="B89" s="54" t="s">
        <v>146</v>
      </c>
      <c r="C89" s="55"/>
      <c r="D89" s="55"/>
      <c r="E89" s="115"/>
      <c r="F89" s="57"/>
      <c r="G89" s="57"/>
      <c r="H89" s="57"/>
      <c r="I89" s="58" t="e">
        <f t="shared" si="22"/>
        <v>#DIV/0!</v>
      </c>
      <c r="J89" s="59" t="e">
        <f t="shared" si="17"/>
        <v>#DIV/0!</v>
      </c>
      <c r="K89" s="60">
        <v>1</v>
      </c>
      <c r="L89" s="61"/>
      <c r="M89" s="61"/>
      <c r="N89" s="61"/>
      <c r="O89" s="61"/>
      <c r="P89" s="61"/>
      <c r="Q89" s="61"/>
      <c r="R89" s="61"/>
      <c r="S89" s="61"/>
      <c r="T89" s="61"/>
      <c r="U89" s="61"/>
      <c r="V89" s="61"/>
      <c r="W89" s="61"/>
      <c r="X89" s="61"/>
      <c r="Y89" s="61"/>
      <c r="Z89" s="61"/>
      <c r="AA89" s="61"/>
      <c r="AB89" s="61"/>
      <c r="AC89" s="61"/>
      <c r="AD89" s="61"/>
      <c r="AE89" s="61"/>
      <c r="AF89" s="61"/>
      <c r="AG89" s="61"/>
      <c r="AH89" s="61"/>
      <c r="AI89" s="62"/>
      <c r="AJ89" s="96">
        <f t="shared" si="23"/>
        <v>0</v>
      </c>
      <c r="AK89" s="96">
        <f t="shared" si="24"/>
        <v>0</v>
      </c>
      <c r="AL89" s="116">
        <f>SUM(K90:K126)</f>
        <v>37</v>
      </c>
      <c r="AM89" s="117">
        <f>SUM(AK90:AK126)/SUM(AJ90:AJ126)</f>
        <v>0</v>
      </c>
      <c r="AN89" s="117"/>
      <c r="AO89" s="117"/>
      <c r="AP89" s="99"/>
      <c r="AQ89" s="100"/>
    </row>
    <row r="90" spans="1:43" s="11" customFormat="1" ht="18" x14ac:dyDescent="0.2">
      <c r="A90" s="131"/>
      <c r="B90" s="132"/>
      <c r="C90" s="71" t="s">
        <v>147</v>
      </c>
      <c r="D90" s="72" t="s">
        <v>148</v>
      </c>
      <c r="E90" s="113" t="s">
        <v>149</v>
      </c>
      <c r="F90" s="74" t="s">
        <v>64</v>
      </c>
      <c r="G90" s="74"/>
      <c r="H90" s="139"/>
      <c r="I90" s="77" t="e">
        <f>AO90/AN90</f>
        <v>#DIV/0!</v>
      </c>
      <c r="J90" s="78" t="e">
        <f t="shared" si="17"/>
        <v>#DIV/0!</v>
      </c>
      <c r="K90" s="107">
        <v>1</v>
      </c>
      <c r="L90" s="80">
        <f t="shared" ref="L90:AI90" si="25">SUM(L91:L97)</f>
        <v>0</v>
      </c>
      <c r="M90" s="80">
        <f t="shared" si="25"/>
        <v>0</v>
      </c>
      <c r="N90" s="80">
        <f t="shared" si="25"/>
        <v>0</v>
      </c>
      <c r="O90" s="80">
        <f t="shared" si="25"/>
        <v>0</v>
      </c>
      <c r="P90" s="80">
        <f t="shared" si="25"/>
        <v>0</v>
      </c>
      <c r="Q90" s="80">
        <f t="shared" si="25"/>
        <v>0</v>
      </c>
      <c r="R90" s="80">
        <f t="shared" si="25"/>
        <v>0</v>
      </c>
      <c r="S90" s="80">
        <f t="shared" si="25"/>
        <v>0</v>
      </c>
      <c r="T90" s="80">
        <f t="shared" si="25"/>
        <v>0</v>
      </c>
      <c r="U90" s="80">
        <f t="shared" si="25"/>
        <v>0</v>
      </c>
      <c r="V90" s="80">
        <f t="shared" si="25"/>
        <v>0</v>
      </c>
      <c r="W90" s="80">
        <f t="shared" si="25"/>
        <v>0</v>
      </c>
      <c r="X90" s="80">
        <f t="shared" si="25"/>
        <v>0</v>
      </c>
      <c r="Y90" s="80">
        <f t="shared" si="25"/>
        <v>0</v>
      </c>
      <c r="Z90" s="80">
        <f t="shared" si="25"/>
        <v>0</v>
      </c>
      <c r="AA90" s="80">
        <f t="shared" si="25"/>
        <v>0</v>
      </c>
      <c r="AB90" s="80">
        <f t="shared" si="25"/>
        <v>0</v>
      </c>
      <c r="AC90" s="80">
        <f t="shared" si="25"/>
        <v>0</v>
      </c>
      <c r="AD90" s="80">
        <f t="shared" si="25"/>
        <v>0</v>
      </c>
      <c r="AE90" s="80">
        <f t="shared" si="25"/>
        <v>0</v>
      </c>
      <c r="AF90" s="80">
        <f t="shared" si="25"/>
        <v>0</v>
      </c>
      <c r="AG90" s="80">
        <f t="shared" si="25"/>
        <v>0</v>
      </c>
      <c r="AH90" s="80">
        <f t="shared" si="25"/>
        <v>0</v>
      </c>
      <c r="AI90" s="80">
        <f t="shared" si="25"/>
        <v>0</v>
      </c>
      <c r="AJ90" s="81"/>
      <c r="AK90" s="81"/>
      <c r="AL90" s="82"/>
      <c r="AM90" s="83"/>
      <c r="AN90" s="84">
        <f>+P90+R90+T90+V90+X90+Z90+AB90+AD90+AF90+AH90+N90+L90</f>
        <v>0</v>
      </c>
      <c r="AO90" s="84">
        <f>+Q90+S90+U90+W90+Y90+AA90+AC90+AE90+AG90+AI90+O90+M90</f>
        <v>0</v>
      </c>
      <c r="AP90" s="78">
        <f>SUM(K91:K101)</f>
        <v>11</v>
      </c>
      <c r="AQ90" s="85">
        <f>SUM(AK91:AK101)/SUM(AJ91:AJ101)</f>
        <v>0</v>
      </c>
    </row>
    <row r="91" spans="1:43" s="11" customFormat="1" ht="39.75" customHeight="1" x14ac:dyDescent="0.2">
      <c r="A91" s="124"/>
      <c r="B91" s="125"/>
      <c r="C91" s="126"/>
      <c r="D91" s="87" t="s">
        <v>150</v>
      </c>
      <c r="E91" s="89" t="s">
        <v>151</v>
      </c>
      <c r="F91" s="90"/>
      <c r="G91" s="91">
        <v>43160</v>
      </c>
      <c r="H91" s="91">
        <v>43189</v>
      </c>
      <c r="I91" s="92" t="e">
        <f t="shared" ref="I91:I102" si="26">AK91/AJ91</f>
        <v>#DIV/0!</v>
      </c>
      <c r="J91" s="93" t="e">
        <f t="shared" si="17"/>
        <v>#DIV/0!</v>
      </c>
      <c r="K91" s="60">
        <v>1</v>
      </c>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6">
        <f t="shared" ref="AJ91:AJ102" si="27">+P91+R91+T91+V91+X91+Z91+AB91+AD91+AF91+AH91+N91+L91</f>
        <v>0</v>
      </c>
      <c r="AK91" s="96">
        <f t="shared" ref="AK91:AK102" si="28">+O91+M91+Q91+S91+U91+W91+Y91+AA91+AC91+AE91+AG91+AI91</f>
        <v>0</v>
      </c>
      <c r="AL91" s="97"/>
      <c r="AM91" s="98"/>
      <c r="AN91" s="98"/>
      <c r="AO91" s="98"/>
      <c r="AP91" s="99"/>
      <c r="AQ91" s="100"/>
    </row>
    <row r="92" spans="1:43" s="11" customFormat="1" ht="26.1" customHeight="1" x14ac:dyDescent="0.2">
      <c r="A92" s="124"/>
      <c r="B92" s="125"/>
      <c r="C92" s="126"/>
      <c r="D92" s="130" t="s">
        <v>152</v>
      </c>
      <c r="E92" s="89" t="s">
        <v>151</v>
      </c>
      <c r="F92" s="90"/>
      <c r="G92" s="91">
        <v>43161</v>
      </c>
      <c r="H92" s="91">
        <v>43189</v>
      </c>
      <c r="I92" s="92" t="e">
        <f t="shared" si="26"/>
        <v>#DIV/0!</v>
      </c>
      <c r="J92" s="93" t="e">
        <f t="shared" si="17"/>
        <v>#DIV/0!</v>
      </c>
      <c r="K92" s="60">
        <v>1</v>
      </c>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6">
        <f t="shared" si="27"/>
        <v>0</v>
      </c>
      <c r="AK92" s="96">
        <f t="shared" si="28"/>
        <v>0</v>
      </c>
      <c r="AL92" s="97"/>
      <c r="AM92" s="98"/>
      <c r="AN92" s="98"/>
      <c r="AO92" s="98"/>
      <c r="AP92" s="99"/>
      <c r="AQ92" s="100"/>
    </row>
    <row r="93" spans="1:43" s="11" customFormat="1" ht="26.1" customHeight="1" x14ac:dyDescent="0.2">
      <c r="A93" s="124"/>
      <c r="B93" s="125"/>
      <c r="C93" s="126"/>
      <c r="D93" s="130" t="s">
        <v>153</v>
      </c>
      <c r="E93" s="89" t="s">
        <v>151</v>
      </c>
      <c r="F93" s="90"/>
      <c r="G93" s="91">
        <v>43191</v>
      </c>
      <c r="H93" s="91">
        <v>43281</v>
      </c>
      <c r="I93" s="92" t="e">
        <f t="shared" si="26"/>
        <v>#DIV/0!</v>
      </c>
      <c r="J93" s="93" t="e">
        <f t="shared" si="17"/>
        <v>#DIV/0!</v>
      </c>
      <c r="K93" s="60">
        <v>1</v>
      </c>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6">
        <f t="shared" si="27"/>
        <v>0</v>
      </c>
      <c r="AK93" s="96">
        <f t="shared" si="28"/>
        <v>0</v>
      </c>
      <c r="AL93" s="97"/>
      <c r="AM93" s="98"/>
      <c r="AN93" s="98"/>
      <c r="AO93" s="98"/>
      <c r="AP93" s="99"/>
      <c r="AQ93" s="100"/>
    </row>
    <row r="94" spans="1:43" s="11" customFormat="1" ht="26.1" customHeight="1" x14ac:dyDescent="0.2">
      <c r="A94" s="124"/>
      <c r="B94" s="125"/>
      <c r="C94" s="126"/>
      <c r="D94" s="130" t="s">
        <v>154</v>
      </c>
      <c r="E94" s="89" t="s">
        <v>155</v>
      </c>
      <c r="F94" s="90"/>
      <c r="G94" s="91">
        <v>43221</v>
      </c>
      <c r="H94" s="91">
        <v>43250</v>
      </c>
      <c r="I94" s="92" t="e">
        <f t="shared" si="26"/>
        <v>#DIV/0!</v>
      </c>
      <c r="J94" s="93" t="e">
        <f t="shared" si="17"/>
        <v>#DIV/0!</v>
      </c>
      <c r="K94" s="60">
        <v>1</v>
      </c>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6">
        <f t="shared" si="27"/>
        <v>0</v>
      </c>
      <c r="AK94" s="96">
        <f t="shared" si="28"/>
        <v>0</v>
      </c>
      <c r="AL94" s="97"/>
      <c r="AM94" s="98"/>
      <c r="AN94" s="98"/>
      <c r="AO94" s="98"/>
      <c r="AP94" s="99"/>
      <c r="AQ94" s="100"/>
    </row>
    <row r="95" spans="1:43" s="11" customFormat="1" ht="26.1" customHeight="1" x14ac:dyDescent="0.2">
      <c r="A95" s="124"/>
      <c r="B95" s="125"/>
      <c r="C95" s="126"/>
      <c r="D95" s="130" t="s">
        <v>156</v>
      </c>
      <c r="E95" s="89" t="s">
        <v>96</v>
      </c>
      <c r="F95" s="90"/>
      <c r="G95" s="91">
        <v>43252</v>
      </c>
      <c r="H95" s="91">
        <v>43266</v>
      </c>
      <c r="I95" s="92" t="e">
        <f t="shared" si="26"/>
        <v>#DIV/0!</v>
      </c>
      <c r="J95" s="93" t="e">
        <f t="shared" si="17"/>
        <v>#DIV/0!</v>
      </c>
      <c r="K95" s="60">
        <v>1</v>
      </c>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6">
        <f t="shared" si="27"/>
        <v>0</v>
      </c>
      <c r="AK95" s="96">
        <f t="shared" si="28"/>
        <v>0</v>
      </c>
      <c r="AL95" s="97"/>
      <c r="AM95" s="98"/>
      <c r="AN95" s="98"/>
      <c r="AO95" s="98"/>
      <c r="AP95" s="99"/>
      <c r="AQ95" s="100"/>
    </row>
    <row r="96" spans="1:43" s="11" customFormat="1" ht="26.1" customHeight="1" x14ac:dyDescent="0.2">
      <c r="A96" s="124"/>
      <c r="B96" s="125"/>
      <c r="C96" s="126"/>
      <c r="D96" s="130" t="s">
        <v>157</v>
      </c>
      <c r="E96" s="89" t="s">
        <v>149</v>
      </c>
      <c r="F96" s="90"/>
      <c r="G96" s="91">
        <v>43282</v>
      </c>
      <c r="H96" s="91">
        <v>43327</v>
      </c>
      <c r="I96" s="92" t="e">
        <f t="shared" si="26"/>
        <v>#DIV/0!</v>
      </c>
      <c r="J96" s="93" t="e">
        <f t="shared" si="17"/>
        <v>#DIV/0!</v>
      </c>
      <c r="K96" s="60">
        <v>1</v>
      </c>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6">
        <f t="shared" si="27"/>
        <v>0</v>
      </c>
      <c r="AK96" s="96">
        <f t="shared" si="28"/>
        <v>0</v>
      </c>
      <c r="AL96" s="97"/>
      <c r="AM96" s="98"/>
      <c r="AN96" s="98"/>
      <c r="AO96" s="98"/>
      <c r="AP96" s="99"/>
      <c r="AQ96" s="100"/>
    </row>
    <row r="97" spans="1:43" s="11" customFormat="1" ht="26.1" customHeight="1" x14ac:dyDescent="0.2">
      <c r="A97" s="124"/>
      <c r="B97" s="125"/>
      <c r="C97" s="126"/>
      <c r="D97" s="130" t="s">
        <v>158</v>
      </c>
      <c r="E97" s="89" t="s">
        <v>149</v>
      </c>
      <c r="F97" s="90"/>
      <c r="G97" s="91">
        <v>43282</v>
      </c>
      <c r="H97" s="91">
        <v>43373</v>
      </c>
      <c r="I97" s="92" t="e">
        <f t="shared" si="26"/>
        <v>#DIV/0!</v>
      </c>
      <c r="J97" s="93" t="e">
        <f t="shared" si="17"/>
        <v>#DIV/0!</v>
      </c>
      <c r="K97" s="60">
        <v>1</v>
      </c>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6">
        <f t="shared" si="27"/>
        <v>0</v>
      </c>
      <c r="AK97" s="96">
        <f t="shared" si="28"/>
        <v>0</v>
      </c>
      <c r="AL97" s="97"/>
      <c r="AM97" s="98"/>
      <c r="AN97" s="98"/>
      <c r="AO97" s="98"/>
      <c r="AP97" s="99"/>
      <c r="AQ97" s="100"/>
    </row>
    <row r="98" spans="1:43" s="11" customFormat="1" ht="31.5" customHeight="1" x14ac:dyDescent="0.2">
      <c r="A98" s="124"/>
      <c r="B98" s="125"/>
      <c r="C98" s="126"/>
      <c r="D98" s="130" t="s">
        <v>159</v>
      </c>
      <c r="E98" s="89" t="s">
        <v>149</v>
      </c>
      <c r="F98" s="90"/>
      <c r="G98" s="91">
        <v>43160</v>
      </c>
      <c r="H98" s="91">
        <v>43250</v>
      </c>
      <c r="I98" s="92">
        <f t="shared" si="26"/>
        <v>0</v>
      </c>
      <c r="J98" s="93">
        <f t="shared" ca="1" si="17"/>
        <v>-1</v>
      </c>
      <c r="K98" s="60">
        <v>1</v>
      </c>
      <c r="L98" s="95"/>
      <c r="M98" s="95"/>
      <c r="N98" s="95"/>
      <c r="O98" s="95"/>
      <c r="P98" s="95">
        <v>1</v>
      </c>
      <c r="Q98" s="95"/>
      <c r="R98" s="95">
        <v>1</v>
      </c>
      <c r="S98" s="95"/>
      <c r="T98" s="95"/>
      <c r="U98" s="95"/>
      <c r="V98" s="95"/>
      <c r="W98" s="95"/>
      <c r="X98" s="95"/>
      <c r="Y98" s="95"/>
      <c r="Z98" s="95"/>
      <c r="AA98" s="95"/>
      <c r="AB98" s="95"/>
      <c r="AC98" s="95"/>
      <c r="AD98" s="95"/>
      <c r="AE98" s="95"/>
      <c r="AF98" s="95"/>
      <c r="AG98" s="95"/>
      <c r="AH98" s="95"/>
      <c r="AI98" s="95"/>
      <c r="AJ98" s="96">
        <f t="shared" si="27"/>
        <v>2</v>
      </c>
      <c r="AK98" s="96">
        <f t="shared" si="28"/>
        <v>0</v>
      </c>
      <c r="AL98" s="97"/>
      <c r="AM98" s="98"/>
      <c r="AN98" s="98"/>
      <c r="AO98" s="98"/>
      <c r="AP98" s="99"/>
      <c r="AQ98" s="100"/>
    </row>
    <row r="99" spans="1:43" s="11" customFormat="1" ht="26.1" customHeight="1" x14ac:dyDescent="0.2">
      <c r="A99" s="124"/>
      <c r="B99" s="125"/>
      <c r="C99" s="126"/>
      <c r="D99" s="130" t="s">
        <v>160</v>
      </c>
      <c r="E99" s="89" t="s">
        <v>149</v>
      </c>
      <c r="F99" s="90"/>
      <c r="G99" s="91">
        <v>43160</v>
      </c>
      <c r="H99" s="91">
        <v>43250</v>
      </c>
      <c r="I99" s="92">
        <f t="shared" si="26"/>
        <v>0</v>
      </c>
      <c r="J99" s="93">
        <f t="shared" ca="1" si="17"/>
        <v>-1</v>
      </c>
      <c r="K99" s="60">
        <v>1</v>
      </c>
      <c r="L99" s="95"/>
      <c r="M99" s="95"/>
      <c r="N99" s="95"/>
      <c r="O99" s="95"/>
      <c r="P99" s="95"/>
      <c r="Q99" s="95"/>
      <c r="R99" s="95">
        <v>1</v>
      </c>
      <c r="S99" s="95"/>
      <c r="T99" s="95">
        <v>1</v>
      </c>
      <c r="U99" s="95"/>
      <c r="V99" s="95"/>
      <c r="W99" s="95"/>
      <c r="X99" s="95"/>
      <c r="Y99" s="95"/>
      <c r="Z99" s="95"/>
      <c r="AA99" s="95"/>
      <c r="AB99" s="95"/>
      <c r="AC99" s="95"/>
      <c r="AD99" s="95"/>
      <c r="AE99" s="95"/>
      <c r="AF99" s="95"/>
      <c r="AG99" s="95"/>
      <c r="AH99" s="95"/>
      <c r="AI99" s="95"/>
      <c r="AJ99" s="96">
        <f t="shared" si="27"/>
        <v>2</v>
      </c>
      <c r="AK99" s="96">
        <f t="shared" si="28"/>
        <v>0</v>
      </c>
      <c r="AL99" s="97"/>
      <c r="AM99" s="98"/>
      <c r="AN99" s="98"/>
      <c r="AO99" s="98"/>
      <c r="AP99" s="99"/>
      <c r="AQ99" s="100"/>
    </row>
    <row r="100" spans="1:43" s="11" customFormat="1" ht="63" customHeight="1" x14ac:dyDescent="0.2">
      <c r="A100" s="124"/>
      <c r="B100" s="125"/>
      <c r="C100" s="126"/>
      <c r="D100" s="130" t="s">
        <v>161</v>
      </c>
      <c r="E100" s="89" t="s">
        <v>149</v>
      </c>
      <c r="F100" s="90"/>
      <c r="G100" s="91">
        <v>43191</v>
      </c>
      <c r="H100" s="91">
        <v>43250</v>
      </c>
      <c r="I100" s="92">
        <f t="shared" si="26"/>
        <v>0</v>
      </c>
      <c r="J100" s="93">
        <f t="shared" ca="1" si="17"/>
        <v>-1</v>
      </c>
      <c r="K100" s="60">
        <v>1</v>
      </c>
      <c r="L100" s="95"/>
      <c r="M100" s="95"/>
      <c r="N100" s="95"/>
      <c r="O100" s="95"/>
      <c r="P100" s="95">
        <v>1</v>
      </c>
      <c r="Q100" s="95"/>
      <c r="R100" s="95"/>
      <c r="S100" s="95"/>
      <c r="T100" s="95"/>
      <c r="U100" s="95"/>
      <c r="V100" s="95"/>
      <c r="W100" s="95"/>
      <c r="X100" s="95"/>
      <c r="Y100" s="95"/>
      <c r="Z100" s="95"/>
      <c r="AA100" s="95"/>
      <c r="AB100" s="95"/>
      <c r="AC100" s="95"/>
      <c r="AD100" s="95"/>
      <c r="AE100" s="95"/>
      <c r="AF100" s="95"/>
      <c r="AG100" s="95"/>
      <c r="AH100" s="95"/>
      <c r="AI100" s="95"/>
      <c r="AJ100" s="96">
        <f t="shared" si="27"/>
        <v>1</v>
      </c>
      <c r="AK100" s="96">
        <f t="shared" si="28"/>
        <v>0</v>
      </c>
      <c r="AL100" s="97"/>
      <c r="AM100" s="98"/>
      <c r="AN100" s="98"/>
      <c r="AO100" s="98"/>
      <c r="AP100" s="99"/>
      <c r="AQ100" s="100"/>
    </row>
    <row r="101" spans="1:43" s="11" customFormat="1" ht="23.25" customHeight="1" x14ac:dyDescent="0.2">
      <c r="A101" s="124"/>
      <c r="B101" s="125"/>
      <c r="C101" s="126"/>
      <c r="D101" s="130" t="s">
        <v>162</v>
      </c>
      <c r="E101" s="89" t="s">
        <v>149</v>
      </c>
      <c r="F101" s="90"/>
      <c r="G101" s="91">
        <v>43221</v>
      </c>
      <c r="H101" s="91">
        <v>43281</v>
      </c>
      <c r="I101" s="92">
        <f t="shared" si="26"/>
        <v>0</v>
      </c>
      <c r="J101" s="93">
        <f t="shared" ca="1" si="17"/>
        <v>30</v>
      </c>
      <c r="K101" s="60">
        <v>1</v>
      </c>
      <c r="L101" s="95"/>
      <c r="M101" s="95"/>
      <c r="N101" s="95"/>
      <c r="O101" s="95"/>
      <c r="P101" s="95">
        <v>1</v>
      </c>
      <c r="Q101" s="95"/>
      <c r="R101" s="95">
        <v>1</v>
      </c>
      <c r="S101" s="95"/>
      <c r="T101" s="95">
        <v>1</v>
      </c>
      <c r="U101" s="95"/>
      <c r="V101" s="95"/>
      <c r="W101" s="95"/>
      <c r="X101" s="95"/>
      <c r="Y101" s="95"/>
      <c r="Z101" s="95"/>
      <c r="AA101" s="95"/>
      <c r="AB101" s="95"/>
      <c r="AC101" s="95"/>
      <c r="AD101" s="95"/>
      <c r="AE101" s="95"/>
      <c r="AF101" s="95"/>
      <c r="AG101" s="95"/>
      <c r="AH101" s="95"/>
      <c r="AI101" s="95"/>
      <c r="AJ101" s="96">
        <f t="shared" si="27"/>
        <v>3</v>
      </c>
      <c r="AK101" s="96">
        <f t="shared" si="28"/>
        <v>0</v>
      </c>
      <c r="AL101" s="97"/>
      <c r="AM101" s="98"/>
      <c r="AN101" s="98"/>
      <c r="AO101" s="98"/>
      <c r="AP101" s="99"/>
      <c r="AQ101" s="100"/>
    </row>
    <row r="102" spans="1:43" s="11" customFormat="1" ht="23.25" customHeight="1" x14ac:dyDescent="0.2">
      <c r="A102" s="124"/>
      <c r="B102" s="125"/>
      <c r="C102" s="126"/>
      <c r="D102" s="130" t="s">
        <v>163</v>
      </c>
      <c r="E102" s="89" t="s">
        <v>149</v>
      </c>
      <c r="F102" s="90"/>
      <c r="G102" s="91">
        <v>43266</v>
      </c>
      <c r="H102" s="91">
        <v>43296</v>
      </c>
      <c r="I102" s="92">
        <f t="shared" si="26"/>
        <v>0</v>
      </c>
      <c r="J102" s="93">
        <f t="shared" ref="J102" ca="1" si="29">IF(I102=100%,"DONE",(H102-FECHA_HOY))</f>
        <v>45</v>
      </c>
      <c r="K102" s="60">
        <v>1</v>
      </c>
      <c r="L102" s="95"/>
      <c r="M102" s="95"/>
      <c r="N102" s="95"/>
      <c r="O102" s="95"/>
      <c r="P102" s="95">
        <v>1</v>
      </c>
      <c r="Q102" s="95"/>
      <c r="R102" s="95">
        <v>1</v>
      </c>
      <c r="S102" s="95"/>
      <c r="T102" s="95">
        <v>1</v>
      </c>
      <c r="U102" s="95"/>
      <c r="V102" s="95"/>
      <c r="W102" s="95"/>
      <c r="X102" s="95"/>
      <c r="Y102" s="95"/>
      <c r="Z102" s="95"/>
      <c r="AA102" s="95"/>
      <c r="AB102" s="95"/>
      <c r="AC102" s="95"/>
      <c r="AD102" s="95"/>
      <c r="AE102" s="95"/>
      <c r="AF102" s="95"/>
      <c r="AG102" s="95"/>
      <c r="AH102" s="95"/>
      <c r="AI102" s="95"/>
      <c r="AJ102" s="96">
        <f t="shared" si="27"/>
        <v>3</v>
      </c>
      <c r="AK102" s="96">
        <f t="shared" si="28"/>
        <v>0</v>
      </c>
      <c r="AL102" s="97"/>
      <c r="AM102" s="98"/>
      <c r="AN102" s="98"/>
      <c r="AO102" s="98"/>
      <c r="AP102" s="99"/>
      <c r="AQ102" s="100"/>
    </row>
    <row r="103" spans="1:43" s="11" customFormat="1" ht="33" customHeight="1" x14ac:dyDescent="0.2">
      <c r="A103" s="131"/>
      <c r="B103" s="132"/>
      <c r="C103" s="71" t="s">
        <v>164</v>
      </c>
      <c r="D103" s="72" t="s">
        <v>165</v>
      </c>
      <c r="E103" s="113" t="s">
        <v>166</v>
      </c>
      <c r="F103" s="74"/>
      <c r="G103" s="75">
        <v>43252</v>
      </c>
      <c r="H103" s="76">
        <v>43313</v>
      </c>
      <c r="I103" s="77" t="e">
        <f>AO103/AN103</f>
        <v>#DIV/0!</v>
      </c>
      <c r="J103" s="78" t="e">
        <f t="shared" si="17"/>
        <v>#DIV/0!</v>
      </c>
      <c r="K103" s="107">
        <v>1</v>
      </c>
      <c r="L103" s="80">
        <f t="shared" ref="L103:AI103" si="30">SUM(L104:L112)</f>
        <v>0</v>
      </c>
      <c r="M103" s="80">
        <f t="shared" si="30"/>
        <v>0</v>
      </c>
      <c r="N103" s="80">
        <f t="shared" si="30"/>
        <v>0</v>
      </c>
      <c r="O103" s="80">
        <f t="shared" si="30"/>
        <v>0</v>
      </c>
      <c r="P103" s="80">
        <f t="shared" si="30"/>
        <v>0</v>
      </c>
      <c r="Q103" s="80">
        <f t="shared" si="30"/>
        <v>0</v>
      </c>
      <c r="R103" s="80">
        <f t="shared" si="30"/>
        <v>0</v>
      </c>
      <c r="S103" s="80">
        <f t="shared" si="30"/>
        <v>0</v>
      </c>
      <c r="T103" s="80">
        <f t="shared" si="30"/>
        <v>0</v>
      </c>
      <c r="U103" s="80">
        <f t="shared" si="30"/>
        <v>0</v>
      </c>
      <c r="V103" s="80">
        <f t="shared" si="30"/>
        <v>0</v>
      </c>
      <c r="W103" s="80">
        <f t="shared" si="30"/>
        <v>0</v>
      </c>
      <c r="X103" s="80">
        <f t="shared" si="30"/>
        <v>0</v>
      </c>
      <c r="Y103" s="80">
        <f t="shared" si="30"/>
        <v>0</v>
      </c>
      <c r="Z103" s="80">
        <f t="shared" si="30"/>
        <v>0</v>
      </c>
      <c r="AA103" s="80">
        <f t="shared" si="30"/>
        <v>0</v>
      </c>
      <c r="AB103" s="80">
        <f t="shared" si="30"/>
        <v>0</v>
      </c>
      <c r="AC103" s="80">
        <f t="shared" si="30"/>
        <v>0</v>
      </c>
      <c r="AD103" s="80">
        <f t="shared" si="30"/>
        <v>0</v>
      </c>
      <c r="AE103" s="80">
        <f t="shared" si="30"/>
        <v>0</v>
      </c>
      <c r="AF103" s="80">
        <f t="shared" si="30"/>
        <v>0</v>
      </c>
      <c r="AG103" s="80">
        <f t="shared" si="30"/>
        <v>0</v>
      </c>
      <c r="AH103" s="80">
        <f t="shared" si="30"/>
        <v>0</v>
      </c>
      <c r="AI103" s="80">
        <f t="shared" si="30"/>
        <v>0</v>
      </c>
      <c r="AJ103" s="81"/>
      <c r="AK103" s="81"/>
      <c r="AL103" s="82"/>
      <c r="AM103" s="83"/>
      <c r="AN103" s="84">
        <f>+P103+R103+T103+V103+X103+Z103+AB103+AD103+AF103+AH103+N103+L103</f>
        <v>0</v>
      </c>
      <c r="AO103" s="84">
        <f>+Q103+S103+U103+W103+Y103+AA103+AC103+AE103+AG103+AI103+O103+M103</f>
        <v>0</v>
      </c>
      <c r="AP103" s="78">
        <f>SUM(K104:K112)</f>
        <v>9</v>
      </c>
      <c r="AQ103" s="85" t="e">
        <f>SUM(AK104:AK112)/SUM(AJ104:AJ112)</f>
        <v>#DIV/0!</v>
      </c>
    </row>
    <row r="104" spans="1:43" s="11" customFormat="1" ht="18" x14ac:dyDescent="0.2">
      <c r="A104" s="124"/>
      <c r="B104" s="125"/>
      <c r="C104" s="126"/>
      <c r="D104" s="87" t="s">
        <v>167</v>
      </c>
      <c r="E104" s="89" t="s">
        <v>149</v>
      </c>
      <c r="F104" s="90" t="s">
        <v>64</v>
      </c>
      <c r="G104" s="91">
        <v>43221</v>
      </c>
      <c r="H104" s="91">
        <v>43281</v>
      </c>
      <c r="I104" s="92" t="e">
        <f t="shared" ref="I104:I112" si="31">AK104/AJ104</f>
        <v>#DIV/0!</v>
      </c>
      <c r="J104" s="93" t="e">
        <f t="shared" si="17"/>
        <v>#DIV/0!</v>
      </c>
      <c r="K104" s="60">
        <v>1</v>
      </c>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6">
        <f t="shared" ref="AJ104:AJ112" si="32">+P104+R104+T104+V104+X104+Z104+AB104+AD104+AF104+AH104+N104+L104</f>
        <v>0</v>
      </c>
      <c r="AK104" s="96">
        <f t="shared" ref="AK104:AK112" si="33">+O104+M104+Q104+S104+U104+W104+Y104+AA104+AC104+AE104+AG104+AI104</f>
        <v>0</v>
      </c>
      <c r="AL104" s="97"/>
      <c r="AM104" s="98"/>
      <c r="AN104" s="98"/>
      <c r="AO104" s="98"/>
      <c r="AP104" s="99"/>
      <c r="AQ104" s="100"/>
    </row>
    <row r="105" spans="1:43" s="11" customFormat="1" ht="24" x14ac:dyDescent="0.2">
      <c r="A105" s="124"/>
      <c r="B105" s="125"/>
      <c r="C105" s="126"/>
      <c r="D105" s="128" t="s">
        <v>168</v>
      </c>
      <c r="E105" s="89" t="s">
        <v>169</v>
      </c>
      <c r="F105" s="90" t="s">
        <v>64</v>
      </c>
      <c r="G105" s="91">
        <v>43221</v>
      </c>
      <c r="H105" s="91">
        <v>43281</v>
      </c>
      <c r="I105" s="92" t="e">
        <f t="shared" si="31"/>
        <v>#DIV/0!</v>
      </c>
      <c r="J105" s="93" t="e">
        <f t="shared" si="17"/>
        <v>#DIV/0!</v>
      </c>
      <c r="K105" s="60">
        <v>1</v>
      </c>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6">
        <f t="shared" si="32"/>
        <v>0</v>
      </c>
      <c r="AK105" s="96">
        <f t="shared" si="33"/>
        <v>0</v>
      </c>
      <c r="AL105" s="97"/>
      <c r="AM105" s="98"/>
      <c r="AN105" s="98"/>
      <c r="AO105" s="98"/>
      <c r="AP105" s="99"/>
      <c r="AQ105" s="100"/>
    </row>
    <row r="106" spans="1:43" s="11" customFormat="1" ht="24" x14ac:dyDescent="0.2">
      <c r="A106" s="124"/>
      <c r="B106" s="125"/>
      <c r="C106" s="126"/>
      <c r="D106" s="140" t="s">
        <v>170</v>
      </c>
      <c r="E106" s="89" t="s">
        <v>169</v>
      </c>
      <c r="F106" s="90" t="s">
        <v>64</v>
      </c>
      <c r="G106" s="91">
        <v>43252</v>
      </c>
      <c r="H106" s="91">
        <v>43281</v>
      </c>
      <c r="I106" s="92" t="e">
        <f t="shared" si="31"/>
        <v>#DIV/0!</v>
      </c>
      <c r="J106" s="93" t="e">
        <f t="shared" si="17"/>
        <v>#DIV/0!</v>
      </c>
      <c r="K106" s="60">
        <v>1</v>
      </c>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6">
        <f t="shared" si="32"/>
        <v>0</v>
      </c>
      <c r="AK106" s="96">
        <f t="shared" si="33"/>
        <v>0</v>
      </c>
      <c r="AL106" s="97"/>
      <c r="AM106" s="98"/>
      <c r="AN106" s="98"/>
      <c r="AO106" s="98"/>
      <c r="AP106" s="99"/>
      <c r="AQ106" s="100"/>
    </row>
    <row r="107" spans="1:43" s="11" customFormat="1" ht="18" x14ac:dyDescent="0.2">
      <c r="A107" s="124"/>
      <c r="B107" s="125"/>
      <c r="C107" s="126"/>
      <c r="D107" s="126" t="s">
        <v>171</v>
      </c>
      <c r="E107" s="89" t="s">
        <v>149</v>
      </c>
      <c r="F107" s="90" t="s">
        <v>64</v>
      </c>
      <c r="G107" s="91">
        <v>43191</v>
      </c>
      <c r="H107" s="91">
        <v>43250</v>
      </c>
      <c r="I107" s="92" t="e">
        <f t="shared" si="31"/>
        <v>#DIV/0!</v>
      </c>
      <c r="J107" s="93" t="e">
        <f t="shared" ref="J107" si="34">IF(I107=100%,"DONE",(H107-FECHA_HOY))</f>
        <v>#DIV/0!</v>
      </c>
      <c r="K107" s="60">
        <v>1</v>
      </c>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6">
        <f t="shared" si="32"/>
        <v>0</v>
      </c>
      <c r="AK107" s="96">
        <f t="shared" si="33"/>
        <v>0</v>
      </c>
      <c r="AL107" s="97"/>
      <c r="AM107" s="98"/>
      <c r="AN107" s="98"/>
      <c r="AO107" s="98"/>
      <c r="AP107" s="99"/>
      <c r="AQ107" s="100"/>
    </row>
    <row r="108" spans="1:43" s="11" customFormat="1" ht="18" x14ac:dyDescent="0.2">
      <c r="A108" s="124"/>
      <c r="B108" s="125"/>
      <c r="C108" s="126"/>
      <c r="D108" s="126" t="s">
        <v>172</v>
      </c>
      <c r="E108" s="89" t="s">
        <v>149</v>
      </c>
      <c r="F108" s="90" t="s">
        <v>64</v>
      </c>
      <c r="G108" s="91">
        <v>43282</v>
      </c>
      <c r="H108" s="91">
        <v>43296</v>
      </c>
      <c r="I108" s="92" t="e">
        <f t="shared" si="31"/>
        <v>#DIV/0!</v>
      </c>
      <c r="J108" s="93" t="e">
        <f t="shared" si="17"/>
        <v>#DIV/0!</v>
      </c>
      <c r="K108" s="60">
        <v>1</v>
      </c>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6">
        <f t="shared" si="32"/>
        <v>0</v>
      </c>
      <c r="AK108" s="96">
        <f t="shared" si="33"/>
        <v>0</v>
      </c>
      <c r="AL108" s="97"/>
      <c r="AM108" s="98"/>
      <c r="AN108" s="98"/>
      <c r="AO108" s="98"/>
      <c r="AP108" s="99"/>
      <c r="AQ108" s="100"/>
    </row>
    <row r="109" spans="1:43" s="11" customFormat="1" ht="18" x14ac:dyDescent="0.2">
      <c r="A109" s="124"/>
      <c r="B109" s="125"/>
      <c r="C109" s="126"/>
      <c r="D109" s="126" t="s">
        <v>173</v>
      </c>
      <c r="E109" s="89" t="s">
        <v>149</v>
      </c>
      <c r="F109" s="90" t="s">
        <v>64</v>
      </c>
      <c r="G109" s="91">
        <v>43282</v>
      </c>
      <c r="H109" s="91">
        <v>43296</v>
      </c>
      <c r="I109" s="92" t="e">
        <f t="shared" si="31"/>
        <v>#DIV/0!</v>
      </c>
      <c r="J109" s="93" t="e">
        <f t="shared" si="17"/>
        <v>#DIV/0!</v>
      </c>
      <c r="K109" s="60">
        <v>1</v>
      </c>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6">
        <f t="shared" si="32"/>
        <v>0</v>
      </c>
      <c r="AK109" s="96">
        <f t="shared" si="33"/>
        <v>0</v>
      </c>
      <c r="AL109" s="97"/>
      <c r="AM109" s="98"/>
      <c r="AN109" s="98"/>
      <c r="AO109" s="98"/>
      <c r="AP109" s="99"/>
      <c r="AQ109" s="100"/>
    </row>
    <row r="110" spans="1:43" s="11" customFormat="1" ht="27" x14ac:dyDescent="0.2">
      <c r="A110" s="124"/>
      <c r="B110" s="125"/>
      <c r="C110" s="126"/>
      <c r="D110" s="126" t="s">
        <v>174</v>
      </c>
      <c r="E110" s="89" t="s">
        <v>108</v>
      </c>
      <c r="F110" s="90" t="s">
        <v>64</v>
      </c>
      <c r="G110" s="91">
        <v>43252</v>
      </c>
      <c r="H110" s="91">
        <v>43281</v>
      </c>
      <c r="I110" s="92" t="e">
        <f t="shared" si="31"/>
        <v>#DIV/0!</v>
      </c>
      <c r="J110" s="93" t="e">
        <f t="shared" si="17"/>
        <v>#DIV/0!</v>
      </c>
      <c r="K110" s="60">
        <v>1</v>
      </c>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6">
        <f t="shared" si="32"/>
        <v>0</v>
      </c>
      <c r="AK110" s="96">
        <f t="shared" si="33"/>
        <v>0</v>
      </c>
      <c r="AL110" s="97"/>
      <c r="AM110" s="98"/>
      <c r="AN110" s="98"/>
      <c r="AO110" s="98"/>
      <c r="AP110" s="99"/>
      <c r="AQ110" s="100"/>
    </row>
    <row r="111" spans="1:43" s="11" customFormat="1" ht="24" x14ac:dyDescent="0.2">
      <c r="A111" s="124"/>
      <c r="B111" s="125"/>
      <c r="C111" s="126"/>
      <c r="D111" s="128" t="s">
        <v>175</v>
      </c>
      <c r="E111" s="89" t="s">
        <v>149</v>
      </c>
      <c r="F111" s="90" t="s">
        <v>64</v>
      </c>
      <c r="G111" s="91">
        <v>43191</v>
      </c>
      <c r="H111" s="91">
        <v>43281</v>
      </c>
      <c r="I111" s="92" t="e">
        <f t="shared" si="31"/>
        <v>#DIV/0!</v>
      </c>
      <c r="J111" s="93" t="e">
        <f t="shared" si="17"/>
        <v>#DIV/0!</v>
      </c>
      <c r="K111" s="60">
        <v>1</v>
      </c>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6">
        <f t="shared" si="32"/>
        <v>0</v>
      </c>
      <c r="AK111" s="96">
        <f t="shared" si="33"/>
        <v>0</v>
      </c>
      <c r="AL111" s="97"/>
      <c r="AM111" s="98"/>
      <c r="AN111" s="98"/>
      <c r="AO111" s="98"/>
      <c r="AP111" s="99"/>
      <c r="AQ111" s="100"/>
    </row>
    <row r="112" spans="1:43" s="11" customFormat="1" ht="18" x14ac:dyDescent="0.2">
      <c r="A112" s="124"/>
      <c r="B112" s="125"/>
      <c r="C112" s="126"/>
      <c r="D112" s="126" t="s">
        <v>176</v>
      </c>
      <c r="E112" s="89" t="s">
        <v>149</v>
      </c>
      <c r="F112" s="90" t="s">
        <v>64</v>
      </c>
      <c r="G112" s="91">
        <v>43282</v>
      </c>
      <c r="H112" s="91">
        <v>43449</v>
      </c>
      <c r="I112" s="92" t="e">
        <f t="shared" si="31"/>
        <v>#DIV/0!</v>
      </c>
      <c r="J112" s="93" t="e">
        <f t="shared" si="17"/>
        <v>#DIV/0!</v>
      </c>
      <c r="K112" s="60">
        <v>1</v>
      </c>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6">
        <f t="shared" si="32"/>
        <v>0</v>
      </c>
      <c r="AK112" s="96">
        <f t="shared" si="33"/>
        <v>0</v>
      </c>
      <c r="AL112" s="97"/>
      <c r="AM112" s="98"/>
      <c r="AN112" s="98"/>
      <c r="AO112" s="98"/>
      <c r="AP112" s="99"/>
      <c r="AQ112" s="100"/>
    </row>
    <row r="113" spans="1:43" s="11" customFormat="1" ht="24" x14ac:dyDescent="0.2">
      <c r="A113" s="131"/>
      <c r="B113" s="132"/>
      <c r="C113" s="71" t="s">
        <v>177</v>
      </c>
      <c r="D113" s="72" t="s">
        <v>178</v>
      </c>
      <c r="E113" s="113" t="s">
        <v>149</v>
      </c>
      <c r="F113" s="141" t="s">
        <v>179</v>
      </c>
      <c r="G113" s="75">
        <v>43282</v>
      </c>
      <c r="H113" s="76">
        <v>43434</v>
      </c>
      <c r="I113" s="77" t="e">
        <f>AO113/AN113</f>
        <v>#DIV/0!</v>
      </c>
      <c r="J113" s="78" t="e">
        <f t="shared" si="17"/>
        <v>#DIV/0!</v>
      </c>
      <c r="K113" s="107">
        <v>1</v>
      </c>
      <c r="L113" s="80">
        <f t="shared" ref="L113:AI113" si="35">SUM(L116:L120)</f>
        <v>0</v>
      </c>
      <c r="M113" s="80">
        <f t="shared" si="35"/>
        <v>0</v>
      </c>
      <c r="N113" s="80">
        <f t="shared" si="35"/>
        <v>0</v>
      </c>
      <c r="O113" s="80">
        <f t="shared" si="35"/>
        <v>0</v>
      </c>
      <c r="P113" s="80">
        <f t="shared" si="35"/>
        <v>0</v>
      </c>
      <c r="Q113" s="80">
        <f t="shared" si="35"/>
        <v>0</v>
      </c>
      <c r="R113" s="80">
        <f t="shared" si="35"/>
        <v>0</v>
      </c>
      <c r="S113" s="80">
        <f t="shared" si="35"/>
        <v>0</v>
      </c>
      <c r="T113" s="80">
        <f t="shared" si="35"/>
        <v>0</v>
      </c>
      <c r="U113" s="80">
        <f t="shared" si="35"/>
        <v>0</v>
      </c>
      <c r="V113" s="80">
        <f t="shared" si="35"/>
        <v>0</v>
      </c>
      <c r="W113" s="80">
        <f t="shared" si="35"/>
        <v>0</v>
      </c>
      <c r="X113" s="80">
        <f t="shared" si="35"/>
        <v>0</v>
      </c>
      <c r="Y113" s="80">
        <f t="shared" si="35"/>
        <v>0</v>
      </c>
      <c r="Z113" s="80">
        <f t="shared" si="35"/>
        <v>0</v>
      </c>
      <c r="AA113" s="80">
        <f t="shared" si="35"/>
        <v>0</v>
      </c>
      <c r="AB113" s="80">
        <f t="shared" si="35"/>
        <v>0</v>
      </c>
      <c r="AC113" s="80">
        <f t="shared" si="35"/>
        <v>0</v>
      </c>
      <c r="AD113" s="80">
        <f t="shared" si="35"/>
        <v>0</v>
      </c>
      <c r="AE113" s="80">
        <f t="shared" si="35"/>
        <v>0</v>
      </c>
      <c r="AF113" s="80">
        <f t="shared" si="35"/>
        <v>0</v>
      </c>
      <c r="AG113" s="80">
        <f t="shared" si="35"/>
        <v>0</v>
      </c>
      <c r="AH113" s="80">
        <f t="shared" si="35"/>
        <v>0</v>
      </c>
      <c r="AI113" s="80">
        <f t="shared" si="35"/>
        <v>0</v>
      </c>
      <c r="AJ113" s="81"/>
      <c r="AK113" s="81"/>
      <c r="AL113" s="82"/>
      <c r="AM113" s="83"/>
      <c r="AN113" s="84">
        <f>+P113+R113+T113+V113+X113+Z113+AB113+AD113+AF113+AH113+N113+L113</f>
        <v>0</v>
      </c>
      <c r="AO113" s="84">
        <f>+Q113+S113+U113+W113+Y113+AA113+AC113+AE113+AG113+AI113+O113+M113</f>
        <v>0</v>
      </c>
      <c r="AP113" s="78">
        <f>SUM(K114:K121)</f>
        <v>8</v>
      </c>
      <c r="AQ113" s="85">
        <f>SUM(AK114:AK121)/SUM(AJ114:AJ121)</f>
        <v>0</v>
      </c>
    </row>
    <row r="114" spans="1:43" s="11" customFormat="1" ht="24" x14ac:dyDescent="0.2">
      <c r="A114" s="124"/>
      <c r="B114" s="125"/>
      <c r="C114" s="126"/>
      <c r="D114" s="87" t="s">
        <v>180</v>
      </c>
      <c r="E114" s="89" t="s">
        <v>149</v>
      </c>
      <c r="F114" s="90"/>
      <c r="G114" s="91">
        <v>43252</v>
      </c>
      <c r="H114" s="91">
        <v>43281</v>
      </c>
      <c r="I114" s="92" t="e">
        <f t="shared" ref="I114:I121" si="36">AK114/AJ114</f>
        <v>#DIV/0!</v>
      </c>
      <c r="J114" s="93" t="e">
        <f t="shared" si="17"/>
        <v>#DIV/0!</v>
      </c>
      <c r="K114" s="60">
        <v>1</v>
      </c>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6">
        <f t="shared" ref="AJ114:AJ121" si="37">+P114+R114+T114+V114+X114+Z114+AB114+AD114+AF114+AH114+N114+L114</f>
        <v>0</v>
      </c>
      <c r="AK114" s="96">
        <f t="shared" ref="AK114:AK121" si="38">+O114+M114+Q114+S114+U114+W114+Y114+AA114+AC114+AE114+AG114+AI114</f>
        <v>0</v>
      </c>
      <c r="AL114" s="97"/>
      <c r="AM114" s="98"/>
      <c r="AN114" s="98"/>
      <c r="AO114" s="98"/>
      <c r="AP114" s="99"/>
      <c r="AQ114" s="100"/>
    </row>
    <row r="115" spans="1:43" s="11" customFormat="1" ht="32.1" customHeight="1" x14ac:dyDescent="0.2">
      <c r="A115" s="124"/>
      <c r="B115" s="125"/>
      <c r="C115" s="126"/>
      <c r="D115" s="130" t="s">
        <v>181</v>
      </c>
      <c r="E115" s="89" t="s">
        <v>96</v>
      </c>
      <c r="F115" s="90"/>
      <c r="G115" s="91">
        <v>43132</v>
      </c>
      <c r="H115" s="91">
        <v>43159</v>
      </c>
      <c r="I115" s="92" t="e">
        <f t="shared" si="36"/>
        <v>#DIV/0!</v>
      </c>
      <c r="J115" s="93" t="e">
        <f t="shared" si="17"/>
        <v>#DIV/0!</v>
      </c>
      <c r="K115" s="60">
        <v>1</v>
      </c>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6">
        <f t="shared" si="37"/>
        <v>0</v>
      </c>
      <c r="AK115" s="96">
        <f t="shared" si="38"/>
        <v>0</v>
      </c>
      <c r="AL115" s="97"/>
      <c r="AM115" s="98"/>
      <c r="AN115" s="98"/>
      <c r="AO115" s="98"/>
      <c r="AP115" s="99"/>
      <c r="AQ115" s="100"/>
    </row>
    <row r="116" spans="1:43" s="11" customFormat="1" ht="36" x14ac:dyDescent="0.2">
      <c r="A116" s="124"/>
      <c r="B116" s="125"/>
      <c r="C116" s="126"/>
      <c r="D116" s="130" t="s">
        <v>182</v>
      </c>
      <c r="E116" s="89" t="s">
        <v>96</v>
      </c>
      <c r="F116" s="90"/>
      <c r="G116" s="91">
        <v>43160</v>
      </c>
      <c r="H116" s="91">
        <v>43174</v>
      </c>
      <c r="I116" s="92" t="e">
        <f t="shared" si="36"/>
        <v>#DIV/0!</v>
      </c>
      <c r="J116" s="93" t="e">
        <f t="shared" si="17"/>
        <v>#DIV/0!</v>
      </c>
      <c r="K116" s="60">
        <v>1</v>
      </c>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6">
        <f t="shared" si="37"/>
        <v>0</v>
      </c>
      <c r="AK116" s="96">
        <f t="shared" si="38"/>
        <v>0</v>
      </c>
      <c r="AL116" s="97"/>
      <c r="AM116" s="98"/>
      <c r="AN116" s="98"/>
      <c r="AO116" s="98"/>
      <c r="AP116" s="99"/>
      <c r="AQ116" s="100"/>
    </row>
    <row r="117" spans="1:43" s="11" customFormat="1" ht="32.1" customHeight="1" x14ac:dyDescent="0.2">
      <c r="A117" s="124"/>
      <c r="B117" s="125"/>
      <c r="C117" s="126"/>
      <c r="D117" s="130" t="s">
        <v>183</v>
      </c>
      <c r="E117" s="89" t="s">
        <v>166</v>
      </c>
      <c r="F117" s="90"/>
      <c r="G117" s="91">
        <v>43174</v>
      </c>
      <c r="H117" s="91">
        <v>43235</v>
      </c>
      <c r="I117" s="92" t="e">
        <f t="shared" si="36"/>
        <v>#DIV/0!</v>
      </c>
      <c r="J117" s="93" t="e">
        <f t="shared" si="17"/>
        <v>#DIV/0!</v>
      </c>
      <c r="K117" s="60">
        <v>1</v>
      </c>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6">
        <f t="shared" si="37"/>
        <v>0</v>
      </c>
      <c r="AK117" s="96">
        <f t="shared" si="38"/>
        <v>0</v>
      </c>
      <c r="AL117" s="97"/>
      <c r="AM117" s="98"/>
      <c r="AN117" s="98"/>
      <c r="AO117" s="98"/>
      <c r="AP117" s="99"/>
      <c r="AQ117" s="100"/>
    </row>
    <row r="118" spans="1:43" s="11" customFormat="1" ht="24" x14ac:dyDescent="0.2">
      <c r="A118" s="124"/>
      <c r="B118" s="125"/>
      <c r="C118" s="126"/>
      <c r="D118" s="130" t="s">
        <v>184</v>
      </c>
      <c r="E118" s="89" t="s">
        <v>149</v>
      </c>
      <c r="F118" s="90"/>
      <c r="G118" s="91">
        <v>43235</v>
      </c>
      <c r="H118" s="91">
        <v>43311</v>
      </c>
      <c r="I118" s="92" t="e">
        <f t="shared" si="36"/>
        <v>#DIV/0!</v>
      </c>
      <c r="J118" s="93" t="e">
        <f t="shared" si="17"/>
        <v>#DIV/0!</v>
      </c>
      <c r="K118" s="60">
        <v>1</v>
      </c>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6">
        <f t="shared" si="37"/>
        <v>0</v>
      </c>
      <c r="AK118" s="96">
        <f t="shared" si="38"/>
        <v>0</v>
      </c>
      <c r="AL118" s="97"/>
      <c r="AM118" s="98"/>
      <c r="AN118" s="98"/>
      <c r="AO118" s="98"/>
      <c r="AP118" s="99"/>
      <c r="AQ118" s="100"/>
    </row>
    <row r="119" spans="1:43" s="11" customFormat="1" ht="36" x14ac:dyDescent="0.2">
      <c r="A119" s="124"/>
      <c r="B119" s="125"/>
      <c r="C119" s="126"/>
      <c r="D119" s="130" t="s">
        <v>185</v>
      </c>
      <c r="E119" s="89" t="s">
        <v>149</v>
      </c>
      <c r="F119" s="88" t="s">
        <v>186</v>
      </c>
      <c r="G119" s="91">
        <v>43160</v>
      </c>
      <c r="H119" s="91">
        <v>43174</v>
      </c>
      <c r="I119" s="92" t="e">
        <f t="shared" si="36"/>
        <v>#DIV/0!</v>
      </c>
      <c r="J119" s="93" t="e">
        <f t="shared" si="17"/>
        <v>#DIV/0!</v>
      </c>
      <c r="K119" s="60">
        <v>1</v>
      </c>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6">
        <f t="shared" si="37"/>
        <v>0</v>
      </c>
      <c r="AK119" s="96">
        <f t="shared" si="38"/>
        <v>0</v>
      </c>
      <c r="AL119" s="97"/>
      <c r="AM119" s="98"/>
      <c r="AN119" s="98"/>
      <c r="AO119" s="98"/>
      <c r="AP119" s="99"/>
      <c r="AQ119" s="100"/>
    </row>
    <row r="120" spans="1:43" s="11" customFormat="1" ht="24" x14ac:dyDescent="0.2">
      <c r="A120" s="124"/>
      <c r="B120" s="125"/>
      <c r="C120" s="126"/>
      <c r="D120" s="130" t="s">
        <v>187</v>
      </c>
      <c r="E120" s="89" t="s">
        <v>149</v>
      </c>
      <c r="F120" s="90"/>
      <c r="G120" s="91">
        <v>43221</v>
      </c>
      <c r="H120" s="91">
        <v>43373</v>
      </c>
      <c r="I120" s="92" t="e">
        <f t="shared" si="36"/>
        <v>#DIV/0!</v>
      </c>
      <c r="J120" s="93" t="e">
        <f t="shared" si="17"/>
        <v>#DIV/0!</v>
      </c>
      <c r="K120" s="60">
        <v>1</v>
      </c>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6">
        <f t="shared" si="37"/>
        <v>0</v>
      </c>
      <c r="AK120" s="96">
        <f t="shared" si="38"/>
        <v>0</v>
      </c>
      <c r="AL120" s="97"/>
      <c r="AM120" s="98"/>
      <c r="AN120" s="98"/>
      <c r="AO120" s="98"/>
      <c r="AP120" s="99"/>
      <c r="AQ120" s="100"/>
    </row>
    <row r="121" spans="1:43" s="11" customFormat="1" ht="27" x14ac:dyDescent="0.2">
      <c r="A121" s="124"/>
      <c r="B121" s="125"/>
      <c r="C121" s="126"/>
      <c r="D121" s="130" t="s">
        <v>188</v>
      </c>
      <c r="E121" s="89" t="s">
        <v>96</v>
      </c>
      <c r="F121" s="90"/>
      <c r="G121" s="91">
        <v>43160</v>
      </c>
      <c r="H121" s="91">
        <v>43311</v>
      </c>
      <c r="I121" s="92">
        <f t="shared" si="36"/>
        <v>0</v>
      </c>
      <c r="J121" s="93">
        <f t="shared" ca="1" si="17"/>
        <v>60</v>
      </c>
      <c r="K121" s="60">
        <v>1</v>
      </c>
      <c r="L121" s="95"/>
      <c r="M121" s="95"/>
      <c r="N121" s="95"/>
      <c r="O121" s="95"/>
      <c r="P121" s="95">
        <v>1</v>
      </c>
      <c r="Q121" s="95"/>
      <c r="R121" s="95">
        <v>1</v>
      </c>
      <c r="S121" s="95"/>
      <c r="T121" s="95"/>
      <c r="U121" s="95"/>
      <c r="V121" s="95"/>
      <c r="W121" s="95"/>
      <c r="X121" s="95"/>
      <c r="Y121" s="95"/>
      <c r="Z121" s="95"/>
      <c r="AA121" s="95"/>
      <c r="AB121" s="95"/>
      <c r="AC121" s="95"/>
      <c r="AD121" s="95"/>
      <c r="AE121" s="95"/>
      <c r="AF121" s="95"/>
      <c r="AG121" s="95"/>
      <c r="AH121" s="95"/>
      <c r="AI121" s="95"/>
      <c r="AJ121" s="96">
        <f t="shared" si="37"/>
        <v>2</v>
      </c>
      <c r="AK121" s="96">
        <f t="shared" si="38"/>
        <v>0</v>
      </c>
      <c r="AL121" s="97"/>
      <c r="AM121" s="98"/>
      <c r="AN121" s="98"/>
      <c r="AO121" s="98"/>
      <c r="AP121" s="99"/>
      <c r="AQ121" s="100"/>
    </row>
    <row r="122" spans="1:43" s="11" customFormat="1" ht="33.75" customHeight="1" x14ac:dyDescent="0.2">
      <c r="A122" s="131"/>
      <c r="B122" s="132"/>
      <c r="C122" s="120" t="s">
        <v>189</v>
      </c>
      <c r="D122" s="121" t="s">
        <v>190</v>
      </c>
      <c r="E122" s="113" t="s">
        <v>151</v>
      </c>
      <c r="F122" s="74"/>
      <c r="G122" s="74"/>
      <c r="H122" s="139"/>
      <c r="I122" s="77" t="e">
        <f>AO122/AN122</f>
        <v>#DIV/0!</v>
      </c>
      <c r="J122" s="78" t="e">
        <f t="shared" si="17"/>
        <v>#DIV/0!</v>
      </c>
      <c r="K122" s="107">
        <v>1</v>
      </c>
      <c r="L122" s="80">
        <f t="shared" ref="L122:AI122" si="39">SUM(L123:L125)</f>
        <v>0</v>
      </c>
      <c r="M122" s="80">
        <f t="shared" si="39"/>
        <v>0</v>
      </c>
      <c r="N122" s="80">
        <f t="shared" si="39"/>
        <v>0</v>
      </c>
      <c r="O122" s="80">
        <f t="shared" si="39"/>
        <v>0</v>
      </c>
      <c r="P122" s="80">
        <f t="shared" si="39"/>
        <v>0</v>
      </c>
      <c r="Q122" s="80">
        <f t="shared" si="39"/>
        <v>0</v>
      </c>
      <c r="R122" s="80">
        <f t="shared" si="39"/>
        <v>0</v>
      </c>
      <c r="S122" s="80">
        <f t="shared" si="39"/>
        <v>0</v>
      </c>
      <c r="T122" s="80">
        <f t="shared" si="39"/>
        <v>0</v>
      </c>
      <c r="U122" s="80">
        <f t="shared" si="39"/>
        <v>0</v>
      </c>
      <c r="V122" s="80">
        <f t="shared" si="39"/>
        <v>0</v>
      </c>
      <c r="W122" s="80">
        <f t="shared" si="39"/>
        <v>0</v>
      </c>
      <c r="X122" s="80">
        <f t="shared" si="39"/>
        <v>0</v>
      </c>
      <c r="Y122" s="80">
        <f t="shared" si="39"/>
        <v>0</v>
      </c>
      <c r="Z122" s="80">
        <f t="shared" si="39"/>
        <v>0</v>
      </c>
      <c r="AA122" s="80">
        <f t="shared" si="39"/>
        <v>0</v>
      </c>
      <c r="AB122" s="80">
        <f t="shared" si="39"/>
        <v>0</v>
      </c>
      <c r="AC122" s="80">
        <f t="shared" si="39"/>
        <v>0</v>
      </c>
      <c r="AD122" s="80">
        <f t="shared" si="39"/>
        <v>0</v>
      </c>
      <c r="AE122" s="80">
        <f t="shared" si="39"/>
        <v>0</v>
      </c>
      <c r="AF122" s="80">
        <f t="shared" si="39"/>
        <v>0</v>
      </c>
      <c r="AG122" s="80">
        <f t="shared" si="39"/>
        <v>0</v>
      </c>
      <c r="AH122" s="80">
        <f t="shared" si="39"/>
        <v>0</v>
      </c>
      <c r="AI122" s="80">
        <f t="shared" si="39"/>
        <v>0</v>
      </c>
      <c r="AJ122" s="81"/>
      <c r="AK122" s="81"/>
      <c r="AL122" s="82"/>
      <c r="AM122" s="83"/>
      <c r="AN122" s="84">
        <f>+P122+R122+T122+V122+X122+Z122+AB122+AD122+AF122+AH122+N122+L122</f>
        <v>0</v>
      </c>
      <c r="AO122" s="84">
        <f>+Q122+S122+U122+W122+Y122+AA122+AC122+AE122+AG122+AI122+O122+M122</f>
        <v>0</v>
      </c>
      <c r="AP122" s="78">
        <f>SUM(K123:K126)</f>
        <v>4</v>
      </c>
      <c r="AQ122" s="85" t="e">
        <f>SUM(AK123:AK126)/SUM(AJ123:AJ126)</f>
        <v>#DIV/0!</v>
      </c>
    </row>
    <row r="123" spans="1:43" s="11" customFormat="1" ht="24" x14ac:dyDescent="0.2">
      <c r="A123" s="124"/>
      <c r="B123" s="125"/>
      <c r="C123" s="126"/>
      <c r="D123" s="87" t="s">
        <v>191</v>
      </c>
      <c r="E123" s="89" t="s">
        <v>117</v>
      </c>
      <c r="F123" s="90"/>
      <c r="G123" s="91">
        <v>43252</v>
      </c>
      <c r="H123" s="91">
        <v>43281</v>
      </c>
      <c r="I123" s="92" t="e">
        <f t="shared" ref="I123:I128" si="40">AK123/AJ123</f>
        <v>#DIV/0!</v>
      </c>
      <c r="J123" s="93" t="e">
        <f t="shared" si="17"/>
        <v>#DIV/0!</v>
      </c>
      <c r="K123" s="60">
        <v>1</v>
      </c>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6">
        <f t="shared" ref="AJ123:AJ128" si="41">+P123+R123+T123+V123+X123+Z123+AB123+AD123+AF123+AH123+N123+L123</f>
        <v>0</v>
      </c>
      <c r="AK123" s="96">
        <f t="shared" ref="AK123:AK128" si="42">+O123+M123+Q123+S123+U123+W123+Y123+AA123+AC123+AE123+AG123+AI123</f>
        <v>0</v>
      </c>
      <c r="AL123" s="97"/>
      <c r="AM123" s="98"/>
      <c r="AN123" s="98"/>
      <c r="AO123" s="98"/>
      <c r="AP123" s="99"/>
      <c r="AQ123" s="100"/>
    </row>
    <row r="124" spans="1:43" s="11" customFormat="1" ht="18" x14ac:dyDescent="0.2">
      <c r="A124" s="124"/>
      <c r="B124" s="125"/>
      <c r="C124" s="126"/>
      <c r="D124" s="11" t="s">
        <v>192</v>
      </c>
      <c r="E124" s="89" t="s">
        <v>149</v>
      </c>
      <c r="F124" s="90"/>
      <c r="G124" s="91">
        <v>43235</v>
      </c>
      <c r="H124" s="91">
        <v>43250</v>
      </c>
      <c r="I124" s="92" t="e">
        <f t="shared" si="40"/>
        <v>#DIV/0!</v>
      </c>
      <c r="J124" s="93" t="e">
        <f t="shared" ref="J124:J184" si="43">IF(I124=100%,"DONE",(H124-FECHA_HOY))</f>
        <v>#DIV/0!</v>
      </c>
      <c r="K124" s="60">
        <v>1</v>
      </c>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6">
        <f t="shared" si="41"/>
        <v>0</v>
      </c>
      <c r="AK124" s="96">
        <f t="shared" si="42"/>
        <v>0</v>
      </c>
      <c r="AL124" s="97"/>
      <c r="AM124" s="98"/>
      <c r="AN124" s="98"/>
      <c r="AO124" s="98"/>
      <c r="AP124" s="99"/>
      <c r="AQ124" s="100"/>
    </row>
    <row r="125" spans="1:43" s="11" customFormat="1" ht="24" x14ac:dyDescent="0.2">
      <c r="A125" s="124"/>
      <c r="B125" s="125"/>
      <c r="C125" s="126"/>
      <c r="D125" s="130" t="s">
        <v>193</v>
      </c>
      <c r="E125" s="89" t="s">
        <v>149</v>
      </c>
      <c r="F125" s="90"/>
      <c r="G125" s="91">
        <v>43250</v>
      </c>
      <c r="H125" s="91">
        <v>43312</v>
      </c>
      <c r="I125" s="92" t="e">
        <f t="shared" si="40"/>
        <v>#DIV/0!</v>
      </c>
      <c r="J125" s="93" t="e">
        <f t="shared" si="43"/>
        <v>#DIV/0!</v>
      </c>
      <c r="K125" s="60">
        <v>1</v>
      </c>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6">
        <f t="shared" si="41"/>
        <v>0</v>
      </c>
      <c r="AK125" s="96">
        <f t="shared" si="42"/>
        <v>0</v>
      </c>
      <c r="AL125" s="97"/>
      <c r="AM125" s="98"/>
      <c r="AN125" s="98"/>
      <c r="AO125" s="98"/>
      <c r="AP125" s="99"/>
      <c r="AQ125" s="100"/>
    </row>
    <row r="126" spans="1:43" s="11" customFormat="1" ht="24" x14ac:dyDescent="0.2">
      <c r="A126" s="124"/>
      <c r="B126" s="125"/>
      <c r="C126" s="126"/>
      <c r="D126" s="130" t="s">
        <v>194</v>
      </c>
      <c r="E126" s="89" t="s">
        <v>149</v>
      </c>
      <c r="F126" s="90"/>
      <c r="G126" s="91">
        <v>43282</v>
      </c>
      <c r="H126" s="91">
        <v>43342</v>
      </c>
      <c r="I126" s="92" t="e">
        <f t="shared" si="40"/>
        <v>#DIV/0!</v>
      </c>
      <c r="J126" s="93" t="e">
        <f t="shared" si="43"/>
        <v>#DIV/0!</v>
      </c>
      <c r="K126" s="60">
        <v>1</v>
      </c>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6">
        <f t="shared" si="41"/>
        <v>0</v>
      </c>
      <c r="AK126" s="96">
        <f t="shared" si="42"/>
        <v>0</v>
      </c>
      <c r="AL126" s="97"/>
      <c r="AM126" s="98"/>
      <c r="AN126" s="98"/>
      <c r="AO126" s="98"/>
      <c r="AP126" s="99"/>
      <c r="AQ126" s="100"/>
    </row>
    <row r="127" spans="1:43" s="11" customFormat="1" ht="18" x14ac:dyDescent="0.2">
      <c r="A127" s="53">
        <v>4</v>
      </c>
      <c r="B127" s="54" t="s">
        <v>195</v>
      </c>
      <c r="C127" s="55"/>
      <c r="D127" s="55"/>
      <c r="E127" s="115" t="s">
        <v>117</v>
      </c>
      <c r="F127" s="57"/>
      <c r="G127" s="142">
        <v>43191</v>
      </c>
      <c r="H127" s="142">
        <v>43465</v>
      </c>
      <c r="I127" s="58" t="e">
        <f t="shared" si="40"/>
        <v>#DIV/0!</v>
      </c>
      <c r="J127" s="59" t="e">
        <f t="shared" si="43"/>
        <v>#DIV/0!</v>
      </c>
      <c r="K127" s="60">
        <v>1</v>
      </c>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2"/>
      <c r="AJ127" s="96">
        <f t="shared" si="41"/>
        <v>0</v>
      </c>
      <c r="AK127" s="96">
        <f t="shared" si="42"/>
        <v>0</v>
      </c>
      <c r="AL127" s="116">
        <f>SUM(K128:K148)</f>
        <v>21</v>
      </c>
      <c r="AM127" s="117">
        <f>SUM(AK128:AK148)/SUM(AJ128:AJ148)</f>
        <v>0</v>
      </c>
      <c r="AN127" s="117"/>
      <c r="AO127" s="117"/>
      <c r="AP127" s="99"/>
      <c r="AQ127" s="100"/>
    </row>
    <row r="128" spans="1:43" s="11" customFormat="1" ht="39.75" customHeight="1" x14ac:dyDescent="0.2">
      <c r="A128" s="124"/>
      <c r="B128" s="125"/>
      <c r="C128" s="126"/>
      <c r="D128" s="87" t="s">
        <v>196</v>
      </c>
      <c r="E128" s="89" t="s">
        <v>117</v>
      </c>
      <c r="F128" s="90"/>
      <c r="G128" s="143">
        <v>43221</v>
      </c>
      <c r="H128" s="143">
        <v>43266</v>
      </c>
      <c r="I128" s="92" t="e">
        <f t="shared" si="40"/>
        <v>#DIV/0!</v>
      </c>
      <c r="J128" s="93" t="e">
        <f t="shared" si="43"/>
        <v>#DIV/0!</v>
      </c>
      <c r="K128" s="60">
        <v>1</v>
      </c>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6">
        <f t="shared" si="41"/>
        <v>0</v>
      </c>
      <c r="AK128" s="96">
        <f t="shared" si="42"/>
        <v>0</v>
      </c>
      <c r="AL128" s="97"/>
      <c r="AM128" s="98"/>
      <c r="AN128" s="98"/>
      <c r="AO128" s="98"/>
      <c r="AP128" s="99"/>
      <c r="AQ128" s="100"/>
    </row>
    <row r="129" spans="1:43" s="11" customFormat="1" ht="18" x14ac:dyDescent="0.2">
      <c r="A129" s="131"/>
      <c r="B129" s="132"/>
      <c r="C129" s="71" t="s">
        <v>197</v>
      </c>
      <c r="D129" s="72" t="s">
        <v>198</v>
      </c>
      <c r="E129" s="113" t="s">
        <v>117</v>
      </c>
      <c r="F129" s="74" t="s">
        <v>64</v>
      </c>
      <c r="G129" s="74"/>
      <c r="H129" s="139"/>
      <c r="I129" s="77">
        <f>AO129/AN129</f>
        <v>0</v>
      </c>
      <c r="J129" s="78">
        <f t="shared" ca="1" si="43"/>
        <v>-43251</v>
      </c>
      <c r="K129" s="107">
        <v>1</v>
      </c>
      <c r="L129" s="80">
        <f t="shared" ref="L129:AI129" si="44">SUM(L137:L141)</f>
        <v>0</v>
      </c>
      <c r="M129" s="80">
        <f t="shared" si="44"/>
        <v>0</v>
      </c>
      <c r="N129" s="80">
        <f t="shared" si="44"/>
        <v>0</v>
      </c>
      <c r="O129" s="80">
        <f t="shared" si="44"/>
        <v>0</v>
      </c>
      <c r="P129" s="80">
        <f t="shared" si="44"/>
        <v>1</v>
      </c>
      <c r="Q129" s="80">
        <f t="shared" si="44"/>
        <v>0</v>
      </c>
      <c r="R129" s="80">
        <f t="shared" si="44"/>
        <v>2</v>
      </c>
      <c r="S129" s="80">
        <f t="shared" si="44"/>
        <v>0</v>
      </c>
      <c r="T129" s="80">
        <f t="shared" si="44"/>
        <v>1</v>
      </c>
      <c r="U129" s="80">
        <f t="shared" si="44"/>
        <v>0</v>
      </c>
      <c r="V129" s="80">
        <f t="shared" si="44"/>
        <v>1</v>
      </c>
      <c r="W129" s="80">
        <f t="shared" si="44"/>
        <v>0</v>
      </c>
      <c r="X129" s="80">
        <f t="shared" si="44"/>
        <v>0</v>
      </c>
      <c r="Y129" s="80">
        <f t="shared" si="44"/>
        <v>0</v>
      </c>
      <c r="Z129" s="80">
        <f t="shared" si="44"/>
        <v>0</v>
      </c>
      <c r="AA129" s="80">
        <f t="shared" si="44"/>
        <v>0</v>
      </c>
      <c r="AB129" s="80">
        <f t="shared" si="44"/>
        <v>0</v>
      </c>
      <c r="AC129" s="80">
        <f t="shared" si="44"/>
        <v>0</v>
      </c>
      <c r="AD129" s="80">
        <f t="shared" si="44"/>
        <v>0</v>
      </c>
      <c r="AE129" s="80">
        <f t="shared" si="44"/>
        <v>0</v>
      </c>
      <c r="AF129" s="80">
        <f t="shared" si="44"/>
        <v>0</v>
      </c>
      <c r="AG129" s="80">
        <f t="shared" si="44"/>
        <v>0</v>
      </c>
      <c r="AH129" s="80">
        <f t="shared" si="44"/>
        <v>0</v>
      </c>
      <c r="AI129" s="80">
        <f t="shared" si="44"/>
        <v>0</v>
      </c>
      <c r="AJ129" s="81"/>
      <c r="AK129" s="81"/>
      <c r="AL129" s="82"/>
      <c r="AM129" s="83"/>
      <c r="AN129" s="84">
        <f>+P129+R129+T129+V129+X129+Z129+AB129+AD129+AF129+AH129+N129+L129</f>
        <v>5</v>
      </c>
      <c r="AO129" s="84">
        <f>+Q129+S129+U129+W129+Y129+AA129+AC129+AE129+AG129+AI129+O129+M129</f>
        <v>0</v>
      </c>
      <c r="AP129" s="78">
        <f>SUM(K130:K146)</f>
        <v>17</v>
      </c>
      <c r="AQ129" s="85">
        <f>SUM(AK130:AK146)/SUM(AJ130:AJ146)</f>
        <v>0</v>
      </c>
    </row>
    <row r="130" spans="1:43" s="11" customFormat="1" ht="30" customHeight="1" x14ac:dyDescent="0.2">
      <c r="A130" s="124"/>
      <c r="B130" s="125"/>
      <c r="C130" s="126"/>
      <c r="D130" s="87" t="s">
        <v>199</v>
      </c>
      <c r="E130" s="89" t="s">
        <v>166</v>
      </c>
      <c r="F130" s="90"/>
      <c r="G130" s="91">
        <v>43252</v>
      </c>
      <c r="H130" s="91">
        <v>43465</v>
      </c>
      <c r="I130" s="92" t="e">
        <f t="shared" ref="I130:I148" si="45">AK130/AJ130</f>
        <v>#DIV/0!</v>
      </c>
      <c r="J130" s="93" t="e">
        <f t="shared" si="43"/>
        <v>#DIV/0!</v>
      </c>
      <c r="K130" s="60">
        <v>1</v>
      </c>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6">
        <f t="shared" ref="AJ130:AJ148" si="46">+P130+R130+T130+V130+X130+Z130+AB130+AD130+AF130+AH130+N130+L130</f>
        <v>0</v>
      </c>
      <c r="AK130" s="96">
        <f t="shared" ref="AK130:AK148" si="47">+O130+M130+Q130+S130+U130+W130+Y130+AA130+AC130+AE130+AG130+AI130</f>
        <v>0</v>
      </c>
      <c r="AL130" s="97"/>
      <c r="AM130" s="98"/>
      <c r="AN130" s="98"/>
      <c r="AO130" s="98"/>
      <c r="AP130" s="99"/>
      <c r="AQ130" s="100"/>
    </row>
    <row r="131" spans="1:43" s="11" customFormat="1" ht="45" x14ac:dyDescent="0.2">
      <c r="A131" s="124"/>
      <c r="B131" s="125"/>
      <c r="C131" s="126"/>
      <c r="D131" s="130" t="s">
        <v>200</v>
      </c>
      <c r="E131" s="89" t="s">
        <v>201</v>
      </c>
      <c r="F131" s="90" t="s">
        <v>64</v>
      </c>
      <c r="G131" s="91">
        <v>43160</v>
      </c>
      <c r="H131" s="91">
        <v>43312</v>
      </c>
      <c r="I131" s="92">
        <f t="shared" si="45"/>
        <v>0</v>
      </c>
      <c r="J131" s="93">
        <f t="shared" ca="1" si="43"/>
        <v>61</v>
      </c>
      <c r="K131" s="60">
        <v>1</v>
      </c>
      <c r="L131" s="95"/>
      <c r="M131" s="95"/>
      <c r="N131" s="95"/>
      <c r="O131" s="95"/>
      <c r="P131" s="95">
        <v>1</v>
      </c>
      <c r="Q131" s="95"/>
      <c r="R131" s="95"/>
      <c r="S131" s="95"/>
      <c r="T131" s="95">
        <v>1</v>
      </c>
      <c r="U131" s="95"/>
      <c r="V131" s="95"/>
      <c r="W131" s="95"/>
      <c r="X131" s="95">
        <v>1</v>
      </c>
      <c r="Y131" s="95"/>
      <c r="Z131" s="95"/>
      <c r="AA131" s="95"/>
      <c r="AB131" s="95"/>
      <c r="AC131" s="95"/>
      <c r="AD131" s="95"/>
      <c r="AE131" s="95"/>
      <c r="AF131" s="95"/>
      <c r="AG131" s="95"/>
      <c r="AH131" s="95"/>
      <c r="AI131" s="95"/>
      <c r="AJ131" s="96">
        <f t="shared" si="46"/>
        <v>3</v>
      </c>
      <c r="AK131" s="96">
        <f t="shared" si="47"/>
        <v>0</v>
      </c>
      <c r="AL131" s="97"/>
      <c r="AM131" s="98"/>
      <c r="AN131" s="98"/>
      <c r="AO131" s="98"/>
      <c r="AP131" s="99"/>
      <c r="AQ131" s="100"/>
    </row>
    <row r="132" spans="1:43" s="11" customFormat="1" ht="41.25" customHeight="1" x14ac:dyDescent="0.2">
      <c r="A132" s="124"/>
      <c r="B132" s="125"/>
      <c r="C132" s="126"/>
      <c r="D132" s="130" t="s">
        <v>202</v>
      </c>
      <c r="E132" s="89" t="s">
        <v>203</v>
      </c>
      <c r="F132" s="90" t="s">
        <v>64</v>
      </c>
      <c r="G132" s="91">
        <v>43160</v>
      </c>
      <c r="H132" s="91">
        <v>43220</v>
      </c>
      <c r="I132" s="92">
        <f t="shared" si="45"/>
        <v>0</v>
      </c>
      <c r="J132" s="93">
        <f t="shared" ca="1" si="43"/>
        <v>-31</v>
      </c>
      <c r="K132" s="60">
        <v>1</v>
      </c>
      <c r="L132" s="95"/>
      <c r="M132" s="95"/>
      <c r="N132" s="95"/>
      <c r="O132" s="95"/>
      <c r="P132" s="95">
        <v>1</v>
      </c>
      <c r="Q132" s="95"/>
      <c r="R132" s="95"/>
      <c r="S132" s="95"/>
      <c r="T132" s="95">
        <v>1</v>
      </c>
      <c r="U132" s="95"/>
      <c r="V132" s="95"/>
      <c r="W132" s="95"/>
      <c r="X132" s="95">
        <v>1</v>
      </c>
      <c r="Y132" s="95"/>
      <c r="Z132" s="95"/>
      <c r="AA132" s="95"/>
      <c r="AB132" s="95"/>
      <c r="AC132" s="95"/>
      <c r="AD132" s="95"/>
      <c r="AE132" s="95"/>
      <c r="AF132" s="95"/>
      <c r="AG132" s="95"/>
      <c r="AH132" s="95"/>
      <c r="AI132" s="95"/>
      <c r="AJ132" s="96">
        <f t="shared" si="46"/>
        <v>3</v>
      </c>
      <c r="AK132" s="96">
        <f t="shared" si="47"/>
        <v>0</v>
      </c>
      <c r="AL132" s="97"/>
      <c r="AM132" s="98"/>
      <c r="AN132" s="98"/>
      <c r="AO132" s="98"/>
      <c r="AP132" s="99"/>
      <c r="AQ132" s="100"/>
    </row>
    <row r="133" spans="1:43" s="11" customFormat="1" ht="30" customHeight="1" x14ac:dyDescent="0.2">
      <c r="A133" s="124"/>
      <c r="B133" s="125"/>
      <c r="C133" s="126"/>
      <c r="D133" s="130" t="s">
        <v>204</v>
      </c>
      <c r="E133" s="89" t="s">
        <v>117</v>
      </c>
      <c r="F133" s="90"/>
      <c r="G133" s="91">
        <v>43160</v>
      </c>
      <c r="H133" s="91">
        <v>43189</v>
      </c>
      <c r="I133" s="92">
        <f t="shared" si="45"/>
        <v>0</v>
      </c>
      <c r="J133" s="93">
        <f t="shared" ref="J133" ca="1" si="48">IF(I133=100%,"DONE",(H133-FECHA_HOY))</f>
        <v>-62</v>
      </c>
      <c r="K133" s="60">
        <v>1</v>
      </c>
      <c r="L133" s="95"/>
      <c r="M133" s="95"/>
      <c r="N133" s="95"/>
      <c r="O133" s="95"/>
      <c r="P133" s="95"/>
      <c r="Q133" s="95"/>
      <c r="R133" s="95">
        <v>1</v>
      </c>
      <c r="S133" s="95"/>
      <c r="T133" s="95"/>
      <c r="U133" s="95"/>
      <c r="V133" s="95"/>
      <c r="W133" s="95"/>
      <c r="X133" s="95">
        <v>1</v>
      </c>
      <c r="Y133" s="95"/>
      <c r="Z133" s="95"/>
      <c r="AA133" s="95"/>
      <c r="AB133" s="95"/>
      <c r="AC133" s="95"/>
      <c r="AD133" s="95">
        <v>1</v>
      </c>
      <c r="AE133" s="95"/>
      <c r="AF133" s="95"/>
      <c r="AG133" s="95"/>
      <c r="AH133" s="95"/>
      <c r="AI133" s="95"/>
      <c r="AJ133" s="96">
        <f t="shared" si="46"/>
        <v>3</v>
      </c>
      <c r="AK133" s="96">
        <f t="shared" si="47"/>
        <v>0</v>
      </c>
      <c r="AL133" s="97"/>
      <c r="AM133" s="98"/>
      <c r="AN133" s="98"/>
      <c r="AO133" s="98"/>
      <c r="AP133" s="99"/>
      <c r="AQ133" s="100"/>
    </row>
    <row r="134" spans="1:43" s="11" customFormat="1" ht="25.5" customHeight="1" x14ac:dyDescent="0.2">
      <c r="A134" s="124"/>
      <c r="B134" s="125"/>
      <c r="C134" s="126"/>
      <c r="D134" s="130" t="s">
        <v>205</v>
      </c>
      <c r="E134" s="89" t="s">
        <v>118</v>
      </c>
      <c r="F134" s="90" t="s">
        <v>64</v>
      </c>
      <c r="G134" s="91">
        <v>43132</v>
      </c>
      <c r="H134" s="91">
        <v>43465</v>
      </c>
      <c r="I134" s="92">
        <f t="shared" si="45"/>
        <v>0</v>
      </c>
      <c r="J134" s="93">
        <f t="shared" ca="1" si="43"/>
        <v>214</v>
      </c>
      <c r="K134" s="60">
        <v>1</v>
      </c>
      <c r="L134" s="95"/>
      <c r="M134" s="95"/>
      <c r="N134" s="95">
        <v>1</v>
      </c>
      <c r="O134" s="95"/>
      <c r="P134" s="95"/>
      <c r="Q134" s="95"/>
      <c r="R134" s="95">
        <v>1</v>
      </c>
      <c r="S134" s="95"/>
      <c r="T134" s="95"/>
      <c r="U134" s="95"/>
      <c r="V134" s="95">
        <v>1</v>
      </c>
      <c r="W134" s="95"/>
      <c r="X134" s="95"/>
      <c r="Y134" s="95"/>
      <c r="Z134" s="95">
        <v>1</v>
      </c>
      <c r="AA134" s="95"/>
      <c r="AB134" s="95"/>
      <c r="AC134" s="95"/>
      <c r="AD134" s="95">
        <v>1</v>
      </c>
      <c r="AE134" s="95"/>
      <c r="AF134" s="95"/>
      <c r="AG134" s="95"/>
      <c r="AH134" s="95"/>
      <c r="AI134" s="95"/>
      <c r="AJ134" s="96">
        <f t="shared" si="46"/>
        <v>5</v>
      </c>
      <c r="AK134" s="96">
        <f t="shared" si="47"/>
        <v>0</v>
      </c>
      <c r="AL134" s="97"/>
      <c r="AM134" s="98"/>
      <c r="AN134" s="98"/>
      <c r="AO134" s="98"/>
      <c r="AP134" s="99"/>
      <c r="AQ134" s="100"/>
    </row>
    <row r="135" spans="1:43" s="11" customFormat="1" ht="30" customHeight="1" x14ac:dyDescent="0.2">
      <c r="A135" s="124"/>
      <c r="B135" s="125"/>
      <c r="C135" s="126"/>
      <c r="D135" s="130" t="s">
        <v>206</v>
      </c>
      <c r="E135" s="89" t="s">
        <v>117</v>
      </c>
      <c r="F135" s="90"/>
      <c r="G135" s="91">
        <v>43282</v>
      </c>
      <c r="H135" s="91">
        <v>43465</v>
      </c>
      <c r="I135" s="92">
        <f t="shared" si="45"/>
        <v>0</v>
      </c>
      <c r="J135" s="93">
        <f t="shared" ca="1" si="43"/>
        <v>214</v>
      </c>
      <c r="K135" s="60">
        <v>1</v>
      </c>
      <c r="L135" s="95"/>
      <c r="M135" s="95"/>
      <c r="N135" s="95"/>
      <c r="O135" s="95"/>
      <c r="P135" s="95"/>
      <c r="Q135" s="95"/>
      <c r="R135" s="95">
        <v>1</v>
      </c>
      <c r="S135" s="95"/>
      <c r="T135" s="95"/>
      <c r="U135" s="95"/>
      <c r="V135" s="95"/>
      <c r="W135" s="95"/>
      <c r="X135" s="95">
        <v>1</v>
      </c>
      <c r="Y135" s="95"/>
      <c r="Z135" s="95"/>
      <c r="AA135" s="95"/>
      <c r="AB135" s="95"/>
      <c r="AC135" s="95"/>
      <c r="AD135" s="95">
        <v>1</v>
      </c>
      <c r="AE135" s="95"/>
      <c r="AF135" s="95"/>
      <c r="AG135" s="95"/>
      <c r="AH135" s="95"/>
      <c r="AI135" s="95"/>
      <c r="AJ135" s="96">
        <f t="shared" si="46"/>
        <v>3</v>
      </c>
      <c r="AK135" s="96">
        <f t="shared" si="47"/>
        <v>0</v>
      </c>
      <c r="AL135" s="97"/>
      <c r="AM135" s="98"/>
      <c r="AN135" s="98"/>
      <c r="AO135" s="98"/>
      <c r="AP135" s="99"/>
      <c r="AQ135" s="100"/>
    </row>
    <row r="136" spans="1:43" s="11" customFormat="1" ht="24.95" customHeight="1" x14ac:dyDescent="0.2">
      <c r="A136" s="124"/>
      <c r="B136" s="125"/>
      <c r="C136" s="126"/>
      <c r="D136" s="130" t="s">
        <v>207</v>
      </c>
      <c r="E136" s="89" t="s">
        <v>117</v>
      </c>
      <c r="F136" s="90"/>
      <c r="G136" s="91">
        <v>43191</v>
      </c>
      <c r="H136" s="91">
        <v>43434</v>
      </c>
      <c r="I136" s="92">
        <f t="shared" si="45"/>
        <v>0</v>
      </c>
      <c r="J136" s="93">
        <f t="shared" ca="1" si="43"/>
        <v>183</v>
      </c>
      <c r="K136" s="60">
        <v>1</v>
      </c>
      <c r="L136" s="95"/>
      <c r="M136" s="95"/>
      <c r="N136" s="95"/>
      <c r="O136" s="95"/>
      <c r="P136" s="95">
        <v>1</v>
      </c>
      <c r="Q136" s="95"/>
      <c r="R136" s="95"/>
      <c r="S136" s="95"/>
      <c r="T136" s="95">
        <v>1</v>
      </c>
      <c r="U136" s="95"/>
      <c r="V136" s="95">
        <v>1</v>
      </c>
      <c r="W136" s="95"/>
      <c r="X136" s="95"/>
      <c r="Y136" s="95"/>
      <c r="Z136" s="95"/>
      <c r="AA136" s="95"/>
      <c r="AB136" s="95"/>
      <c r="AC136" s="95"/>
      <c r="AD136" s="95"/>
      <c r="AE136" s="95"/>
      <c r="AF136" s="95"/>
      <c r="AG136" s="95"/>
      <c r="AH136" s="95"/>
      <c r="AI136" s="95"/>
      <c r="AJ136" s="96">
        <f t="shared" si="46"/>
        <v>3</v>
      </c>
      <c r="AK136" s="96">
        <f t="shared" si="47"/>
        <v>0</v>
      </c>
      <c r="AL136" s="97"/>
      <c r="AM136" s="98"/>
      <c r="AN136" s="98"/>
      <c r="AO136" s="98"/>
      <c r="AP136" s="99"/>
      <c r="AQ136" s="100"/>
    </row>
    <row r="137" spans="1:43" s="11" customFormat="1" ht="30" customHeight="1" x14ac:dyDescent="0.2">
      <c r="A137" s="124"/>
      <c r="B137" s="125"/>
      <c r="C137" s="126"/>
      <c r="D137" s="130" t="s">
        <v>208</v>
      </c>
      <c r="E137" s="89" t="s">
        <v>117</v>
      </c>
      <c r="F137" s="90"/>
      <c r="G137" s="91">
        <v>43282</v>
      </c>
      <c r="H137" s="91">
        <v>43465</v>
      </c>
      <c r="I137" s="92" t="e">
        <f t="shared" si="45"/>
        <v>#DIV/0!</v>
      </c>
      <c r="J137" s="93" t="e">
        <f t="shared" si="43"/>
        <v>#DIV/0!</v>
      </c>
      <c r="K137" s="60">
        <v>1</v>
      </c>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6">
        <f t="shared" si="46"/>
        <v>0</v>
      </c>
      <c r="AK137" s="96">
        <f t="shared" si="47"/>
        <v>0</v>
      </c>
      <c r="AL137" s="97"/>
      <c r="AM137" s="98"/>
      <c r="AN137" s="98"/>
      <c r="AO137" s="98"/>
      <c r="AP137" s="99"/>
      <c r="AQ137" s="100"/>
    </row>
    <row r="138" spans="1:43" s="11" customFormat="1" ht="51" customHeight="1" x14ac:dyDescent="0.2">
      <c r="A138" s="124"/>
      <c r="B138" s="125"/>
      <c r="C138" s="126"/>
      <c r="D138" s="130" t="s">
        <v>209</v>
      </c>
      <c r="E138" s="89" t="s">
        <v>117</v>
      </c>
      <c r="F138" s="90"/>
      <c r="G138" s="91">
        <v>43252</v>
      </c>
      <c r="H138" s="91">
        <v>43465</v>
      </c>
      <c r="I138" s="92">
        <f t="shared" si="45"/>
        <v>0</v>
      </c>
      <c r="J138" s="93">
        <f t="shared" ca="1" si="43"/>
        <v>214</v>
      </c>
      <c r="K138" s="60">
        <v>1</v>
      </c>
      <c r="L138" s="95"/>
      <c r="M138" s="95"/>
      <c r="N138" s="95"/>
      <c r="O138" s="95"/>
      <c r="P138" s="95">
        <v>1</v>
      </c>
      <c r="Q138" s="95"/>
      <c r="R138" s="95">
        <v>1</v>
      </c>
      <c r="S138" s="95"/>
      <c r="T138" s="95"/>
      <c r="U138" s="95"/>
      <c r="V138" s="95"/>
      <c r="W138" s="95"/>
      <c r="X138" s="95"/>
      <c r="Y138" s="95"/>
      <c r="Z138" s="95"/>
      <c r="AA138" s="95"/>
      <c r="AB138" s="95"/>
      <c r="AC138" s="95"/>
      <c r="AD138" s="95"/>
      <c r="AE138" s="95"/>
      <c r="AF138" s="95"/>
      <c r="AG138" s="95"/>
      <c r="AH138" s="95"/>
      <c r="AI138" s="95"/>
      <c r="AJ138" s="96">
        <f t="shared" si="46"/>
        <v>2</v>
      </c>
      <c r="AK138" s="96">
        <f t="shared" si="47"/>
        <v>0</v>
      </c>
      <c r="AL138" s="97"/>
      <c r="AM138" s="98"/>
      <c r="AN138" s="98"/>
      <c r="AO138" s="98"/>
      <c r="AP138" s="99"/>
      <c r="AQ138" s="100"/>
    </row>
    <row r="139" spans="1:43" s="11" customFormat="1" ht="50.25" customHeight="1" x14ac:dyDescent="0.2">
      <c r="A139" s="124"/>
      <c r="B139" s="125"/>
      <c r="C139" s="126"/>
      <c r="D139" s="129" t="s">
        <v>210</v>
      </c>
      <c r="E139" s="89" t="s">
        <v>54</v>
      </c>
      <c r="F139" s="90"/>
      <c r="G139" s="91">
        <v>43160</v>
      </c>
      <c r="H139" s="91">
        <v>43235</v>
      </c>
      <c r="I139" s="92">
        <f t="shared" si="45"/>
        <v>0</v>
      </c>
      <c r="J139" s="93">
        <f t="shared" ca="1" si="43"/>
        <v>-16</v>
      </c>
      <c r="K139" s="60">
        <v>1</v>
      </c>
      <c r="L139" s="95"/>
      <c r="M139" s="95"/>
      <c r="N139" s="95"/>
      <c r="O139" s="95"/>
      <c r="P139" s="95"/>
      <c r="Q139" s="95"/>
      <c r="R139" s="95">
        <v>1</v>
      </c>
      <c r="S139" s="95"/>
      <c r="T139" s="95">
        <v>1</v>
      </c>
      <c r="U139" s="95"/>
      <c r="V139" s="95">
        <v>1</v>
      </c>
      <c r="W139" s="95"/>
      <c r="X139" s="95"/>
      <c r="Y139" s="95"/>
      <c r="Z139" s="95"/>
      <c r="AA139" s="95"/>
      <c r="AB139" s="95"/>
      <c r="AC139" s="95"/>
      <c r="AD139" s="95"/>
      <c r="AE139" s="95"/>
      <c r="AF139" s="95"/>
      <c r="AG139" s="95"/>
      <c r="AH139" s="95"/>
      <c r="AI139" s="95"/>
      <c r="AJ139" s="96">
        <f t="shared" si="46"/>
        <v>3</v>
      </c>
      <c r="AK139" s="96">
        <f t="shared" si="47"/>
        <v>0</v>
      </c>
      <c r="AL139" s="97"/>
      <c r="AM139" s="98"/>
      <c r="AN139" s="98"/>
      <c r="AO139" s="98"/>
      <c r="AP139" s="99"/>
      <c r="AQ139" s="100"/>
    </row>
    <row r="140" spans="1:43" s="11" customFormat="1" ht="23.25" customHeight="1" x14ac:dyDescent="0.2">
      <c r="A140" s="124"/>
      <c r="B140" s="125"/>
      <c r="C140" s="126"/>
      <c r="D140" s="129" t="s">
        <v>211</v>
      </c>
      <c r="E140" s="89" t="s">
        <v>54</v>
      </c>
      <c r="F140" s="90"/>
      <c r="G140" s="91">
        <v>43205</v>
      </c>
      <c r="H140" s="91">
        <v>43342</v>
      </c>
      <c r="I140" s="92" t="e">
        <f t="shared" si="45"/>
        <v>#DIV/0!</v>
      </c>
      <c r="J140" s="93" t="e">
        <f t="shared" si="43"/>
        <v>#DIV/0!</v>
      </c>
      <c r="K140" s="60">
        <v>1</v>
      </c>
      <c r="L140" s="95"/>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6">
        <f t="shared" si="46"/>
        <v>0</v>
      </c>
      <c r="AK140" s="96">
        <f t="shared" si="47"/>
        <v>0</v>
      </c>
      <c r="AL140" s="97"/>
      <c r="AM140" s="98"/>
      <c r="AN140" s="98"/>
      <c r="AO140" s="98"/>
      <c r="AP140" s="99"/>
      <c r="AQ140" s="100"/>
    </row>
    <row r="141" spans="1:43" s="11" customFormat="1" ht="24" x14ac:dyDescent="0.2">
      <c r="A141" s="124"/>
      <c r="B141" s="125"/>
      <c r="C141" s="126"/>
      <c r="D141" s="130" t="s">
        <v>212</v>
      </c>
      <c r="E141" s="89" t="s">
        <v>117</v>
      </c>
      <c r="F141" s="90"/>
      <c r="G141" s="91">
        <v>43282</v>
      </c>
      <c r="H141" s="91">
        <v>43404</v>
      </c>
      <c r="I141" s="92" t="e">
        <f t="shared" si="45"/>
        <v>#DIV/0!</v>
      </c>
      <c r="J141" s="93" t="e">
        <f t="shared" si="43"/>
        <v>#DIV/0!</v>
      </c>
      <c r="K141" s="60">
        <v>1</v>
      </c>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6">
        <f t="shared" si="46"/>
        <v>0</v>
      </c>
      <c r="AK141" s="96">
        <f t="shared" si="47"/>
        <v>0</v>
      </c>
      <c r="AL141" s="97"/>
      <c r="AM141" s="98"/>
      <c r="AN141" s="98"/>
      <c r="AO141" s="98"/>
      <c r="AP141" s="99"/>
      <c r="AQ141" s="100"/>
    </row>
    <row r="142" spans="1:43" s="11" customFormat="1" ht="24" x14ac:dyDescent="0.2">
      <c r="A142" s="124"/>
      <c r="B142" s="125"/>
      <c r="C142" s="126"/>
      <c r="D142" s="130" t="s">
        <v>213</v>
      </c>
      <c r="E142" s="89" t="s">
        <v>54</v>
      </c>
      <c r="F142" s="90"/>
      <c r="G142" s="91">
        <v>43252</v>
      </c>
      <c r="H142" s="91">
        <v>43465</v>
      </c>
      <c r="I142" s="92" t="e">
        <f t="shared" si="45"/>
        <v>#DIV/0!</v>
      </c>
      <c r="J142" s="93" t="e">
        <f t="shared" si="43"/>
        <v>#DIV/0!</v>
      </c>
      <c r="K142" s="60">
        <v>1</v>
      </c>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6">
        <f t="shared" si="46"/>
        <v>0</v>
      </c>
      <c r="AK142" s="96">
        <f t="shared" si="47"/>
        <v>0</v>
      </c>
      <c r="AL142" s="97"/>
      <c r="AM142" s="98"/>
      <c r="AN142" s="98"/>
      <c r="AO142" s="98"/>
      <c r="AP142" s="99"/>
      <c r="AQ142" s="100"/>
    </row>
    <row r="143" spans="1:43" s="11" customFormat="1" ht="17.100000000000001" customHeight="1" x14ac:dyDescent="0.2">
      <c r="A143" s="124"/>
      <c r="B143" s="125"/>
      <c r="C143" s="126"/>
      <c r="D143" s="130" t="s">
        <v>214</v>
      </c>
      <c r="E143" s="89" t="s">
        <v>149</v>
      </c>
      <c r="F143" s="90"/>
      <c r="G143" s="91">
        <v>43252</v>
      </c>
      <c r="H143" s="91">
        <v>43465</v>
      </c>
      <c r="I143" s="92" t="e">
        <f t="shared" si="45"/>
        <v>#DIV/0!</v>
      </c>
      <c r="J143" s="93" t="e">
        <f t="shared" si="43"/>
        <v>#DIV/0!</v>
      </c>
      <c r="K143" s="60">
        <v>1</v>
      </c>
      <c r="L143" s="95"/>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6">
        <f t="shared" si="46"/>
        <v>0</v>
      </c>
      <c r="AK143" s="96">
        <f t="shared" si="47"/>
        <v>0</v>
      </c>
      <c r="AL143" s="97"/>
      <c r="AM143" s="98"/>
      <c r="AN143" s="98"/>
      <c r="AO143" s="98"/>
      <c r="AP143" s="99"/>
      <c r="AQ143" s="100"/>
    </row>
    <row r="144" spans="1:43" s="11" customFormat="1" ht="19.5" customHeight="1" x14ac:dyDescent="0.2">
      <c r="A144" s="124"/>
      <c r="B144" s="125"/>
      <c r="C144" s="126"/>
      <c r="D144" s="130" t="s">
        <v>215</v>
      </c>
      <c r="E144" s="89" t="s">
        <v>216</v>
      </c>
      <c r="F144" s="90"/>
      <c r="G144" s="91">
        <v>43282</v>
      </c>
      <c r="H144" s="91">
        <v>43312</v>
      </c>
      <c r="I144" s="92" t="e">
        <f t="shared" si="45"/>
        <v>#DIV/0!</v>
      </c>
      <c r="J144" s="93" t="e">
        <f t="shared" si="43"/>
        <v>#DIV/0!</v>
      </c>
      <c r="K144" s="60">
        <v>1</v>
      </c>
      <c r="L144" s="95"/>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6">
        <f t="shared" si="46"/>
        <v>0</v>
      </c>
      <c r="AK144" s="96">
        <f t="shared" si="47"/>
        <v>0</v>
      </c>
      <c r="AL144" s="97"/>
      <c r="AM144" s="98"/>
      <c r="AN144" s="98"/>
      <c r="AO144" s="98"/>
      <c r="AP144" s="99"/>
      <c r="AQ144" s="100"/>
    </row>
    <row r="145" spans="1:43" s="11" customFormat="1" ht="17.25" customHeight="1" x14ac:dyDescent="0.2">
      <c r="A145" s="124"/>
      <c r="B145" s="125"/>
      <c r="C145" s="126"/>
      <c r="D145" s="130" t="s">
        <v>217</v>
      </c>
      <c r="E145" s="89" t="s">
        <v>117</v>
      </c>
      <c r="F145" s="90"/>
      <c r="G145" s="91">
        <v>43374</v>
      </c>
      <c r="H145" s="91">
        <v>43434</v>
      </c>
      <c r="I145" s="92" t="e">
        <f t="shared" si="45"/>
        <v>#DIV/0!</v>
      </c>
      <c r="J145" s="93" t="e">
        <f t="shared" si="43"/>
        <v>#DIV/0!</v>
      </c>
      <c r="K145" s="60">
        <v>1</v>
      </c>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6">
        <f t="shared" si="46"/>
        <v>0</v>
      </c>
      <c r="AK145" s="96">
        <f t="shared" si="47"/>
        <v>0</v>
      </c>
      <c r="AL145" s="97"/>
      <c r="AM145" s="98"/>
      <c r="AN145" s="98"/>
      <c r="AO145" s="98"/>
      <c r="AP145" s="99"/>
      <c r="AQ145" s="100"/>
    </row>
    <row r="146" spans="1:43" s="11" customFormat="1" ht="19.5" customHeight="1" x14ac:dyDescent="0.2">
      <c r="A146" s="124"/>
      <c r="B146" s="125"/>
      <c r="C146" s="126"/>
      <c r="D146" s="130" t="s">
        <v>218</v>
      </c>
      <c r="E146" s="89" t="s">
        <v>117</v>
      </c>
      <c r="F146" s="90"/>
      <c r="G146" s="91">
        <v>43374</v>
      </c>
      <c r="H146" s="91">
        <v>43434</v>
      </c>
      <c r="I146" s="92" t="e">
        <f t="shared" si="45"/>
        <v>#DIV/0!</v>
      </c>
      <c r="J146" s="93" t="e">
        <f t="shared" si="43"/>
        <v>#DIV/0!</v>
      </c>
      <c r="K146" s="60">
        <v>1</v>
      </c>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6">
        <f t="shared" si="46"/>
        <v>0</v>
      </c>
      <c r="AK146" s="96">
        <f t="shared" si="47"/>
        <v>0</v>
      </c>
      <c r="AL146" s="97"/>
      <c r="AM146" s="98"/>
      <c r="AN146" s="98"/>
      <c r="AO146" s="98"/>
      <c r="AP146" s="99"/>
      <c r="AQ146" s="100"/>
    </row>
    <row r="147" spans="1:43" s="11" customFormat="1" ht="19.5" customHeight="1" x14ac:dyDescent="0.2">
      <c r="A147" s="124"/>
      <c r="B147" s="125"/>
      <c r="C147" s="126"/>
      <c r="D147" s="130" t="s">
        <v>219</v>
      </c>
      <c r="E147" s="89" t="s">
        <v>117</v>
      </c>
      <c r="F147" s="90"/>
      <c r="G147" s="91">
        <v>43344</v>
      </c>
      <c r="H147" s="91">
        <v>43403</v>
      </c>
      <c r="I147" s="92" t="e">
        <f t="shared" si="45"/>
        <v>#DIV/0!</v>
      </c>
      <c r="J147" s="93" t="e">
        <f t="shared" ref="J147" si="49">IF(I147=100%,"DONE",(H147-FECHA_HOY))</f>
        <v>#DIV/0!</v>
      </c>
      <c r="K147" s="60">
        <v>1</v>
      </c>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6">
        <f t="shared" si="46"/>
        <v>0</v>
      </c>
      <c r="AK147" s="96">
        <f t="shared" si="47"/>
        <v>0</v>
      </c>
      <c r="AL147" s="97"/>
      <c r="AM147" s="98"/>
      <c r="AN147" s="98"/>
      <c r="AO147" s="98"/>
      <c r="AP147" s="99"/>
      <c r="AQ147" s="100"/>
    </row>
    <row r="148" spans="1:43" s="11" customFormat="1" ht="23.25" customHeight="1" x14ac:dyDescent="0.2">
      <c r="A148" s="124"/>
      <c r="B148" s="125"/>
      <c r="C148" s="126"/>
      <c r="D148" s="130" t="s">
        <v>220</v>
      </c>
      <c r="E148" s="89" t="s">
        <v>149</v>
      </c>
      <c r="F148" s="90"/>
      <c r="G148" s="91">
        <v>43344</v>
      </c>
      <c r="H148" s="91">
        <v>43403</v>
      </c>
      <c r="I148" s="92" t="e">
        <f t="shared" si="45"/>
        <v>#DIV/0!</v>
      </c>
      <c r="J148" s="93" t="e">
        <f t="shared" ref="J148" si="50">IF(I148=100%,"DONE",(H148-FECHA_HOY))</f>
        <v>#DIV/0!</v>
      </c>
      <c r="K148" s="60">
        <v>1</v>
      </c>
      <c r="L148" s="95"/>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6">
        <f t="shared" si="46"/>
        <v>0</v>
      </c>
      <c r="AK148" s="96">
        <f t="shared" si="47"/>
        <v>0</v>
      </c>
      <c r="AL148" s="97"/>
      <c r="AM148" s="98"/>
      <c r="AN148" s="98"/>
      <c r="AO148" s="98"/>
      <c r="AP148" s="99"/>
      <c r="AQ148" s="100"/>
    </row>
    <row r="149" spans="1:43" s="11" customFormat="1" ht="27" x14ac:dyDescent="0.2">
      <c r="A149" s="53">
        <v>5</v>
      </c>
      <c r="B149" s="54" t="s">
        <v>221</v>
      </c>
      <c r="C149" s="55"/>
      <c r="D149" s="55"/>
      <c r="E149" s="115" t="s">
        <v>119</v>
      </c>
      <c r="F149" s="57"/>
      <c r="G149" s="57"/>
      <c r="H149" s="57"/>
      <c r="I149" s="58" t="e">
        <f>AK149/AJ149</f>
        <v>#DIV/0!</v>
      </c>
      <c r="J149" s="59" t="e">
        <f t="shared" si="43"/>
        <v>#DIV/0!</v>
      </c>
      <c r="K149" s="60">
        <v>1</v>
      </c>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2"/>
      <c r="AJ149" s="96">
        <f>+P149+R149+T149+V149+X149+Z149+AB149+AD149+AF149+AH149+N149+L149</f>
        <v>0</v>
      </c>
      <c r="AK149" s="96">
        <f>+O149+M149+Q149+S149+U149+W149+Y149+AA149+AC149+AE149+AG149+AI149</f>
        <v>0</v>
      </c>
      <c r="AL149" s="116">
        <f>SUM(K150:K162)</f>
        <v>13</v>
      </c>
      <c r="AM149" s="117" t="e">
        <f>SUM(AK150:AK162)/SUM(AJ150:AJ162)</f>
        <v>#DIV/0!</v>
      </c>
      <c r="AN149" s="117"/>
      <c r="AO149" s="117"/>
      <c r="AP149" s="99"/>
      <c r="AQ149" s="100"/>
    </row>
    <row r="150" spans="1:43" s="123" customFormat="1" ht="24" customHeight="1" x14ac:dyDescent="0.25">
      <c r="A150" s="118"/>
      <c r="B150" s="119"/>
      <c r="C150" s="145" t="s">
        <v>222</v>
      </c>
      <c r="D150" s="121" t="s">
        <v>223</v>
      </c>
      <c r="E150" s="113" t="s">
        <v>224</v>
      </c>
      <c r="F150" s="74"/>
      <c r="G150" s="75">
        <v>43101</v>
      </c>
      <c r="H150" s="76">
        <v>43449</v>
      </c>
      <c r="I150" s="77" t="e">
        <f>AO150/AN150</f>
        <v>#DIV/0!</v>
      </c>
      <c r="J150" s="78" t="e">
        <f t="shared" si="43"/>
        <v>#DIV/0!</v>
      </c>
      <c r="K150" s="107">
        <v>1</v>
      </c>
      <c r="L150" s="80">
        <f t="shared" ref="L150:AI150" si="51">SUM(L152:L156)</f>
        <v>0</v>
      </c>
      <c r="M150" s="80">
        <f t="shared" si="51"/>
        <v>0</v>
      </c>
      <c r="N150" s="80">
        <f t="shared" si="51"/>
        <v>0</v>
      </c>
      <c r="O150" s="80">
        <f t="shared" si="51"/>
        <v>0</v>
      </c>
      <c r="P150" s="80">
        <f t="shared" si="51"/>
        <v>0</v>
      </c>
      <c r="Q150" s="80">
        <f t="shared" si="51"/>
        <v>0</v>
      </c>
      <c r="R150" s="80">
        <f t="shared" si="51"/>
        <v>0</v>
      </c>
      <c r="S150" s="80">
        <f t="shared" si="51"/>
        <v>0</v>
      </c>
      <c r="T150" s="80">
        <f t="shared" si="51"/>
        <v>0</v>
      </c>
      <c r="U150" s="80">
        <f t="shared" si="51"/>
        <v>0</v>
      </c>
      <c r="V150" s="80">
        <f t="shared" si="51"/>
        <v>0</v>
      </c>
      <c r="W150" s="80">
        <f t="shared" si="51"/>
        <v>0</v>
      </c>
      <c r="X150" s="80">
        <f t="shared" si="51"/>
        <v>0</v>
      </c>
      <c r="Y150" s="80">
        <f t="shared" si="51"/>
        <v>0</v>
      </c>
      <c r="Z150" s="80">
        <f t="shared" si="51"/>
        <v>0</v>
      </c>
      <c r="AA150" s="80">
        <f t="shared" si="51"/>
        <v>0</v>
      </c>
      <c r="AB150" s="80">
        <f t="shared" si="51"/>
        <v>0</v>
      </c>
      <c r="AC150" s="80">
        <f t="shared" si="51"/>
        <v>0</v>
      </c>
      <c r="AD150" s="80">
        <f t="shared" si="51"/>
        <v>0</v>
      </c>
      <c r="AE150" s="80">
        <f t="shared" si="51"/>
        <v>0</v>
      </c>
      <c r="AF150" s="80">
        <f t="shared" si="51"/>
        <v>0</v>
      </c>
      <c r="AG150" s="80">
        <f t="shared" si="51"/>
        <v>0</v>
      </c>
      <c r="AH150" s="80">
        <f t="shared" si="51"/>
        <v>0</v>
      </c>
      <c r="AI150" s="80">
        <f t="shared" si="51"/>
        <v>0</v>
      </c>
      <c r="AJ150" s="122"/>
      <c r="AK150" s="122"/>
      <c r="AL150" s="82"/>
      <c r="AM150" s="83"/>
      <c r="AN150" s="84">
        <f>+P150+R150+T150+V150+X150+Z150+AB150+AD150+AF150+AH150+N150+L150</f>
        <v>0</v>
      </c>
      <c r="AO150" s="84">
        <f>+Q150+S150+U150+W150+Y150+AA150+AC150+AE150+AG150+AI150+O150+M150</f>
        <v>0</v>
      </c>
      <c r="AP150" s="78">
        <f>SUM(K151:K156)</f>
        <v>6</v>
      </c>
      <c r="AQ150" s="85" t="e">
        <f>SUM(AK151:AK156)/SUM(AJ151:AJ156)</f>
        <v>#DIV/0!</v>
      </c>
    </row>
    <row r="151" spans="1:43" s="11" customFormat="1" ht="24.75" customHeight="1" x14ac:dyDescent="0.2">
      <c r="A151" s="124"/>
      <c r="B151" s="125"/>
      <c r="C151" s="146"/>
      <c r="D151" s="129" t="s">
        <v>225</v>
      </c>
      <c r="E151" s="89" t="s">
        <v>224</v>
      </c>
      <c r="F151" s="90"/>
      <c r="G151" s="91">
        <v>43191</v>
      </c>
      <c r="H151" s="91">
        <v>43281</v>
      </c>
      <c r="I151" s="92" t="e">
        <f t="shared" ref="I151:I156" si="52">AK151/AJ151</f>
        <v>#DIV/0!</v>
      </c>
      <c r="J151" s="93" t="e">
        <f t="shared" si="43"/>
        <v>#DIV/0!</v>
      </c>
      <c r="K151" s="60">
        <v>1</v>
      </c>
      <c r="L151" s="95"/>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6">
        <f t="shared" ref="AJ151:AJ156" si="53">+P151+R151+T151+V151+X151+Z151+AB151+AD151+AF151+AH151+N151+L151</f>
        <v>0</v>
      </c>
      <c r="AK151" s="96">
        <f t="shared" ref="AK151:AK156" si="54">+O151+M151+Q151+S151+U151+W151+Y151+AA151+AC151+AE151+AG151+AI151</f>
        <v>0</v>
      </c>
      <c r="AL151" s="97"/>
      <c r="AM151" s="98"/>
      <c r="AN151" s="98"/>
      <c r="AO151" s="98"/>
      <c r="AP151" s="99"/>
      <c r="AQ151" s="100"/>
    </row>
    <row r="152" spans="1:43" s="11" customFormat="1" ht="21.75" customHeight="1" x14ac:dyDescent="0.2">
      <c r="A152" s="124"/>
      <c r="B152" s="125"/>
      <c r="C152" s="146"/>
      <c r="D152" s="147" t="s">
        <v>226</v>
      </c>
      <c r="E152" s="89" t="s">
        <v>224</v>
      </c>
      <c r="F152" s="90"/>
      <c r="G152" s="91">
        <v>43282</v>
      </c>
      <c r="H152" s="91">
        <v>43404</v>
      </c>
      <c r="I152" s="92" t="e">
        <f t="shared" si="52"/>
        <v>#DIV/0!</v>
      </c>
      <c r="J152" s="93" t="e">
        <f t="shared" si="43"/>
        <v>#DIV/0!</v>
      </c>
      <c r="K152" s="60">
        <v>1</v>
      </c>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6">
        <f t="shared" si="53"/>
        <v>0</v>
      </c>
      <c r="AK152" s="96">
        <f t="shared" si="54"/>
        <v>0</v>
      </c>
      <c r="AL152" s="97"/>
      <c r="AM152" s="98"/>
      <c r="AN152" s="98"/>
      <c r="AO152" s="98"/>
      <c r="AP152" s="99"/>
      <c r="AQ152" s="100"/>
    </row>
    <row r="153" spans="1:43" s="11" customFormat="1" ht="18.75" customHeight="1" x14ac:dyDescent="0.2">
      <c r="A153" s="124"/>
      <c r="B153" s="125"/>
      <c r="C153" s="146"/>
      <c r="D153" s="147" t="s">
        <v>227</v>
      </c>
      <c r="E153" s="89" t="s">
        <v>224</v>
      </c>
      <c r="F153" s="90"/>
      <c r="G153" s="91">
        <v>43282</v>
      </c>
      <c r="H153" s="91">
        <v>43404</v>
      </c>
      <c r="I153" s="92" t="e">
        <f t="shared" si="52"/>
        <v>#DIV/0!</v>
      </c>
      <c r="J153" s="93" t="e">
        <f t="shared" si="43"/>
        <v>#DIV/0!</v>
      </c>
      <c r="K153" s="60">
        <v>1</v>
      </c>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6">
        <f t="shared" si="53"/>
        <v>0</v>
      </c>
      <c r="AK153" s="96">
        <f t="shared" si="54"/>
        <v>0</v>
      </c>
      <c r="AL153" s="97"/>
      <c r="AM153" s="98"/>
      <c r="AN153" s="98"/>
      <c r="AO153" s="98"/>
      <c r="AP153" s="99"/>
      <c r="AQ153" s="100"/>
    </row>
    <row r="154" spans="1:43" s="11" customFormat="1" ht="19.5" customHeight="1" x14ac:dyDescent="0.2">
      <c r="A154" s="124"/>
      <c r="B154" s="125"/>
      <c r="C154" s="146"/>
      <c r="D154" s="147" t="s">
        <v>228</v>
      </c>
      <c r="E154" s="89" t="s">
        <v>224</v>
      </c>
      <c r="F154" s="90"/>
      <c r="G154" s="91">
        <v>43282</v>
      </c>
      <c r="H154" s="91">
        <v>43404</v>
      </c>
      <c r="I154" s="92" t="e">
        <f t="shared" si="52"/>
        <v>#DIV/0!</v>
      </c>
      <c r="J154" s="93" t="e">
        <f t="shared" si="43"/>
        <v>#DIV/0!</v>
      </c>
      <c r="K154" s="60">
        <v>1</v>
      </c>
      <c r="L154" s="95"/>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6">
        <f t="shared" si="53"/>
        <v>0</v>
      </c>
      <c r="AK154" s="96">
        <f t="shared" si="54"/>
        <v>0</v>
      </c>
      <c r="AL154" s="97"/>
      <c r="AM154" s="98"/>
      <c r="AN154" s="98"/>
      <c r="AO154" s="98"/>
      <c r="AP154" s="99"/>
      <c r="AQ154" s="100"/>
    </row>
    <row r="155" spans="1:43" s="11" customFormat="1" ht="36" x14ac:dyDescent="0.2">
      <c r="A155" s="124"/>
      <c r="B155" s="125"/>
      <c r="C155" s="146"/>
      <c r="D155" s="147" t="s">
        <v>229</v>
      </c>
      <c r="E155" s="89" t="s">
        <v>224</v>
      </c>
      <c r="F155" s="90"/>
      <c r="G155" s="91">
        <v>43282</v>
      </c>
      <c r="H155" s="91">
        <v>43404</v>
      </c>
      <c r="I155" s="92" t="e">
        <f t="shared" si="52"/>
        <v>#DIV/0!</v>
      </c>
      <c r="J155" s="93" t="e">
        <f t="shared" si="43"/>
        <v>#DIV/0!</v>
      </c>
      <c r="K155" s="60">
        <v>1</v>
      </c>
      <c r="L155" s="95"/>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6">
        <f t="shared" si="53"/>
        <v>0</v>
      </c>
      <c r="AK155" s="96">
        <f t="shared" si="54"/>
        <v>0</v>
      </c>
      <c r="AL155" s="97"/>
      <c r="AM155" s="98"/>
      <c r="AN155" s="98"/>
      <c r="AO155" s="98"/>
      <c r="AP155" s="99"/>
      <c r="AQ155" s="100"/>
    </row>
    <row r="156" spans="1:43" s="11" customFormat="1" ht="24.75" customHeight="1" x14ac:dyDescent="0.2">
      <c r="A156" s="124"/>
      <c r="B156" s="125"/>
      <c r="C156" s="146"/>
      <c r="D156" s="129" t="s">
        <v>230</v>
      </c>
      <c r="E156" s="89" t="s">
        <v>224</v>
      </c>
      <c r="F156" s="148" t="s">
        <v>231</v>
      </c>
      <c r="G156" s="91">
        <v>43282</v>
      </c>
      <c r="H156" s="91">
        <v>43404</v>
      </c>
      <c r="I156" s="92" t="e">
        <f t="shared" si="52"/>
        <v>#DIV/0!</v>
      </c>
      <c r="J156" s="93" t="e">
        <f t="shared" si="43"/>
        <v>#DIV/0!</v>
      </c>
      <c r="K156" s="60">
        <v>1</v>
      </c>
      <c r="L156" s="95"/>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6">
        <f t="shared" si="53"/>
        <v>0</v>
      </c>
      <c r="AK156" s="96">
        <f t="shared" si="54"/>
        <v>0</v>
      </c>
      <c r="AL156" s="97"/>
      <c r="AM156" s="98"/>
      <c r="AN156" s="98"/>
      <c r="AO156" s="98"/>
      <c r="AP156" s="99"/>
      <c r="AQ156" s="100"/>
    </row>
    <row r="157" spans="1:43" s="123" customFormat="1" ht="27.75" customHeight="1" x14ac:dyDescent="0.25">
      <c r="A157" s="118"/>
      <c r="B157" s="119"/>
      <c r="C157" s="145" t="s">
        <v>232</v>
      </c>
      <c r="D157" s="121" t="s">
        <v>233</v>
      </c>
      <c r="E157" s="113" t="s">
        <v>54</v>
      </c>
      <c r="F157" s="74"/>
      <c r="G157" s="74"/>
      <c r="H157" s="139"/>
      <c r="I157" s="77" t="e">
        <f>AO157/AN157</f>
        <v>#DIV/0!</v>
      </c>
      <c r="J157" s="78" t="e">
        <f t="shared" si="43"/>
        <v>#DIV/0!</v>
      </c>
      <c r="K157" s="107">
        <v>1</v>
      </c>
      <c r="L157" s="80">
        <f t="shared" ref="L157:AI157" si="55">SUM(L159:L162)</f>
        <v>0</v>
      </c>
      <c r="M157" s="80">
        <f t="shared" si="55"/>
        <v>0</v>
      </c>
      <c r="N157" s="80">
        <f t="shared" si="55"/>
        <v>0</v>
      </c>
      <c r="O157" s="80">
        <f t="shared" si="55"/>
        <v>0</v>
      </c>
      <c r="P157" s="80">
        <f t="shared" si="55"/>
        <v>0</v>
      </c>
      <c r="Q157" s="80">
        <f t="shared" si="55"/>
        <v>0</v>
      </c>
      <c r="R157" s="80">
        <f t="shared" si="55"/>
        <v>0</v>
      </c>
      <c r="S157" s="80">
        <f t="shared" si="55"/>
        <v>0</v>
      </c>
      <c r="T157" s="80">
        <f t="shared" si="55"/>
        <v>0</v>
      </c>
      <c r="U157" s="80">
        <f t="shared" si="55"/>
        <v>0</v>
      </c>
      <c r="V157" s="80">
        <f t="shared" si="55"/>
        <v>0</v>
      </c>
      <c r="W157" s="80">
        <f t="shared" si="55"/>
        <v>0</v>
      </c>
      <c r="X157" s="80">
        <f t="shared" si="55"/>
        <v>0</v>
      </c>
      <c r="Y157" s="80">
        <f t="shared" si="55"/>
        <v>0</v>
      </c>
      <c r="Z157" s="80">
        <f t="shared" si="55"/>
        <v>0</v>
      </c>
      <c r="AA157" s="80">
        <f t="shared" si="55"/>
        <v>0</v>
      </c>
      <c r="AB157" s="80">
        <f t="shared" si="55"/>
        <v>0</v>
      </c>
      <c r="AC157" s="80">
        <f t="shared" si="55"/>
        <v>0</v>
      </c>
      <c r="AD157" s="80">
        <f t="shared" si="55"/>
        <v>0</v>
      </c>
      <c r="AE157" s="80">
        <f t="shared" si="55"/>
        <v>0</v>
      </c>
      <c r="AF157" s="80">
        <f t="shared" si="55"/>
        <v>0</v>
      </c>
      <c r="AG157" s="80">
        <f t="shared" si="55"/>
        <v>0</v>
      </c>
      <c r="AH157" s="80">
        <f t="shared" si="55"/>
        <v>0</v>
      </c>
      <c r="AI157" s="80">
        <f t="shared" si="55"/>
        <v>0</v>
      </c>
      <c r="AJ157" s="122"/>
      <c r="AK157" s="122"/>
      <c r="AL157" s="82"/>
      <c r="AM157" s="83"/>
      <c r="AN157" s="84">
        <f>+P157+R157+T157+V157+X157+Z157+AB157+AD157+AF157+AH157+N157+L157</f>
        <v>0</v>
      </c>
      <c r="AO157" s="84">
        <f>+Q157+S157+U157+W157+Y157+AA157+AC157+AE157+AG157+AI157+O157+M157</f>
        <v>0</v>
      </c>
      <c r="AP157" s="78">
        <f>SUM(K158:K162)</f>
        <v>5</v>
      </c>
      <c r="AQ157" s="85" t="e">
        <f>SUM(AK158:AK162)/SUM(AJ158:AJ162)</f>
        <v>#DIV/0!</v>
      </c>
    </row>
    <row r="158" spans="1:43" s="11" customFormat="1" ht="24.75" customHeight="1" x14ac:dyDescent="0.2">
      <c r="A158" s="124"/>
      <c r="B158" s="125"/>
      <c r="C158" s="146"/>
      <c r="D158" s="129" t="s">
        <v>234</v>
      </c>
      <c r="E158" s="89" t="s">
        <v>54</v>
      </c>
      <c r="F158" s="90"/>
      <c r="G158" s="91">
        <v>43282</v>
      </c>
      <c r="H158" s="91">
        <v>43312</v>
      </c>
      <c r="I158" s="92" t="e">
        <f t="shared" ref="I158:I163" si="56">AK158/AJ158</f>
        <v>#DIV/0!</v>
      </c>
      <c r="J158" s="93" t="e">
        <f t="shared" si="43"/>
        <v>#DIV/0!</v>
      </c>
      <c r="K158" s="60">
        <v>1</v>
      </c>
      <c r="L158" s="95"/>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6">
        <f t="shared" ref="AJ158:AJ163" si="57">+P158+R158+T158+V158+X158+Z158+AB158+AD158+AF158+AH158+N158+L158</f>
        <v>0</v>
      </c>
      <c r="AK158" s="96">
        <f t="shared" ref="AK158:AK163" si="58">+O158+M158+Q158+S158+U158+W158+Y158+AA158+AC158+AE158+AG158+AI158</f>
        <v>0</v>
      </c>
      <c r="AL158" s="97"/>
      <c r="AM158" s="98"/>
      <c r="AN158" s="98"/>
      <c r="AO158" s="98"/>
      <c r="AP158" s="99"/>
      <c r="AQ158" s="100"/>
    </row>
    <row r="159" spans="1:43" s="11" customFormat="1" ht="18.95" customHeight="1" x14ac:dyDescent="0.2">
      <c r="A159" s="124"/>
      <c r="B159" s="125"/>
      <c r="C159" s="146"/>
      <c r="D159" s="126" t="s">
        <v>235</v>
      </c>
      <c r="E159" s="89" t="s">
        <v>54</v>
      </c>
      <c r="F159" s="90"/>
      <c r="G159" s="91">
        <v>43252</v>
      </c>
      <c r="H159" s="91">
        <v>43281</v>
      </c>
      <c r="I159" s="92" t="e">
        <f t="shared" si="56"/>
        <v>#DIV/0!</v>
      </c>
      <c r="J159" s="93" t="e">
        <f t="shared" si="43"/>
        <v>#DIV/0!</v>
      </c>
      <c r="K159" s="60">
        <v>1</v>
      </c>
      <c r="L159" s="95"/>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6">
        <f t="shared" si="57"/>
        <v>0</v>
      </c>
      <c r="AK159" s="96">
        <f t="shared" si="58"/>
        <v>0</v>
      </c>
      <c r="AL159" s="97"/>
      <c r="AM159" s="98"/>
      <c r="AN159" s="98"/>
      <c r="AO159" s="98"/>
      <c r="AP159" s="99"/>
      <c r="AQ159" s="100"/>
    </row>
    <row r="160" spans="1:43" s="11" customFormat="1" ht="18.95" customHeight="1" x14ac:dyDescent="0.2">
      <c r="A160" s="124"/>
      <c r="B160" s="125"/>
      <c r="C160" s="146"/>
      <c r="D160" s="126" t="s">
        <v>236</v>
      </c>
      <c r="E160" s="89" t="s">
        <v>54</v>
      </c>
      <c r="F160" s="90"/>
      <c r="G160" s="91">
        <v>43252</v>
      </c>
      <c r="H160" s="91">
        <v>43281</v>
      </c>
      <c r="I160" s="92" t="e">
        <f t="shared" si="56"/>
        <v>#DIV/0!</v>
      </c>
      <c r="J160" s="93" t="e">
        <f t="shared" si="43"/>
        <v>#DIV/0!</v>
      </c>
      <c r="K160" s="60">
        <v>1</v>
      </c>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6">
        <f t="shared" si="57"/>
        <v>0</v>
      </c>
      <c r="AK160" s="96">
        <f t="shared" si="58"/>
        <v>0</v>
      </c>
      <c r="AL160" s="97"/>
      <c r="AM160" s="98"/>
      <c r="AN160" s="98"/>
      <c r="AO160" s="98"/>
      <c r="AP160" s="99"/>
      <c r="AQ160" s="100"/>
    </row>
    <row r="161" spans="1:43" s="11" customFormat="1" ht="18.95" customHeight="1" x14ac:dyDescent="0.2">
      <c r="A161" s="124"/>
      <c r="B161" s="125"/>
      <c r="C161" s="146"/>
      <c r="D161" s="126" t="s">
        <v>237</v>
      </c>
      <c r="E161" s="89" t="s">
        <v>54</v>
      </c>
      <c r="F161" s="90"/>
      <c r="G161" s="91">
        <v>43221</v>
      </c>
      <c r="H161" s="91">
        <v>43250</v>
      </c>
      <c r="I161" s="92" t="e">
        <f t="shared" si="56"/>
        <v>#DIV/0!</v>
      </c>
      <c r="J161" s="93" t="e">
        <f t="shared" si="43"/>
        <v>#DIV/0!</v>
      </c>
      <c r="K161" s="60">
        <v>1</v>
      </c>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6">
        <f t="shared" si="57"/>
        <v>0</v>
      </c>
      <c r="AK161" s="96">
        <f t="shared" si="58"/>
        <v>0</v>
      </c>
      <c r="AL161" s="97"/>
      <c r="AM161" s="98"/>
      <c r="AN161" s="98"/>
      <c r="AO161" s="98"/>
      <c r="AP161" s="99"/>
      <c r="AQ161" s="100"/>
    </row>
    <row r="162" spans="1:43" s="11" customFormat="1" ht="18.95" customHeight="1" x14ac:dyDescent="0.2">
      <c r="A162" s="124"/>
      <c r="B162" s="125"/>
      <c r="C162" s="146"/>
      <c r="D162" s="126" t="s">
        <v>238</v>
      </c>
      <c r="E162" s="89" t="s">
        <v>54</v>
      </c>
      <c r="F162" s="90"/>
      <c r="G162" s="91">
        <v>43405</v>
      </c>
      <c r="H162" s="91">
        <v>43465</v>
      </c>
      <c r="I162" s="92" t="e">
        <f t="shared" si="56"/>
        <v>#DIV/0!</v>
      </c>
      <c r="J162" s="93" t="e">
        <f t="shared" si="43"/>
        <v>#DIV/0!</v>
      </c>
      <c r="K162" s="60">
        <v>1</v>
      </c>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6">
        <f t="shared" si="57"/>
        <v>0</v>
      </c>
      <c r="AK162" s="96">
        <f t="shared" si="58"/>
        <v>0</v>
      </c>
      <c r="AL162" s="97"/>
      <c r="AM162" s="98"/>
      <c r="AN162" s="98"/>
      <c r="AO162" s="98"/>
      <c r="AP162" s="99"/>
      <c r="AQ162" s="100"/>
    </row>
    <row r="163" spans="1:43" s="11" customFormat="1" ht="27" x14ac:dyDescent="0.2">
      <c r="A163" s="53">
        <v>6</v>
      </c>
      <c r="B163" s="54" t="s">
        <v>239</v>
      </c>
      <c r="C163" s="55"/>
      <c r="D163" s="55"/>
      <c r="E163" s="115" t="s">
        <v>108</v>
      </c>
      <c r="F163" s="57"/>
      <c r="G163" s="182">
        <v>43221</v>
      </c>
      <c r="H163" s="182">
        <v>43434</v>
      </c>
      <c r="I163" s="58" t="e">
        <f t="shared" si="56"/>
        <v>#DIV/0!</v>
      </c>
      <c r="J163" s="59" t="e">
        <f t="shared" si="43"/>
        <v>#DIV/0!</v>
      </c>
      <c r="K163" s="60">
        <v>1</v>
      </c>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2"/>
      <c r="AJ163" s="96">
        <f t="shared" si="57"/>
        <v>0</v>
      </c>
      <c r="AK163" s="96">
        <f t="shared" si="58"/>
        <v>0</v>
      </c>
      <c r="AL163" s="116">
        <f>SUM(K164:K178)</f>
        <v>15</v>
      </c>
      <c r="AM163" s="117" t="e">
        <f>SUM(AK164:AK178)/SUM(AJ164:AJ178)</f>
        <v>#DIV/0!</v>
      </c>
      <c r="AN163" s="117"/>
      <c r="AO163" s="117"/>
      <c r="AP163" s="99"/>
      <c r="AQ163" s="100"/>
    </row>
    <row r="164" spans="1:43" s="11" customFormat="1" ht="27" x14ac:dyDescent="0.2">
      <c r="A164" s="131"/>
      <c r="B164" s="132"/>
      <c r="C164" s="71" t="s">
        <v>240</v>
      </c>
      <c r="D164" s="72" t="s">
        <v>241</v>
      </c>
      <c r="E164" s="113" t="s">
        <v>108</v>
      </c>
      <c r="F164" s="74"/>
      <c r="G164" s="183">
        <v>43221</v>
      </c>
      <c r="H164" s="184">
        <v>43434</v>
      </c>
      <c r="I164" s="77" t="e">
        <f>AO164/AN164</f>
        <v>#DIV/0!</v>
      </c>
      <c r="J164" s="78" t="e">
        <f t="shared" si="43"/>
        <v>#DIV/0!</v>
      </c>
      <c r="K164" s="107">
        <v>1</v>
      </c>
      <c r="L164" s="80">
        <f t="shared" ref="L164:AI164" si="59">SUM(L165:L170)</f>
        <v>0</v>
      </c>
      <c r="M164" s="80">
        <f t="shared" si="59"/>
        <v>0</v>
      </c>
      <c r="N164" s="80">
        <f t="shared" si="59"/>
        <v>0</v>
      </c>
      <c r="O164" s="80">
        <f t="shared" si="59"/>
        <v>0</v>
      </c>
      <c r="P164" s="80">
        <f t="shared" si="59"/>
        <v>0</v>
      </c>
      <c r="Q164" s="80">
        <f t="shared" si="59"/>
        <v>0</v>
      </c>
      <c r="R164" s="80">
        <f t="shared" si="59"/>
        <v>0</v>
      </c>
      <c r="S164" s="80">
        <f t="shared" si="59"/>
        <v>0</v>
      </c>
      <c r="T164" s="80">
        <f t="shared" si="59"/>
        <v>0</v>
      </c>
      <c r="U164" s="80">
        <f t="shared" si="59"/>
        <v>0</v>
      </c>
      <c r="V164" s="80">
        <f t="shared" si="59"/>
        <v>0</v>
      </c>
      <c r="W164" s="80">
        <f t="shared" si="59"/>
        <v>0</v>
      </c>
      <c r="X164" s="80">
        <f t="shared" si="59"/>
        <v>0</v>
      </c>
      <c r="Y164" s="80">
        <f t="shared" si="59"/>
        <v>0</v>
      </c>
      <c r="Z164" s="80">
        <f t="shared" si="59"/>
        <v>0</v>
      </c>
      <c r="AA164" s="80">
        <f t="shared" si="59"/>
        <v>0</v>
      </c>
      <c r="AB164" s="80">
        <f t="shared" si="59"/>
        <v>0</v>
      </c>
      <c r="AC164" s="80">
        <f t="shared" si="59"/>
        <v>0</v>
      </c>
      <c r="AD164" s="80">
        <f t="shared" si="59"/>
        <v>0</v>
      </c>
      <c r="AE164" s="80">
        <f t="shared" si="59"/>
        <v>0</v>
      </c>
      <c r="AF164" s="80">
        <f t="shared" si="59"/>
        <v>0</v>
      </c>
      <c r="AG164" s="80">
        <f t="shared" si="59"/>
        <v>0</v>
      </c>
      <c r="AH164" s="80">
        <f t="shared" si="59"/>
        <v>0</v>
      </c>
      <c r="AI164" s="80">
        <f t="shared" si="59"/>
        <v>0</v>
      </c>
      <c r="AJ164" s="81"/>
      <c r="AK164" s="81"/>
      <c r="AL164" s="82"/>
      <c r="AM164" s="83"/>
      <c r="AN164" s="84">
        <f>+P164+R164+T164+V164+X164+Z164+AB164+AD164+AF164+AH164+N164+L164</f>
        <v>0</v>
      </c>
      <c r="AO164" s="84">
        <f>+Q164+S164+U164+W164+Y164+AA164+AC164+AE164+AG164+AI164+O164+M164</f>
        <v>0</v>
      </c>
      <c r="AP164" s="78">
        <f>SUM(K165:K172)</f>
        <v>8</v>
      </c>
      <c r="AQ164" s="85" t="e">
        <f>SUM(AK165:AK172)/SUM(AJ165:AJ172)</f>
        <v>#DIV/0!</v>
      </c>
    </row>
    <row r="165" spans="1:43" s="123" customFormat="1" ht="23.1" customHeight="1" x14ac:dyDescent="0.25">
      <c r="A165" s="135"/>
      <c r="B165" s="136"/>
      <c r="C165" s="137"/>
      <c r="D165" s="130" t="s">
        <v>242</v>
      </c>
      <c r="E165" s="89" t="s">
        <v>108</v>
      </c>
      <c r="F165" s="90"/>
      <c r="G165" s="91">
        <v>43191</v>
      </c>
      <c r="H165" s="91">
        <v>43220</v>
      </c>
      <c r="I165" s="92" t="e">
        <f t="shared" ref="I165:I172" si="60">AK165/AJ165</f>
        <v>#DIV/0!</v>
      </c>
      <c r="J165" s="93" t="e">
        <f t="shared" si="43"/>
        <v>#DIV/0!</v>
      </c>
      <c r="K165" s="60">
        <v>1</v>
      </c>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6">
        <f t="shared" ref="AJ165:AJ172" si="61">+P165+R165+T165+V165+X165+Z165+AB165+AD165+AF165+AH165+N165+L165</f>
        <v>0</v>
      </c>
      <c r="AK165" s="96">
        <f t="shared" ref="AK165:AK172" si="62">+O165+M165+Q165+S165+U165+W165+Y165+AA165+AC165+AE165+AG165+AI165</f>
        <v>0</v>
      </c>
      <c r="AL165" s="97"/>
      <c r="AM165" s="98"/>
      <c r="AN165" s="98"/>
      <c r="AO165" s="98"/>
      <c r="AP165" s="99"/>
      <c r="AQ165" s="100"/>
    </row>
    <row r="166" spans="1:43" s="123" customFormat="1" ht="23.1" customHeight="1" x14ac:dyDescent="0.25">
      <c r="A166" s="135"/>
      <c r="B166" s="136"/>
      <c r="C166" s="137"/>
      <c r="D166" s="130" t="s">
        <v>243</v>
      </c>
      <c r="E166" s="89" t="s">
        <v>108</v>
      </c>
      <c r="F166" s="90"/>
      <c r="G166" s="91">
        <v>43221</v>
      </c>
      <c r="H166" s="91">
        <v>43312</v>
      </c>
      <c r="I166" s="92" t="e">
        <f t="shared" si="60"/>
        <v>#DIV/0!</v>
      </c>
      <c r="J166" s="93" t="e">
        <f t="shared" si="43"/>
        <v>#DIV/0!</v>
      </c>
      <c r="K166" s="60">
        <v>1</v>
      </c>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6">
        <f t="shared" si="61"/>
        <v>0</v>
      </c>
      <c r="AK166" s="96">
        <f t="shared" si="62"/>
        <v>0</v>
      </c>
      <c r="AL166" s="97"/>
      <c r="AM166" s="98"/>
      <c r="AN166" s="98"/>
      <c r="AO166" s="98"/>
      <c r="AP166" s="99"/>
      <c r="AQ166" s="100"/>
    </row>
    <row r="167" spans="1:43" s="123" customFormat="1" ht="23.1" customHeight="1" x14ac:dyDescent="0.25">
      <c r="A167" s="135"/>
      <c r="B167" s="136"/>
      <c r="C167" s="137"/>
      <c r="D167" s="130" t="s">
        <v>244</v>
      </c>
      <c r="E167" s="89" t="s">
        <v>108</v>
      </c>
      <c r="F167" s="90"/>
      <c r="G167" s="91">
        <v>43221</v>
      </c>
      <c r="H167" s="91">
        <v>43434</v>
      </c>
      <c r="I167" s="92" t="e">
        <f t="shared" si="60"/>
        <v>#DIV/0!</v>
      </c>
      <c r="J167" s="93" t="e">
        <f t="shared" si="43"/>
        <v>#DIV/0!</v>
      </c>
      <c r="K167" s="60">
        <v>1</v>
      </c>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6">
        <f t="shared" si="61"/>
        <v>0</v>
      </c>
      <c r="AK167" s="96">
        <f t="shared" si="62"/>
        <v>0</v>
      </c>
      <c r="AL167" s="97"/>
      <c r="AM167" s="98"/>
      <c r="AN167" s="98"/>
      <c r="AO167" s="98"/>
      <c r="AP167" s="99"/>
      <c r="AQ167" s="100"/>
    </row>
    <row r="168" spans="1:43" s="123" customFormat="1" ht="23.1" customHeight="1" x14ac:dyDescent="0.25">
      <c r="A168" s="135"/>
      <c r="B168" s="136"/>
      <c r="C168" s="137"/>
      <c r="D168" s="130" t="s">
        <v>245</v>
      </c>
      <c r="E168" s="89" t="s">
        <v>108</v>
      </c>
      <c r="F168" s="90"/>
      <c r="G168" s="91">
        <v>43296</v>
      </c>
      <c r="H168" s="91">
        <v>43358</v>
      </c>
      <c r="I168" s="92" t="e">
        <f t="shared" si="60"/>
        <v>#DIV/0!</v>
      </c>
      <c r="J168" s="93" t="e">
        <f t="shared" si="43"/>
        <v>#DIV/0!</v>
      </c>
      <c r="K168" s="60">
        <v>1</v>
      </c>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6">
        <f t="shared" si="61"/>
        <v>0</v>
      </c>
      <c r="AK168" s="96">
        <f t="shared" si="62"/>
        <v>0</v>
      </c>
      <c r="AL168" s="97"/>
      <c r="AM168" s="98"/>
      <c r="AN168" s="98"/>
      <c r="AO168" s="98"/>
      <c r="AP168" s="99"/>
      <c r="AQ168" s="100"/>
    </row>
    <row r="169" spans="1:43" s="123" customFormat="1" ht="23.1" customHeight="1" x14ac:dyDescent="0.25">
      <c r="A169" s="135"/>
      <c r="B169" s="136"/>
      <c r="C169" s="137"/>
      <c r="D169" s="130" t="s">
        <v>246</v>
      </c>
      <c r="E169" s="89" t="s">
        <v>108</v>
      </c>
      <c r="F169" s="90"/>
      <c r="G169" s="91">
        <v>43296</v>
      </c>
      <c r="H169" s="91">
        <v>43281</v>
      </c>
      <c r="I169" s="92" t="e">
        <f t="shared" si="60"/>
        <v>#DIV/0!</v>
      </c>
      <c r="J169" s="93" t="e">
        <f t="shared" si="43"/>
        <v>#DIV/0!</v>
      </c>
      <c r="K169" s="60">
        <v>1</v>
      </c>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6">
        <f t="shared" si="61"/>
        <v>0</v>
      </c>
      <c r="AK169" s="96">
        <f t="shared" si="62"/>
        <v>0</v>
      </c>
      <c r="AL169" s="97"/>
      <c r="AM169" s="98"/>
      <c r="AN169" s="98"/>
      <c r="AO169" s="98"/>
      <c r="AP169" s="99"/>
      <c r="AQ169" s="100"/>
    </row>
    <row r="170" spans="1:43" s="123" customFormat="1" ht="23.1" customHeight="1" x14ac:dyDescent="0.25">
      <c r="A170" s="135"/>
      <c r="B170" s="136"/>
      <c r="C170" s="137"/>
      <c r="D170" s="130" t="s">
        <v>247</v>
      </c>
      <c r="E170" s="89" t="s">
        <v>248</v>
      </c>
      <c r="F170" s="90"/>
      <c r="G170" s="91">
        <v>43221</v>
      </c>
      <c r="H170" s="91">
        <v>43405</v>
      </c>
      <c r="I170" s="92" t="e">
        <f t="shared" si="60"/>
        <v>#DIV/0!</v>
      </c>
      <c r="J170" s="93" t="e">
        <f t="shared" si="43"/>
        <v>#DIV/0!</v>
      </c>
      <c r="K170" s="60">
        <v>1</v>
      </c>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6">
        <f t="shared" si="61"/>
        <v>0</v>
      </c>
      <c r="AK170" s="96">
        <f t="shared" si="62"/>
        <v>0</v>
      </c>
      <c r="AL170" s="97"/>
      <c r="AM170" s="98"/>
      <c r="AN170" s="98"/>
      <c r="AO170" s="98"/>
      <c r="AP170" s="99"/>
      <c r="AQ170" s="100"/>
    </row>
    <row r="171" spans="1:43" s="11" customFormat="1" ht="24" customHeight="1" x14ac:dyDescent="0.2">
      <c r="A171" s="124"/>
      <c r="B171" s="125"/>
      <c r="C171" s="126"/>
      <c r="D171" s="130" t="s">
        <v>249</v>
      </c>
      <c r="E171" s="89" t="s">
        <v>93</v>
      </c>
      <c r="F171" s="90"/>
      <c r="G171" s="91">
        <v>43265</v>
      </c>
      <c r="H171" s="91">
        <v>43296</v>
      </c>
      <c r="I171" s="92" t="e">
        <f t="shared" si="60"/>
        <v>#DIV/0!</v>
      </c>
      <c r="J171" s="93" t="e">
        <f t="shared" si="43"/>
        <v>#DIV/0!</v>
      </c>
      <c r="K171" s="60">
        <v>1</v>
      </c>
      <c r="L171" s="95"/>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6">
        <f t="shared" si="61"/>
        <v>0</v>
      </c>
      <c r="AK171" s="96">
        <f t="shared" si="62"/>
        <v>0</v>
      </c>
      <c r="AL171" s="97"/>
      <c r="AM171" s="98"/>
      <c r="AN171" s="98"/>
      <c r="AO171" s="98"/>
      <c r="AP171" s="99"/>
      <c r="AQ171" s="100"/>
    </row>
    <row r="172" spans="1:43" s="11" customFormat="1" ht="24" customHeight="1" x14ac:dyDescent="0.2">
      <c r="A172" s="124"/>
      <c r="B172" s="125"/>
      <c r="C172" s="126"/>
      <c r="D172" s="130" t="s">
        <v>250</v>
      </c>
      <c r="E172" s="89" t="s">
        <v>93</v>
      </c>
      <c r="F172" s="90"/>
      <c r="G172" s="91">
        <v>43265</v>
      </c>
      <c r="H172" s="91">
        <v>43296</v>
      </c>
      <c r="I172" s="92" t="e">
        <f t="shared" si="60"/>
        <v>#DIV/0!</v>
      </c>
      <c r="J172" s="93" t="e">
        <f t="shared" si="43"/>
        <v>#DIV/0!</v>
      </c>
      <c r="K172" s="60">
        <v>1</v>
      </c>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6">
        <f t="shared" si="61"/>
        <v>0</v>
      </c>
      <c r="AK172" s="96">
        <f t="shared" si="62"/>
        <v>0</v>
      </c>
      <c r="AL172" s="97"/>
      <c r="AM172" s="98"/>
      <c r="AN172" s="98"/>
      <c r="AO172" s="98"/>
      <c r="AP172" s="99"/>
      <c r="AQ172" s="100"/>
    </row>
    <row r="173" spans="1:43" s="11" customFormat="1" ht="21.75" customHeight="1" x14ac:dyDescent="0.2">
      <c r="A173" s="131"/>
      <c r="B173" s="132"/>
      <c r="C173" s="71" t="s">
        <v>251</v>
      </c>
      <c r="D173" s="72" t="s">
        <v>252</v>
      </c>
      <c r="E173" s="113" t="s">
        <v>253</v>
      </c>
      <c r="F173" s="74"/>
      <c r="G173" s="75">
        <v>43221</v>
      </c>
      <c r="H173" s="76">
        <v>43465</v>
      </c>
      <c r="I173" s="77" t="e">
        <f>AO173/AN173</f>
        <v>#DIV/0!</v>
      </c>
      <c r="J173" s="78" t="e">
        <f t="shared" si="43"/>
        <v>#DIV/0!</v>
      </c>
      <c r="K173" s="107">
        <v>1</v>
      </c>
      <c r="L173" s="80">
        <f t="shared" ref="L173:AI173" si="63">SUM(L174:L178)</f>
        <v>0</v>
      </c>
      <c r="M173" s="80">
        <f t="shared" si="63"/>
        <v>0</v>
      </c>
      <c r="N173" s="80">
        <f t="shared" si="63"/>
        <v>0</v>
      </c>
      <c r="O173" s="80">
        <f t="shared" si="63"/>
        <v>0</v>
      </c>
      <c r="P173" s="80">
        <f t="shared" si="63"/>
        <v>0</v>
      </c>
      <c r="Q173" s="80">
        <f t="shared" si="63"/>
        <v>0</v>
      </c>
      <c r="R173" s="80">
        <f t="shared" si="63"/>
        <v>0</v>
      </c>
      <c r="S173" s="80">
        <f t="shared" si="63"/>
        <v>0</v>
      </c>
      <c r="T173" s="80">
        <f t="shared" si="63"/>
        <v>0</v>
      </c>
      <c r="U173" s="80">
        <f t="shared" si="63"/>
        <v>0</v>
      </c>
      <c r="V173" s="80">
        <f t="shared" si="63"/>
        <v>0</v>
      </c>
      <c r="W173" s="80">
        <f t="shared" si="63"/>
        <v>0</v>
      </c>
      <c r="X173" s="80">
        <f t="shared" si="63"/>
        <v>0</v>
      </c>
      <c r="Y173" s="80">
        <f t="shared" si="63"/>
        <v>0</v>
      </c>
      <c r="Z173" s="80">
        <f t="shared" si="63"/>
        <v>0</v>
      </c>
      <c r="AA173" s="80">
        <f t="shared" si="63"/>
        <v>0</v>
      </c>
      <c r="AB173" s="80">
        <f t="shared" si="63"/>
        <v>0</v>
      </c>
      <c r="AC173" s="80">
        <f t="shared" si="63"/>
        <v>0</v>
      </c>
      <c r="AD173" s="80">
        <f t="shared" si="63"/>
        <v>0</v>
      </c>
      <c r="AE173" s="80">
        <f t="shared" si="63"/>
        <v>0</v>
      </c>
      <c r="AF173" s="80">
        <f t="shared" si="63"/>
        <v>0</v>
      </c>
      <c r="AG173" s="80">
        <f t="shared" si="63"/>
        <v>0</v>
      </c>
      <c r="AH173" s="80">
        <f t="shared" si="63"/>
        <v>0</v>
      </c>
      <c r="AI173" s="80">
        <f t="shared" si="63"/>
        <v>0</v>
      </c>
      <c r="AL173" s="82"/>
      <c r="AM173" s="83"/>
      <c r="AN173" s="84">
        <f>+P173+R173+T173+V173+X173+Z173+AB173+AD173+AF173+AH173+N173+L173</f>
        <v>0</v>
      </c>
      <c r="AO173" s="84">
        <f>+Q173+S173+U173+W173+Y173+AA173+AC173+AE173+AG173+AI173+O173+M173</f>
        <v>0</v>
      </c>
      <c r="AP173" s="78">
        <f>SUM(K174:K178)</f>
        <v>5</v>
      </c>
      <c r="AQ173" s="85" t="e">
        <f>SUM(AK174:AK178)/SUM(AJ174:AJ178)</f>
        <v>#DIV/0!</v>
      </c>
    </row>
    <row r="174" spans="1:43" s="11" customFormat="1" ht="24" customHeight="1" x14ac:dyDescent="0.2">
      <c r="A174" s="124"/>
      <c r="B174" s="125"/>
      <c r="C174" s="126"/>
      <c r="D174" s="87" t="s">
        <v>254</v>
      </c>
      <c r="E174" s="89" t="s">
        <v>93</v>
      </c>
      <c r="F174" s="90"/>
      <c r="G174" s="91">
        <v>43252</v>
      </c>
      <c r="H174" s="91">
        <v>43373</v>
      </c>
      <c r="I174" s="92" t="e">
        <f t="shared" ref="I174:I205" si="64">AK174/AJ174</f>
        <v>#DIV/0!</v>
      </c>
      <c r="J174" s="93" t="e">
        <f t="shared" si="43"/>
        <v>#DIV/0!</v>
      </c>
      <c r="K174" s="60">
        <v>1</v>
      </c>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6">
        <f t="shared" ref="AJ174:AJ179" si="65">+P174+R174+T174+V174+X174+Z174+AB174+AD174+AF174+AH174+N174+L174</f>
        <v>0</v>
      </c>
      <c r="AK174" s="96">
        <f t="shared" ref="AK174:AK179" si="66">+O174+M174+Q174+S174+U174+W174+Y174+AA174+AC174+AE174+AG174+AI174</f>
        <v>0</v>
      </c>
      <c r="AL174" s="97"/>
      <c r="AM174" s="98"/>
      <c r="AN174" s="98"/>
      <c r="AO174" s="98"/>
      <c r="AP174" s="99"/>
      <c r="AQ174" s="100"/>
    </row>
    <row r="175" spans="1:43" s="11" customFormat="1" ht="24" customHeight="1" x14ac:dyDescent="0.2">
      <c r="A175" s="124"/>
      <c r="B175" s="125"/>
      <c r="C175" s="126"/>
      <c r="D175" s="130" t="s">
        <v>255</v>
      </c>
      <c r="E175" s="89" t="s">
        <v>93</v>
      </c>
      <c r="F175" s="90"/>
      <c r="G175" s="91">
        <v>43252</v>
      </c>
      <c r="H175" s="91">
        <v>43373</v>
      </c>
      <c r="I175" s="92" t="e">
        <f t="shared" si="64"/>
        <v>#DIV/0!</v>
      </c>
      <c r="J175" s="93" t="e">
        <f t="shared" si="43"/>
        <v>#DIV/0!</v>
      </c>
      <c r="K175" s="60">
        <v>1</v>
      </c>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6">
        <f t="shared" si="65"/>
        <v>0</v>
      </c>
      <c r="AK175" s="96">
        <f t="shared" si="66"/>
        <v>0</v>
      </c>
      <c r="AL175" s="97"/>
      <c r="AM175" s="98"/>
      <c r="AN175" s="98"/>
      <c r="AO175" s="98"/>
      <c r="AP175" s="99"/>
      <c r="AQ175" s="100"/>
    </row>
    <row r="176" spans="1:43" s="11" customFormat="1" ht="27" x14ac:dyDescent="0.2">
      <c r="A176" s="124"/>
      <c r="B176" s="125"/>
      <c r="C176" s="126"/>
      <c r="D176" s="137" t="s">
        <v>256</v>
      </c>
      <c r="E176" s="89" t="s">
        <v>108</v>
      </c>
      <c r="F176" s="90"/>
      <c r="G176" s="91">
        <v>43252</v>
      </c>
      <c r="H176" s="91">
        <v>43281</v>
      </c>
      <c r="I176" s="92" t="e">
        <f t="shared" si="64"/>
        <v>#DIV/0!</v>
      </c>
      <c r="J176" s="93" t="e">
        <f t="shared" si="43"/>
        <v>#DIV/0!</v>
      </c>
      <c r="K176" s="60">
        <v>1</v>
      </c>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6">
        <f t="shared" si="65"/>
        <v>0</v>
      </c>
      <c r="AK176" s="96">
        <f t="shared" si="66"/>
        <v>0</v>
      </c>
      <c r="AL176" s="97"/>
      <c r="AM176" s="98"/>
      <c r="AN176" s="98"/>
      <c r="AO176" s="98"/>
      <c r="AP176" s="99"/>
      <c r="AQ176" s="100"/>
    </row>
    <row r="177" spans="1:43" s="11" customFormat="1" ht="36" x14ac:dyDescent="0.2">
      <c r="A177" s="124"/>
      <c r="B177" s="125"/>
      <c r="C177" s="126"/>
      <c r="D177" s="130" t="s">
        <v>257</v>
      </c>
      <c r="E177" s="89" t="s">
        <v>108</v>
      </c>
      <c r="F177" s="90"/>
      <c r="G177" s="91">
        <v>43252</v>
      </c>
      <c r="H177" s="91">
        <v>43296</v>
      </c>
      <c r="I177" s="92" t="e">
        <f t="shared" si="64"/>
        <v>#DIV/0!</v>
      </c>
      <c r="J177" s="93" t="e">
        <f t="shared" si="43"/>
        <v>#DIV/0!</v>
      </c>
      <c r="K177" s="60">
        <v>1</v>
      </c>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6">
        <f t="shared" si="65"/>
        <v>0</v>
      </c>
      <c r="AK177" s="96">
        <f t="shared" si="66"/>
        <v>0</v>
      </c>
      <c r="AL177" s="97"/>
      <c r="AM177" s="98"/>
      <c r="AN177" s="98"/>
      <c r="AO177" s="98"/>
      <c r="AP177" s="99"/>
      <c r="AQ177" s="100"/>
    </row>
    <row r="178" spans="1:43" s="11" customFormat="1" ht="24" customHeight="1" x14ac:dyDescent="0.2">
      <c r="A178" s="124"/>
      <c r="B178" s="125"/>
      <c r="C178" s="126"/>
      <c r="D178" s="130" t="s">
        <v>258</v>
      </c>
      <c r="E178" s="89" t="s">
        <v>108</v>
      </c>
      <c r="F178" s="90"/>
      <c r="G178" s="91">
        <v>43327</v>
      </c>
      <c r="H178" s="91">
        <v>43404</v>
      </c>
      <c r="I178" s="92" t="e">
        <f t="shared" si="64"/>
        <v>#DIV/0!</v>
      </c>
      <c r="J178" s="93" t="e">
        <f t="shared" si="43"/>
        <v>#DIV/0!</v>
      </c>
      <c r="K178" s="60">
        <v>1</v>
      </c>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6">
        <f t="shared" si="65"/>
        <v>0</v>
      </c>
      <c r="AK178" s="96">
        <f t="shared" si="66"/>
        <v>0</v>
      </c>
      <c r="AL178" s="97"/>
      <c r="AM178" s="98"/>
      <c r="AN178" s="98"/>
      <c r="AO178" s="98"/>
      <c r="AP178" s="99"/>
      <c r="AQ178" s="100"/>
    </row>
    <row r="179" spans="1:43" s="11" customFormat="1" ht="36" x14ac:dyDescent="0.2">
      <c r="A179" s="53">
        <v>7</v>
      </c>
      <c r="B179" s="54" t="s">
        <v>259</v>
      </c>
      <c r="C179" s="55"/>
      <c r="D179" s="55"/>
      <c r="E179" s="115" t="s">
        <v>96</v>
      </c>
      <c r="F179" s="57"/>
      <c r="G179" s="142">
        <v>43221</v>
      </c>
      <c r="H179" s="142">
        <v>43465</v>
      </c>
      <c r="I179" s="58" t="e">
        <f t="shared" si="64"/>
        <v>#DIV/0!</v>
      </c>
      <c r="J179" s="59" t="e">
        <f t="shared" si="43"/>
        <v>#DIV/0!</v>
      </c>
      <c r="K179" s="60">
        <v>1</v>
      </c>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2"/>
      <c r="AJ179" s="96">
        <f t="shared" si="65"/>
        <v>0</v>
      </c>
      <c r="AK179" s="96">
        <f t="shared" si="66"/>
        <v>0</v>
      </c>
      <c r="AL179" s="116">
        <f>SUM(K180:K211)</f>
        <v>32</v>
      </c>
      <c r="AM179" s="117">
        <f>SUM(AK180:AK211)/SUM(AJ180:AJ211)</f>
        <v>0</v>
      </c>
      <c r="AN179" s="117"/>
      <c r="AO179" s="117"/>
      <c r="AP179" s="99"/>
      <c r="AQ179" s="100"/>
    </row>
    <row r="180" spans="1:43" s="11" customFormat="1" ht="21.75" customHeight="1" x14ac:dyDescent="0.2">
      <c r="A180" s="131"/>
      <c r="B180" s="132"/>
      <c r="C180" s="71" t="s">
        <v>260</v>
      </c>
      <c r="D180" s="72" t="s">
        <v>261</v>
      </c>
      <c r="E180" s="113" t="s">
        <v>149</v>
      </c>
      <c r="F180" s="74"/>
      <c r="G180" s="75">
        <v>43221</v>
      </c>
      <c r="H180" s="76">
        <v>43465</v>
      </c>
      <c r="I180" s="77" t="e">
        <f t="shared" si="64"/>
        <v>#DIV/0!</v>
      </c>
      <c r="J180" s="78" t="e">
        <f t="shared" si="43"/>
        <v>#DIV/0!</v>
      </c>
      <c r="K180" s="107">
        <v>1</v>
      </c>
      <c r="L180" s="80">
        <f t="shared" ref="L180:AI180" si="67">SUM(L181:L192)</f>
        <v>0</v>
      </c>
      <c r="M180" s="80">
        <f t="shared" si="67"/>
        <v>0</v>
      </c>
      <c r="N180" s="80">
        <f t="shared" si="67"/>
        <v>3</v>
      </c>
      <c r="O180" s="80">
        <f t="shared" si="67"/>
        <v>0</v>
      </c>
      <c r="P180" s="80">
        <f t="shared" si="67"/>
        <v>4</v>
      </c>
      <c r="Q180" s="80">
        <f t="shared" si="67"/>
        <v>0</v>
      </c>
      <c r="R180" s="80">
        <f t="shared" si="67"/>
        <v>3</v>
      </c>
      <c r="S180" s="80">
        <f t="shared" si="67"/>
        <v>0</v>
      </c>
      <c r="T180" s="80">
        <f t="shared" si="67"/>
        <v>0</v>
      </c>
      <c r="U180" s="80">
        <f t="shared" si="67"/>
        <v>0</v>
      </c>
      <c r="V180" s="80">
        <f t="shared" si="67"/>
        <v>1</v>
      </c>
      <c r="W180" s="80">
        <f t="shared" si="67"/>
        <v>0</v>
      </c>
      <c r="X180" s="80">
        <f t="shared" si="67"/>
        <v>0</v>
      </c>
      <c r="Y180" s="80">
        <f t="shared" si="67"/>
        <v>0</v>
      </c>
      <c r="Z180" s="80">
        <f t="shared" si="67"/>
        <v>0</v>
      </c>
      <c r="AA180" s="80">
        <f t="shared" si="67"/>
        <v>0</v>
      </c>
      <c r="AB180" s="80">
        <f t="shared" si="67"/>
        <v>1</v>
      </c>
      <c r="AC180" s="80">
        <f t="shared" si="67"/>
        <v>0</v>
      </c>
      <c r="AD180" s="80">
        <f t="shared" si="67"/>
        <v>0</v>
      </c>
      <c r="AE180" s="80">
        <f t="shared" si="67"/>
        <v>0</v>
      </c>
      <c r="AF180" s="80">
        <f t="shared" si="67"/>
        <v>0</v>
      </c>
      <c r="AG180" s="80">
        <f t="shared" si="67"/>
        <v>0</v>
      </c>
      <c r="AH180" s="80">
        <f t="shared" si="67"/>
        <v>1</v>
      </c>
      <c r="AI180" s="80">
        <f t="shared" si="67"/>
        <v>0</v>
      </c>
      <c r="AJ180" s="96"/>
      <c r="AK180" s="96"/>
      <c r="AL180" s="82"/>
      <c r="AM180" s="83"/>
      <c r="AN180" s="84">
        <f>+P180+R180+T180+V180+X180+Z180+AB180+AD180+AF180+AH180+N180+L180</f>
        <v>13</v>
      </c>
      <c r="AO180" s="84">
        <f>+Q180+S180+U180+W180+Y180+AA180+AC180+AE180+AG180+AI180+O180+M180</f>
        <v>0</v>
      </c>
      <c r="AP180" s="78">
        <f>SUM(K181:K192)</f>
        <v>12</v>
      </c>
      <c r="AQ180" s="85">
        <f>SUM(AK181:AK192)/SUM(AJ181:AJ192)</f>
        <v>0</v>
      </c>
    </row>
    <row r="181" spans="1:43" s="11" customFormat="1" ht="24" x14ac:dyDescent="0.2">
      <c r="A181" s="124"/>
      <c r="B181" s="125"/>
      <c r="C181" s="126"/>
      <c r="D181" s="87" t="s">
        <v>262</v>
      </c>
      <c r="E181" s="89" t="s">
        <v>149</v>
      </c>
      <c r="F181" s="90"/>
      <c r="G181" s="91">
        <v>43282</v>
      </c>
      <c r="H181" s="91">
        <v>43342</v>
      </c>
      <c r="I181" s="92" t="e">
        <f t="shared" si="64"/>
        <v>#DIV/0!</v>
      </c>
      <c r="J181" s="93" t="e">
        <f t="shared" si="43"/>
        <v>#DIV/0!</v>
      </c>
      <c r="K181" s="60">
        <v>1</v>
      </c>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6">
        <f t="shared" ref="AJ181:AJ192" si="68">+P181+R181+T181+V181+X181+Z181+AB181+AD181+AF181+AH181+N181+L181</f>
        <v>0</v>
      </c>
      <c r="AK181" s="96">
        <f t="shared" ref="AK181:AK192" si="69">+O181+M181+Q181+S181+U181+W181+Y181+AA181+AC181+AE181+AG181+AI181</f>
        <v>0</v>
      </c>
      <c r="AL181" s="97"/>
      <c r="AM181" s="98"/>
      <c r="AN181" s="98"/>
      <c r="AO181" s="98"/>
      <c r="AP181" s="99"/>
      <c r="AQ181" s="100"/>
    </row>
    <row r="182" spans="1:43" s="11" customFormat="1" ht="48" x14ac:dyDescent="0.2">
      <c r="A182" s="124"/>
      <c r="B182" s="125"/>
      <c r="C182" s="126"/>
      <c r="D182" s="130" t="s">
        <v>263</v>
      </c>
      <c r="E182" s="89" t="s">
        <v>96</v>
      </c>
      <c r="F182" s="90" t="s">
        <v>64</v>
      </c>
      <c r="G182" s="91">
        <v>43132</v>
      </c>
      <c r="H182" s="91">
        <v>43159</v>
      </c>
      <c r="I182" s="92">
        <f t="shared" si="64"/>
        <v>0</v>
      </c>
      <c r="J182" s="93">
        <f t="shared" ca="1" si="43"/>
        <v>-92</v>
      </c>
      <c r="K182" s="60">
        <v>1</v>
      </c>
      <c r="L182" s="95"/>
      <c r="M182" s="95"/>
      <c r="N182" s="95">
        <v>1</v>
      </c>
      <c r="O182" s="95"/>
      <c r="P182" s="95"/>
      <c r="Q182" s="95"/>
      <c r="R182" s="95"/>
      <c r="S182" s="95"/>
      <c r="T182" s="95"/>
      <c r="U182" s="95"/>
      <c r="V182" s="95"/>
      <c r="W182" s="95"/>
      <c r="X182" s="95"/>
      <c r="Y182" s="95"/>
      <c r="Z182" s="95"/>
      <c r="AA182" s="95"/>
      <c r="AB182" s="95"/>
      <c r="AC182" s="95"/>
      <c r="AD182" s="95"/>
      <c r="AE182" s="95"/>
      <c r="AF182" s="95"/>
      <c r="AG182" s="95"/>
      <c r="AH182" s="95"/>
      <c r="AI182" s="95"/>
      <c r="AJ182" s="96">
        <f t="shared" si="68"/>
        <v>1</v>
      </c>
      <c r="AK182" s="96">
        <f t="shared" si="69"/>
        <v>0</v>
      </c>
      <c r="AL182" s="97"/>
      <c r="AM182" s="98"/>
      <c r="AN182" s="98"/>
      <c r="AO182" s="98"/>
      <c r="AP182" s="99"/>
      <c r="AQ182" s="100"/>
    </row>
    <row r="183" spans="1:43" s="11" customFormat="1" ht="27" x14ac:dyDescent="0.2">
      <c r="A183" s="124"/>
      <c r="B183" s="125"/>
      <c r="C183" s="126"/>
      <c r="D183" s="128" t="s">
        <v>264</v>
      </c>
      <c r="E183" s="89" t="s">
        <v>96</v>
      </c>
      <c r="F183" s="90"/>
      <c r="G183" s="91">
        <v>43146</v>
      </c>
      <c r="H183" s="91">
        <v>43174</v>
      </c>
      <c r="I183" s="92">
        <f t="shared" si="64"/>
        <v>0</v>
      </c>
      <c r="J183" s="93">
        <f t="shared" ca="1" si="43"/>
        <v>-77</v>
      </c>
      <c r="K183" s="60">
        <v>1</v>
      </c>
      <c r="L183" s="95"/>
      <c r="M183" s="95"/>
      <c r="N183" s="95">
        <v>1</v>
      </c>
      <c r="O183" s="95"/>
      <c r="P183" s="95"/>
      <c r="Q183" s="95"/>
      <c r="R183" s="95"/>
      <c r="S183" s="95"/>
      <c r="T183" s="95"/>
      <c r="U183" s="95"/>
      <c r="V183" s="95"/>
      <c r="W183" s="95"/>
      <c r="X183" s="95"/>
      <c r="Y183" s="95"/>
      <c r="Z183" s="95"/>
      <c r="AA183" s="95"/>
      <c r="AB183" s="95"/>
      <c r="AC183" s="95"/>
      <c r="AD183" s="95"/>
      <c r="AE183" s="95"/>
      <c r="AF183" s="95"/>
      <c r="AG183" s="95"/>
      <c r="AH183" s="95"/>
      <c r="AI183" s="95"/>
      <c r="AJ183" s="96">
        <f t="shared" si="68"/>
        <v>1</v>
      </c>
      <c r="AK183" s="96">
        <f t="shared" si="69"/>
        <v>0</v>
      </c>
      <c r="AL183" s="97"/>
      <c r="AM183" s="98"/>
      <c r="AN183" s="98"/>
      <c r="AO183" s="98"/>
      <c r="AP183" s="99"/>
      <c r="AQ183" s="100"/>
    </row>
    <row r="184" spans="1:43" s="11" customFormat="1" ht="36" x14ac:dyDescent="0.2">
      <c r="A184" s="124"/>
      <c r="B184" s="125"/>
      <c r="C184" s="126"/>
      <c r="D184" s="130" t="s">
        <v>265</v>
      </c>
      <c r="E184" s="89" t="s">
        <v>203</v>
      </c>
      <c r="F184" s="90"/>
      <c r="G184" s="91">
        <v>43146</v>
      </c>
      <c r="H184" s="91">
        <v>43189</v>
      </c>
      <c r="I184" s="92">
        <f t="shared" si="64"/>
        <v>0</v>
      </c>
      <c r="J184" s="93">
        <f t="shared" ca="1" si="43"/>
        <v>-62</v>
      </c>
      <c r="K184" s="60">
        <v>1</v>
      </c>
      <c r="L184" s="95"/>
      <c r="M184" s="95"/>
      <c r="N184" s="95">
        <v>1</v>
      </c>
      <c r="O184" s="95"/>
      <c r="P184" s="95"/>
      <c r="Q184" s="95"/>
      <c r="R184" s="95"/>
      <c r="S184" s="95"/>
      <c r="T184" s="95"/>
      <c r="U184" s="95"/>
      <c r="V184" s="95"/>
      <c r="W184" s="95"/>
      <c r="X184" s="95"/>
      <c r="Y184" s="95"/>
      <c r="Z184" s="95"/>
      <c r="AA184" s="95"/>
      <c r="AB184" s="95"/>
      <c r="AC184" s="95"/>
      <c r="AD184" s="95"/>
      <c r="AE184" s="95"/>
      <c r="AF184" s="95"/>
      <c r="AG184" s="95"/>
      <c r="AH184" s="95"/>
      <c r="AI184" s="95"/>
      <c r="AJ184" s="96">
        <f t="shared" si="68"/>
        <v>1</v>
      </c>
      <c r="AK184" s="96">
        <f t="shared" si="69"/>
        <v>0</v>
      </c>
      <c r="AL184" s="97"/>
      <c r="AM184" s="98"/>
      <c r="AN184" s="98"/>
      <c r="AO184" s="98"/>
      <c r="AP184" s="99"/>
      <c r="AQ184" s="100"/>
    </row>
    <row r="185" spans="1:43" s="11" customFormat="1" ht="18" customHeight="1" x14ac:dyDescent="0.2">
      <c r="A185" s="124"/>
      <c r="B185" s="125"/>
      <c r="C185" s="126"/>
      <c r="D185" s="129" t="s">
        <v>266</v>
      </c>
      <c r="E185" s="89" t="s">
        <v>203</v>
      </c>
      <c r="F185" s="90"/>
      <c r="G185" s="91">
        <v>43146</v>
      </c>
      <c r="H185" s="91">
        <v>43189</v>
      </c>
      <c r="I185" s="92">
        <f t="shared" si="64"/>
        <v>0</v>
      </c>
      <c r="J185" s="93">
        <f t="shared" ref="J185:J229" ca="1" si="70">IF(I185=100%,"DONE",(H185-FECHA_HOY))</f>
        <v>-62</v>
      </c>
      <c r="K185" s="60">
        <v>1</v>
      </c>
      <c r="L185" s="95"/>
      <c r="M185" s="95"/>
      <c r="N185" s="95"/>
      <c r="O185" s="95"/>
      <c r="P185" s="95">
        <v>1</v>
      </c>
      <c r="Q185" s="95"/>
      <c r="R185" s="95"/>
      <c r="S185" s="95"/>
      <c r="T185" s="95"/>
      <c r="U185" s="95"/>
      <c r="V185" s="95"/>
      <c r="W185" s="95"/>
      <c r="X185" s="95"/>
      <c r="Y185" s="95"/>
      <c r="Z185" s="95"/>
      <c r="AA185" s="95"/>
      <c r="AB185" s="95"/>
      <c r="AC185" s="95"/>
      <c r="AD185" s="95"/>
      <c r="AE185" s="95"/>
      <c r="AF185" s="95"/>
      <c r="AG185" s="95"/>
      <c r="AH185" s="95"/>
      <c r="AI185" s="95"/>
      <c r="AJ185" s="96">
        <f t="shared" si="68"/>
        <v>1</v>
      </c>
      <c r="AK185" s="96">
        <f t="shared" si="69"/>
        <v>0</v>
      </c>
      <c r="AL185" s="97"/>
      <c r="AM185" s="98"/>
      <c r="AN185" s="98"/>
      <c r="AO185" s="98"/>
      <c r="AP185" s="99"/>
      <c r="AQ185" s="100"/>
    </row>
    <row r="186" spans="1:43" s="11" customFormat="1" ht="29.25" customHeight="1" x14ac:dyDescent="0.2">
      <c r="A186" s="124"/>
      <c r="B186" s="125"/>
      <c r="C186" s="126"/>
      <c r="D186" s="137" t="s">
        <v>267</v>
      </c>
      <c r="E186" s="89" t="s">
        <v>203</v>
      </c>
      <c r="F186" s="90"/>
      <c r="G186" s="91">
        <v>43266</v>
      </c>
      <c r="H186" s="91">
        <v>43296</v>
      </c>
      <c r="I186" s="92">
        <f t="shared" si="64"/>
        <v>0</v>
      </c>
      <c r="J186" s="93">
        <f t="shared" ca="1" si="70"/>
        <v>45</v>
      </c>
      <c r="K186" s="60">
        <v>1</v>
      </c>
      <c r="L186" s="95"/>
      <c r="M186" s="95"/>
      <c r="N186" s="95"/>
      <c r="O186" s="95"/>
      <c r="P186" s="95">
        <v>1</v>
      </c>
      <c r="Q186" s="95"/>
      <c r="R186" s="95"/>
      <c r="S186" s="95"/>
      <c r="T186" s="95"/>
      <c r="U186" s="95"/>
      <c r="V186" s="95"/>
      <c r="W186" s="95"/>
      <c r="X186" s="95"/>
      <c r="Y186" s="95"/>
      <c r="Z186" s="95"/>
      <c r="AA186" s="95"/>
      <c r="AB186" s="95"/>
      <c r="AC186" s="95"/>
      <c r="AD186" s="95"/>
      <c r="AE186" s="95"/>
      <c r="AF186" s="95"/>
      <c r="AG186" s="95"/>
      <c r="AH186" s="95"/>
      <c r="AI186" s="95"/>
      <c r="AJ186" s="96">
        <f t="shared" si="68"/>
        <v>1</v>
      </c>
      <c r="AK186" s="96">
        <f t="shared" si="69"/>
        <v>0</v>
      </c>
      <c r="AL186" s="97"/>
      <c r="AM186" s="98"/>
      <c r="AN186" s="98"/>
      <c r="AO186" s="98"/>
      <c r="AP186" s="99"/>
      <c r="AQ186" s="100"/>
    </row>
    <row r="187" spans="1:43" s="11" customFormat="1" ht="41.25" customHeight="1" x14ac:dyDescent="0.2">
      <c r="A187" s="124"/>
      <c r="B187" s="125"/>
      <c r="C187" s="127"/>
      <c r="D187" s="129" t="s">
        <v>268</v>
      </c>
      <c r="E187" s="89" t="s">
        <v>203</v>
      </c>
      <c r="F187" s="90"/>
      <c r="G187" s="91">
        <v>43160</v>
      </c>
      <c r="H187" s="91">
        <v>43189</v>
      </c>
      <c r="I187" s="92">
        <f t="shared" si="64"/>
        <v>0</v>
      </c>
      <c r="J187" s="93">
        <f t="shared" ca="1" si="70"/>
        <v>-62</v>
      </c>
      <c r="K187" s="60">
        <v>1</v>
      </c>
      <c r="L187" s="95"/>
      <c r="M187" s="95"/>
      <c r="N187" s="95"/>
      <c r="O187" s="95"/>
      <c r="P187" s="95">
        <v>1</v>
      </c>
      <c r="Q187" s="95"/>
      <c r="R187" s="95"/>
      <c r="S187" s="95"/>
      <c r="T187" s="95"/>
      <c r="U187" s="95"/>
      <c r="V187" s="95"/>
      <c r="W187" s="95"/>
      <c r="X187" s="95"/>
      <c r="Y187" s="95"/>
      <c r="Z187" s="95"/>
      <c r="AA187" s="95"/>
      <c r="AB187" s="95"/>
      <c r="AC187" s="95"/>
      <c r="AD187" s="95"/>
      <c r="AE187" s="95"/>
      <c r="AF187" s="95"/>
      <c r="AG187" s="95"/>
      <c r="AH187" s="95"/>
      <c r="AI187" s="95"/>
      <c r="AJ187" s="96">
        <f t="shared" si="68"/>
        <v>1</v>
      </c>
      <c r="AK187" s="96">
        <f t="shared" si="69"/>
        <v>0</v>
      </c>
      <c r="AL187" s="97"/>
      <c r="AM187" s="98"/>
      <c r="AN187" s="98"/>
      <c r="AO187" s="98"/>
      <c r="AP187" s="99"/>
      <c r="AQ187" s="100"/>
    </row>
    <row r="188" spans="1:43" s="11" customFormat="1" ht="36" x14ac:dyDescent="0.2">
      <c r="A188" s="124"/>
      <c r="B188" s="125"/>
      <c r="C188" s="126"/>
      <c r="D188" s="128" t="s">
        <v>269</v>
      </c>
      <c r="E188" s="89" t="s">
        <v>203</v>
      </c>
      <c r="F188" s="90"/>
      <c r="G188" s="91">
        <v>43191</v>
      </c>
      <c r="H188" s="91">
        <v>43220</v>
      </c>
      <c r="I188" s="92">
        <f t="shared" si="64"/>
        <v>0</v>
      </c>
      <c r="J188" s="93">
        <f t="shared" ca="1" si="70"/>
        <v>-31</v>
      </c>
      <c r="K188" s="60">
        <v>1</v>
      </c>
      <c r="L188" s="95"/>
      <c r="M188" s="95"/>
      <c r="N188" s="95"/>
      <c r="O188" s="95"/>
      <c r="P188" s="95"/>
      <c r="Q188" s="95"/>
      <c r="R188" s="95">
        <v>1</v>
      </c>
      <c r="S188" s="95"/>
      <c r="T188" s="95"/>
      <c r="U188" s="95"/>
      <c r="V188" s="95"/>
      <c r="W188" s="95"/>
      <c r="X188" s="95"/>
      <c r="Y188" s="95"/>
      <c r="Z188" s="95"/>
      <c r="AA188" s="95"/>
      <c r="AB188" s="95"/>
      <c r="AC188" s="95"/>
      <c r="AD188" s="95"/>
      <c r="AE188" s="95"/>
      <c r="AF188" s="95"/>
      <c r="AG188" s="95"/>
      <c r="AH188" s="95"/>
      <c r="AI188" s="95"/>
      <c r="AJ188" s="96">
        <f t="shared" si="68"/>
        <v>1</v>
      </c>
      <c r="AK188" s="96">
        <f t="shared" si="69"/>
        <v>0</v>
      </c>
      <c r="AL188" s="97"/>
      <c r="AM188" s="98"/>
      <c r="AN188" s="98"/>
      <c r="AO188" s="98"/>
      <c r="AP188" s="99"/>
      <c r="AQ188" s="100"/>
    </row>
    <row r="189" spans="1:43" s="11" customFormat="1" ht="36" x14ac:dyDescent="0.2">
      <c r="A189" s="124"/>
      <c r="B189" s="125"/>
      <c r="C189" s="126"/>
      <c r="D189" s="128" t="s">
        <v>270</v>
      </c>
      <c r="E189" s="89" t="s">
        <v>203</v>
      </c>
      <c r="F189" s="90"/>
      <c r="G189" s="91">
        <v>43191</v>
      </c>
      <c r="H189" s="91">
        <v>43220</v>
      </c>
      <c r="I189" s="92">
        <f t="shared" si="64"/>
        <v>0</v>
      </c>
      <c r="J189" s="93">
        <f t="shared" ca="1" si="70"/>
        <v>-31</v>
      </c>
      <c r="K189" s="60">
        <v>1</v>
      </c>
      <c r="L189" s="95"/>
      <c r="M189" s="95"/>
      <c r="N189" s="95"/>
      <c r="O189" s="95"/>
      <c r="P189" s="95"/>
      <c r="Q189" s="95"/>
      <c r="R189" s="95">
        <v>1</v>
      </c>
      <c r="S189" s="95"/>
      <c r="T189" s="95"/>
      <c r="U189" s="95"/>
      <c r="V189" s="95"/>
      <c r="W189" s="95"/>
      <c r="X189" s="95"/>
      <c r="Y189" s="95"/>
      <c r="Z189" s="95"/>
      <c r="AA189" s="95"/>
      <c r="AB189" s="95"/>
      <c r="AC189" s="95"/>
      <c r="AD189" s="95"/>
      <c r="AE189" s="95"/>
      <c r="AF189" s="95"/>
      <c r="AG189" s="95"/>
      <c r="AH189" s="95"/>
      <c r="AI189" s="95"/>
      <c r="AJ189" s="96">
        <f t="shared" si="68"/>
        <v>1</v>
      </c>
      <c r="AK189" s="96">
        <f t="shared" si="69"/>
        <v>0</v>
      </c>
      <c r="AL189" s="97"/>
      <c r="AM189" s="98"/>
      <c r="AN189" s="98"/>
      <c r="AO189" s="98"/>
      <c r="AP189" s="99"/>
      <c r="AQ189" s="100"/>
    </row>
    <row r="190" spans="1:43" s="11" customFormat="1" ht="48" x14ac:dyDescent="0.2">
      <c r="A190" s="124"/>
      <c r="B190" s="125"/>
      <c r="C190" s="126"/>
      <c r="D190" s="128" t="s">
        <v>271</v>
      </c>
      <c r="E190" s="89" t="s">
        <v>96</v>
      </c>
      <c r="F190" s="90"/>
      <c r="G190" s="91">
        <v>43160</v>
      </c>
      <c r="H190" s="91">
        <v>43179</v>
      </c>
      <c r="I190" s="92">
        <f t="shared" si="64"/>
        <v>0</v>
      </c>
      <c r="J190" s="93">
        <f t="shared" ca="1" si="70"/>
        <v>-72</v>
      </c>
      <c r="K190" s="60">
        <v>1</v>
      </c>
      <c r="L190" s="95"/>
      <c r="M190" s="95"/>
      <c r="N190" s="95"/>
      <c r="O190" s="95"/>
      <c r="P190" s="95">
        <v>1</v>
      </c>
      <c r="Q190" s="95"/>
      <c r="R190" s="95"/>
      <c r="S190" s="95"/>
      <c r="T190" s="95"/>
      <c r="U190" s="95"/>
      <c r="V190" s="95"/>
      <c r="W190" s="95"/>
      <c r="X190" s="95"/>
      <c r="Y190" s="95"/>
      <c r="Z190" s="95"/>
      <c r="AA190" s="95"/>
      <c r="AB190" s="95"/>
      <c r="AC190" s="95"/>
      <c r="AD190" s="95"/>
      <c r="AE190" s="95"/>
      <c r="AF190" s="95"/>
      <c r="AG190" s="95"/>
      <c r="AH190" s="95"/>
      <c r="AI190" s="95"/>
      <c r="AJ190" s="96">
        <f t="shared" si="68"/>
        <v>1</v>
      </c>
      <c r="AK190" s="96">
        <f t="shared" si="69"/>
        <v>0</v>
      </c>
      <c r="AL190" s="97"/>
      <c r="AM190" s="98"/>
      <c r="AN190" s="98"/>
      <c r="AO190" s="98"/>
      <c r="AP190" s="99"/>
      <c r="AQ190" s="100"/>
    </row>
    <row r="191" spans="1:43" s="11" customFormat="1" ht="36" x14ac:dyDescent="0.2">
      <c r="A191" s="124"/>
      <c r="B191" s="125"/>
      <c r="C191" s="126"/>
      <c r="D191" s="137" t="s">
        <v>272</v>
      </c>
      <c r="E191" s="89" t="s">
        <v>203</v>
      </c>
      <c r="F191" s="90"/>
      <c r="G191" s="91">
        <v>43174</v>
      </c>
      <c r="H191" s="91">
        <v>43205</v>
      </c>
      <c r="I191" s="92">
        <f t="shared" si="64"/>
        <v>0</v>
      </c>
      <c r="J191" s="93">
        <f t="shared" ca="1" si="70"/>
        <v>-46</v>
      </c>
      <c r="K191" s="60">
        <v>1</v>
      </c>
      <c r="L191" s="95"/>
      <c r="M191" s="95"/>
      <c r="N191" s="95"/>
      <c r="O191" s="95"/>
      <c r="P191" s="95"/>
      <c r="Q191" s="95"/>
      <c r="R191" s="95">
        <v>1</v>
      </c>
      <c r="S191" s="95"/>
      <c r="T191" s="95"/>
      <c r="U191" s="95"/>
      <c r="V191" s="95"/>
      <c r="W191" s="95"/>
      <c r="X191" s="95"/>
      <c r="Y191" s="95"/>
      <c r="Z191" s="95"/>
      <c r="AA191" s="95"/>
      <c r="AB191" s="95"/>
      <c r="AC191" s="95"/>
      <c r="AD191" s="95"/>
      <c r="AE191" s="95"/>
      <c r="AF191" s="95"/>
      <c r="AG191" s="95"/>
      <c r="AH191" s="95"/>
      <c r="AI191" s="95"/>
      <c r="AJ191" s="96">
        <f t="shared" si="68"/>
        <v>1</v>
      </c>
      <c r="AK191" s="96">
        <f t="shared" si="69"/>
        <v>0</v>
      </c>
      <c r="AL191" s="97"/>
      <c r="AM191" s="98"/>
      <c r="AN191" s="98"/>
      <c r="AO191" s="98"/>
      <c r="AP191" s="99"/>
      <c r="AQ191" s="100"/>
    </row>
    <row r="192" spans="1:43" s="11" customFormat="1" ht="27" x14ac:dyDescent="0.2">
      <c r="A192" s="124"/>
      <c r="B192" s="125"/>
      <c r="C192" s="126"/>
      <c r="D192" s="130" t="s">
        <v>273</v>
      </c>
      <c r="E192" s="89" t="s">
        <v>96</v>
      </c>
      <c r="F192" s="90"/>
      <c r="G192" s="91">
        <v>43252</v>
      </c>
      <c r="H192" s="91">
        <v>43464</v>
      </c>
      <c r="I192" s="92">
        <f t="shared" si="64"/>
        <v>0</v>
      </c>
      <c r="J192" s="93">
        <f t="shared" ca="1" si="70"/>
        <v>213</v>
      </c>
      <c r="K192" s="60">
        <v>1</v>
      </c>
      <c r="L192" s="95"/>
      <c r="M192" s="95"/>
      <c r="N192" s="95"/>
      <c r="O192" s="95"/>
      <c r="P192" s="95"/>
      <c r="Q192" s="95"/>
      <c r="R192" s="95"/>
      <c r="S192" s="95"/>
      <c r="T192" s="95"/>
      <c r="U192" s="95"/>
      <c r="V192" s="95">
        <v>1</v>
      </c>
      <c r="W192" s="95"/>
      <c r="X192" s="95"/>
      <c r="Y192" s="95"/>
      <c r="Z192" s="95"/>
      <c r="AA192" s="95"/>
      <c r="AB192" s="95">
        <v>1</v>
      </c>
      <c r="AC192" s="95"/>
      <c r="AD192" s="95"/>
      <c r="AE192" s="95"/>
      <c r="AF192" s="95"/>
      <c r="AG192" s="95"/>
      <c r="AH192" s="95">
        <v>1</v>
      </c>
      <c r="AI192" s="95"/>
      <c r="AJ192" s="96">
        <f t="shared" si="68"/>
        <v>3</v>
      </c>
      <c r="AK192" s="96">
        <f t="shared" si="69"/>
        <v>0</v>
      </c>
      <c r="AL192" s="97"/>
      <c r="AM192" s="98"/>
      <c r="AN192" s="98"/>
      <c r="AO192" s="98"/>
      <c r="AP192" s="99"/>
      <c r="AQ192" s="100"/>
    </row>
    <row r="193" spans="1:43" s="11" customFormat="1" ht="21.75" customHeight="1" x14ac:dyDescent="0.2">
      <c r="A193" s="131"/>
      <c r="B193" s="132"/>
      <c r="C193" s="71" t="s">
        <v>274</v>
      </c>
      <c r="D193" s="133" t="s">
        <v>275</v>
      </c>
      <c r="E193" s="113" t="s">
        <v>36</v>
      </c>
      <c r="F193" s="74"/>
      <c r="G193" s="75">
        <v>43160</v>
      </c>
      <c r="H193" s="76">
        <v>43191</v>
      </c>
      <c r="I193" s="77" t="e">
        <f t="shared" si="64"/>
        <v>#DIV/0!</v>
      </c>
      <c r="J193" s="78" t="e">
        <f t="shared" si="70"/>
        <v>#DIV/0!</v>
      </c>
      <c r="K193" s="107">
        <v>1</v>
      </c>
      <c r="L193" s="80">
        <f t="shared" ref="L193:AI193" si="71">SUM(L194:L196)</f>
        <v>0</v>
      </c>
      <c r="M193" s="80">
        <f t="shared" si="71"/>
        <v>0</v>
      </c>
      <c r="N193" s="80">
        <f t="shared" si="71"/>
        <v>0</v>
      </c>
      <c r="O193" s="80">
        <f t="shared" si="71"/>
        <v>0</v>
      </c>
      <c r="P193" s="80">
        <f t="shared" si="71"/>
        <v>0</v>
      </c>
      <c r="Q193" s="80">
        <f t="shared" si="71"/>
        <v>0</v>
      </c>
      <c r="R193" s="80">
        <f t="shared" si="71"/>
        <v>0</v>
      </c>
      <c r="S193" s="80">
        <f t="shared" si="71"/>
        <v>0</v>
      </c>
      <c r="T193" s="80">
        <f t="shared" si="71"/>
        <v>0</v>
      </c>
      <c r="U193" s="80">
        <f t="shared" si="71"/>
        <v>0</v>
      </c>
      <c r="V193" s="80">
        <f t="shared" si="71"/>
        <v>0</v>
      </c>
      <c r="W193" s="80">
        <f t="shared" si="71"/>
        <v>0</v>
      </c>
      <c r="X193" s="80">
        <f t="shared" si="71"/>
        <v>0</v>
      </c>
      <c r="Y193" s="80">
        <f t="shared" si="71"/>
        <v>0</v>
      </c>
      <c r="Z193" s="80">
        <f t="shared" si="71"/>
        <v>0</v>
      </c>
      <c r="AA193" s="80">
        <f t="shared" si="71"/>
        <v>0</v>
      </c>
      <c r="AB193" s="80">
        <f t="shared" si="71"/>
        <v>0</v>
      </c>
      <c r="AC193" s="80">
        <f t="shared" si="71"/>
        <v>0</v>
      </c>
      <c r="AD193" s="80">
        <f t="shared" si="71"/>
        <v>0</v>
      </c>
      <c r="AE193" s="80">
        <f t="shared" si="71"/>
        <v>0</v>
      </c>
      <c r="AF193" s="80">
        <f t="shared" si="71"/>
        <v>0</v>
      </c>
      <c r="AG193" s="80">
        <f t="shared" si="71"/>
        <v>0</v>
      </c>
      <c r="AH193" s="80">
        <f t="shared" si="71"/>
        <v>0</v>
      </c>
      <c r="AI193" s="80">
        <f t="shared" si="71"/>
        <v>0</v>
      </c>
      <c r="AJ193" s="96"/>
      <c r="AK193" s="96"/>
      <c r="AL193" s="82"/>
      <c r="AM193" s="83"/>
      <c r="AN193" s="84">
        <f>+P193+R193+T193+V193+X193+Z193+AB193+AD193+AF193+AH193+N193+L193</f>
        <v>0</v>
      </c>
      <c r="AO193" s="84">
        <f>+Q193+S193+U193+W193+Y193+AA193+AC193+AE193+AG193+AI193+O193+M193</f>
        <v>0</v>
      </c>
      <c r="AP193" s="78">
        <f>SUM(K194:K196)</f>
        <v>3</v>
      </c>
      <c r="AQ193" s="85" t="e">
        <f>SUM(AK194:AK196)/SUM(AJ194:AJ196)</f>
        <v>#DIV/0!</v>
      </c>
    </row>
    <row r="194" spans="1:43" s="11" customFormat="1" ht="27" x14ac:dyDescent="0.2">
      <c r="A194" s="124"/>
      <c r="B194" s="125"/>
      <c r="C194" s="126"/>
      <c r="D194" s="144" t="s">
        <v>276</v>
      </c>
      <c r="E194" s="89" t="s">
        <v>96</v>
      </c>
      <c r="F194" s="90"/>
      <c r="G194" s="91">
        <v>43282</v>
      </c>
      <c r="H194" s="91">
        <v>43342</v>
      </c>
      <c r="I194" s="92" t="e">
        <f t="shared" si="64"/>
        <v>#DIV/0!</v>
      </c>
      <c r="J194" s="93" t="e">
        <f t="shared" si="70"/>
        <v>#DIV/0!</v>
      </c>
      <c r="K194" s="60">
        <v>1</v>
      </c>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6">
        <f>+P194+R194+T194+V194+X194+Z194+AB194+AD194+AF194+AH194+N194+L194</f>
        <v>0</v>
      </c>
      <c r="AK194" s="96">
        <f>+O194+M194+Q194+S194+U194+W194+Y194+AA194+AC194+AE194+AG194+AI194</f>
        <v>0</v>
      </c>
      <c r="AL194" s="97"/>
      <c r="AM194" s="98"/>
      <c r="AN194" s="98"/>
      <c r="AO194" s="98"/>
      <c r="AP194" s="99"/>
      <c r="AQ194" s="100"/>
    </row>
    <row r="195" spans="1:43" s="11" customFormat="1" ht="27" x14ac:dyDescent="0.2">
      <c r="A195" s="124"/>
      <c r="B195" s="125"/>
      <c r="C195" s="126"/>
      <c r="D195" s="144" t="s">
        <v>277</v>
      </c>
      <c r="E195" s="89" t="s">
        <v>96</v>
      </c>
      <c r="F195" s="90"/>
      <c r="G195" s="91">
        <v>43160</v>
      </c>
      <c r="H195" s="91">
        <v>43191</v>
      </c>
      <c r="I195" s="92" t="e">
        <f t="shared" si="64"/>
        <v>#DIV/0!</v>
      </c>
      <c r="J195" s="93" t="e">
        <f t="shared" si="70"/>
        <v>#DIV/0!</v>
      </c>
      <c r="K195" s="60">
        <v>1</v>
      </c>
      <c r="L195" s="95"/>
      <c r="M195" s="95"/>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6">
        <f>+P195+R195+T195+V195+X195+Z195+AB195+AD195+AF195+AH195+N195+L195</f>
        <v>0</v>
      </c>
      <c r="AK195" s="96">
        <f>+O195+M195+Q195+S195+U195+W195+Y195+AA195+AC195+AE195+AG195+AI195</f>
        <v>0</v>
      </c>
      <c r="AL195" s="97"/>
      <c r="AM195" s="98"/>
      <c r="AN195" s="98"/>
      <c r="AO195" s="98"/>
      <c r="AP195" s="99"/>
      <c r="AQ195" s="100"/>
    </row>
    <row r="196" spans="1:43" s="11" customFormat="1" ht="27" x14ac:dyDescent="0.2">
      <c r="A196" s="124"/>
      <c r="B196" s="125"/>
      <c r="C196" s="126"/>
      <c r="D196" s="134" t="s">
        <v>278</v>
      </c>
      <c r="E196" s="89" t="s">
        <v>96</v>
      </c>
      <c r="F196" s="90"/>
      <c r="G196" s="91">
        <v>43221</v>
      </c>
      <c r="H196" s="91">
        <v>43191</v>
      </c>
      <c r="I196" s="92" t="e">
        <f t="shared" si="64"/>
        <v>#DIV/0!</v>
      </c>
      <c r="J196" s="93" t="e">
        <f t="shared" si="70"/>
        <v>#DIV/0!</v>
      </c>
      <c r="K196" s="60">
        <v>1</v>
      </c>
      <c r="L196" s="95"/>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6">
        <f>+P196+R196+T196+V196+X196+Z196+AB196+AD196+AF196+AH196+N196+L196</f>
        <v>0</v>
      </c>
      <c r="AK196" s="96">
        <f>+O196+M196+Q196+S196+U196+W196+Y196+AA196+AC196+AE196+AG196+AI196</f>
        <v>0</v>
      </c>
      <c r="AL196" s="97"/>
      <c r="AM196" s="98"/>
      <c r="AN196" s="98"/>
      <c r="AO196" s="98"/>
      <c r="AP196" s="99"/>
      <c r="AQ196" s="100"/>
    </row>
    <row r="197" spans="1:43" s="11" customFormat="1" ht="21.75" customHeight="1" x14ac:dyDescent="0.2">
      <c r="A197" s="131"/>
      <c r="B197" s="132"/>
      <c r="C197" s="71" t="s">
        <v>279</v>
      </c>
      <c r="D197" s="72" t="s">
        <v>280</v>
      </c>
      <c r="E197" s="113" t="s">
        <v>54</v>
      </c>
      <c r="F197" s="74"/>
      <c r="G197" s="75">
        <v>43160</v>
      </c>
      <c r="H197" s="76">
        <v>43191</v>
      </c>
      <c r="I197" s="77" t="e">
        <f t="shared" si="64"/>
        <v>#DIV/0!</v>
      </c>
      <c r="J197" s="78" t="e">
        <f t="shared" si="70"/>
        <v>#DIV/0!</v>
      </c>
      <c r="K197" s="107">
        <v>1</v>
      </c>
      <c r="L197" s="80">
        <f t="shared" ref="L197:AI197" si="72">SUM(L198:L200)</f>
        <v>0</v>
      </c>
      <c r="M197" s="80">
        <f t="shared" si="72"/>
        <v>0</v>
      </c>
      <c r="N197" s="80">
        <f t="shared" si="72"/>
        <v>0</v>
      </c>
      <c r="O197" s="80">
        <f t="shared" si="72"/>
        <v>0</v>
      </c>
      <c r="P197" s="80">
        <f t="shared" si="72"/>
        <v>0</v>
      </c>
      <c r="Q197" s="80">
        <f t="shared" si="72"/>
        <v>0</v>
      </c>
      <c r="R197" s="80">
        <f t="shared" si="72"/>
        <v>0</v>
      </c>
      <c r="S197" s="80">
        <f t="shared" si="72"/>
        <v>0</v>
      </c>
      <c r="T197" s="80">
        <f t="shared" si="72"/>
        <v>0</v>
      </c>
      <c r="U197" s="80">
        <f t="shared" si="72"/>
        <v>0</v>
      </c>
      <c r="V197" s="80">
        <f t="shared" si="72"/>
        <v>0</v>
      </c>
      <c r="W197" s="80">
        <f t="shared" si="72"/>
        <v>0</v>
      </c>
      <c r="X197" s="80">
        <f t="shared" si="72"/>
        <v>0</v>
      </c>
      <c r="Y197" s="80">
        <f t="shared" si="72"/>
        <v>0</v>
      </c>
      <c r="Z197" s="80">
        <f t="shared" si="72"/>
        <v>0</v>
      </c>
      <c r="AA197" s="80">
        <f t="shared" si="72"/>
        <v>0</v>
      </c>
      <c r="AB197" s="80">
        <f t="shared" si="72"/>
        <v>0</v>
      </c>
      <c r="AC197" s="80">
        <f t="shared" si="72"/>
        <v>0</v>
      </c>
      <c r="AD197" s="80">
        <f t="shared" si="72"/>
        <v>0</v>
      </c>
      <c r="AE197" s="80">
        <f t="shared" si="72"/>
        <v>0</v>
      </c>
      <c r="AF197" s="80">
        <f t="shared" si="72"/>
        <v>0</v>
      </c>
      <c r="AG197" s="80">
        <f t="shared" si="72"/>
        <v>0</v>
      </c>
      <c r="AH197" s="80">
        <f t="shared" si="72"/>
        <v>0</v>
      </c>
      <c r="AI197" s="80">
        <f t="shared" si="72"/>
        <v>0</v>
      </c>
      <c r="AJ197" s="96"/>
      <c r="AK197" s="96"/>
      <c r="AL197" s="82"/>
      <c r="AM197" s="83"/>
      <c r="AN197" s="84">
        <f>+P197+R197+T197+V197+X197+Z197+AB197+AD197+AF197+AH197+N197+L197</f>
        <v>0</v>
      </c>
      <c r="AO197" s="84">
        <f>+Q197+S197+U197+W197+Y197+AA197+AC197+AE197+AG197+AI197+O197+M197</f>
        <v>0</v>
      </c>
      <c r="AP197" s="78">
        <f>SUM(K198:K200)</f>
        <v>3</v>
      </c>
      <c r="AQ197" s="85" t="e">
        <f>SUM(AK198:AK200)/SUM(AJ198:AJ200)</f>
        <v>#DIV/0!</v>
      </c>
    </row>
    <row r="198" spans="1:43" s="11" customFormat="1" ht="24" x14ac:dyDescent="0.2">
      <c r="A198" s="124"/>
      <c r="B198" s="125"/>
      <c r="C198" s="126"/>
      <c r="D198" s="128" t="s">
        <v>281</v>
      </c>
      <c r="E198" s="89" t="s">
        <v>54</v>
      </c>
      <c r="F198" s="90"/>
      <c r="G198" s="91">
        <v>43252</v>
      </c>
      <c r="H198" s="91">
        <v>43465</v>
      </c>
      <c r="I198" s="92" t="e">
        <f t="shared" si="64"/>
        <v>#DIV/0!</v>
      </c>
      <c r="J198" s="93" t="e">
        <f t="shared" si="70"/>
        <v>#DIV/0!</v>
      </c>
      <c r="K198" s="60">
        <v>1</v>
      </c>
      <c r="L198" s="95"/>
      <c r="M198" s="95"/>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6">
        <f>+P198+R198+T198+V198+X198+Z198+AB198+AD198+AF198+AH198+N198+L198</f>
        <v>0</v>
      </c>
      <c r="AK198" s="96">
        <f>+O198+M198+Q198+S198+U198+W198+Y198+AA198+AC198+AE198+AG198+AI198</f>
        <v>0</v>
      </c>
      <c r="AL198" s="97"/>
      <c r="AM198" s="98"/>
      <c r="AN198" s="98"/>
      <c r="AO198" s="98"/>
      <c r="AP198" s="99"/>
      <c r="AQ198" s="100"/>
    </row>
    <row r="199" spans="1:43" s="11" customFormat="1" ht="18" x14ac:dyDescent="0.2">
      <c r="A199" s="124"/>
      <c r="B199" s="125"/>
      <c r="C199" s="126"/>
      <c r="D199" s="126" t="s">
        <v>282</v>
      </c>
      <c r="E199" s="89" t="s">
        <v>54</v>
      </c>
      <c r="F199" s="90"/>
      <c r="G199" s="91">
        <v>43160</v>
      </c>
      <c r="H199" s="91">
        <v>43465</v>
      </c>
      <c r="I199" s="92" t="e">
        <f t="shared" si="64"/>
        <v>#DIV/0!</v>
      </c>
      <c r="J199" s="93" t="e">
        <f t="shared" si="70"/>
        <v>#DIV/0!</v>
      </c>
      <c r="K199" s="60">
        <v>1</v>
      </c>
      <c r="L199" s="95"/>
      <c r="M199" s="95"/>
      <c r="N199" s="95"/>
      <c r="O199" s="95"/>
      <c r="P199" s="95"/>
      <c r="Q199" s="95"/>
      <c r="R199" s="95"/>
      <c r="S199" s="95"/>
      <c r="T199" s="95"/>
      <c r="U199" s="95"/>
      <c r="V199" s="95"/>
      <c r="W199" s="95"/>
      <c r="X199" s="95"/>
      <c r="Y199" s="95"/>
      <c r="Z199" s="95"/>
      <c r="AA199" s="95"/>
      <c r="AB199" s="95"/>
      <c r="AC199" s="95"/>
      <c r="AD199" s="95"/>
      <c r="AE199" s="95"/>
      <c r="AF199" s="95"/>
      <c r="AG199" s="95"/>
      <c r="AH199" s="95"/>
      <c r="AI199" s="95"/>
      <c r="AJ199" s="96">
        <f>+P199+R199+T199+V199+X199+Z199+AB199+AD199+AF199+AH199+N199+L199</f>
        <v>0</v>
      </c>
      <c r="AK199" s="96">
        <f>+O199+M199+Q199+S199+U199+W199+Y199+AA199+AC199+AE199+AG199+AI199</f>
        <v>0</v>
      </c>
      <c r="AL199" s="97"/>
      <c r="AM199" s="98"/>
      <c r="AN199" s="98"/>
      <c r="AO199" s="98"/>
      <c r="AP199" s="99"/>
      <c r="AQ199" s="100"/>
    </row>
    <row r="200" spans="1:43" s="11" customFormat="1" ht="18" x14ac:dyDescent="0.2">
      <c r="A200" s="124"/>
      <c r="B200" s="125"/>
      <c r="C200" s="126"/>
      <c r="D200" s="126"/>
      <c r="E200" s="89" t="s">
        <v>54</v>
      </c>
      <c r="F200" s="90"/>
      <c r="G200" s="91">
        <v>43221</v>
      </c>
      <c r="H200" s="91">
        <v>43266</v>
      </c>
      <c r="I200" s="92" t="e">
        <f t="shared" si="64"/>
        <v>#DIV/0!</v>
      </c>
      <c r="J200" s="93" t="e">
        <f t="shared" si="70"/>
        <v>#DIV/0!</v>
      </c>
      <c r="K200" s="60">
        <v>1</v>
      </c>
      <c r="L200" s="95"/>
      <c r="M200" s="95"/>
      <c r="N200" s="95"/>
      <c r="O200" s="95"/>
      <c r="P200" s="95"/>
      <c r="Q200" s="95"/>
      <c r="R200" s="95"/>
      <c r="S200" s="95"/>
      <c r="T200" s="95"/>
      <c r="U200" s="95"/>
      <c r="V200" s="95"/>
      <c r="W200" s="95"/>
      <c r="X200" s="95"/>
      <c r="Y200" s="95"/>
      <c r="Z200" s="95"/>
      <c r="AA200" s="95"/>
      <c r="AB200" s="95"/>
      <c r="AC200" s="95"/>
      <c r="AD200" s="95"/>
      <c r="AE200" s="95"/>
      <c r="AF200" s="95"/>
      <c r="AG200" s="95"/>
      <c r="AH200" s="95"/>
      <c r="AI200" s="95"/>
      <c r="AJ200" s="96">
        <f>+P200+R200+T200+V200+X200+Z200+AB200+AD200+AF200+AH200+N200+L200</f>
        <v>0</v>
      </c>
      <c r="AK200" s="96">
        <f>+O200+M200+Q200+S200+U200+W200+Y200+AA200+AC200+AE200+AG200+AI200</f>
        <v>0</v>
      </c>
      <c r="AL200" s="97"/>
      <c r="AM200" s="98"/>
      <c r="AN200" s="98"/>
      <c r="AO200" s="98"/>
      <c r="AP200" s="99"/>
      <c r="AQ200" s="100"/>
    </row>
    <row r="201" spans="1:43" s="11" customFormat="1" ht="21.75" customHeight="1" x14ac:dyDescent="0.2">
      <c r="A201" s="131"/>
      <c r="B201" s="132"/>
      <c r="C201" s="149" t="s">
        <v>283</v>
      </c>
      <c r="D201" s="150" t="s">
        <v>284</v>
      </c>
      <c r="E201" s="113" t="s">
        <v>36</v>
      </c>
      <c r="F201" s="74"/>
      <c r="G201" s="75">
        <v>43252</v>
      </c>
      <c r="H201" s="76">
        <v>43465</v>
      </c>
      <c r="I201" s="77" t="e">
        <f t="shared" si="64"/>
        <v>#DIV/0!</v>
      </c>
      <c r="J201" s="78" t="e">
        <f t="shared" si="70"/>
        <v>#DIV/0!</v>
      </c>
      <c r="K201" s="107">
        <v>1</v>
      </c>
      <c r="L201" s="80">
        <f t="shared" ref="L201:AI201" si="73">SUM(L202:L205)</f>
        <v>0</v>
      </c>
      <c r="M201" s="80">
        <f t="shared" si="73"/>
        <v>0</v>
      </c>
      <c r="N201" s="80">
        <f t="shared" si="73"/>
        <v>0</v>
      </c>
      <c r="O201" s="80">
        <f t="shared" si="73"/>
        <v>0</v>
      </c>
      <c r="P201" s="80">
        <f t="shared" si="73"/>
        <v>0</v>
      </c>
      <c r="Q201" s="80">
        <f t="shared" si="73"/>
        <v>0</v>
      </c>
      <c r="R201" s="80">
        <f t="shared" si="73"/>
        <v>0</v>
      </c>
      <c r="S201" s="80">
        <f t="shared" si="73"/>
        <v>0</v>
      </c>
      <c r="T201" s="80">
        <f t="shared" si="73"/>
        <v>0</v>
      </c>
      <c r="U201" s="80">
        <f t="shared" si="73"/>
        <v>0</v>
      </c>
      <c r="V201" s="80">
        <f t="shared" si="73"/>
        <v>0</v>
      </c>
      <c r="W201" s="80">
        <f t="shared" si="73"/>
        <v>0</v>
      </c>
      <c r="X201" s="80">
        <f t="shared" si="73"/>
        <v>0</v>
      </c>
      <c r="Y201" s="80">
        <f t="shared" si="73"/>
        <v>0</v>
      </c>
      <c r="Z201" s="80">
        <f t="shared" si="73"/>
        <v>0</v>
      </c>
      <c r="AA201" s="80">
        <f t="shared" si="73"/>
        <v>0</v>
      </c>
      <c r="AB201" s="80">
        <f t="shared" si="73"/>
        <v>0</v>
      </c>
      <c r="AC201" s="80">
        <f t="shared" si="73"/>
        <v>0</v>
      </c>
      <c r="AD201" s="80">
        <f t="shared" si="73"/>
        <v>0</v>
      </c>
      <c r="AE201" s="80">
        <f t="shared" si="73"/>
        <v>0</v>
      </c>
      <c r="AF201" s="80">
        <f t="shared" si="73"/>
        <v>0</v>
      </c>
      <c r="AG201" s="80">
        <f t="shared" si="73"/>
        <v>0</v>
      </c>
      <c r="AH201" s="80">
        <f t="shared" si="73"/>
        <v>0</v>
      </c>
      <c r="AI201" s="80">
        <f t="shared" si="73"/>
        <v>0</v>
      </c>
      <c r="AJ201" s="96"/>
      <c r="AK201" s="96"/>
      <c r="AL201" s="82"/>
      <c r="AM201" s="83"/>
      <c r="AN201" s="84">
        <f>+P201+R201+T201+V201+X201+Z201+AB201+AD201+AF201+AH201+N201+L201</f>
        <v>0</v>
      </c>
      <c r="AO201" s="84">
        <f>+Q201+S201+U201+W201+Y201+AA201+AC201+AE201+AG201+AI201+O201+M201</f>
        <v>0</v>
      </c>
      <c r="AP201" s="78">
        <f>SUM(K202:K205)</f>
        <v>4</v>
      </c>
      <c r="AQ201" s="85" t="e">
        <f>SUM(AK202:AK205)/SUM(AJ202:AJ205)</f>
        <v>#DIV/0!</v>
      </c>
    </row>
    <row r="202" spans="1:43" s="11" customFormat="1" ht="18" x14ac:dyDescent="0.2">
      <c r="A202" s="124"/>
      <c r="B202" s="125"/>
      <c r="C202" s="126"/>
      <c r="D202" s="87" t="s">
        <v>285</v>
      </c>
      <c r="E202" s="89" t="s">
        <v>36</v>
      </c>
      <c r="F202" s="90"/>
      <c r="G202" s="91">
        <v>43282</v>
      </c>
      <c r="H202" s="91">
        <v>43342</v>
      </c>
      <c r="I202" s="92" t="e">
        <f t="shared" si="64"/>
        <v>#DIV/0!</v>
      </c>
      <c r="J202" s="93" t="e">
        <f t="shared" si="70"/>
        <v>#DIV/0!</v>
      </c>
      <c r="K202" s="60">
        <v>1</v>
      </c>
      <c r="L202" s="95"/>
      <c r="M202" s="95"/>
      <c r="N202" s="95"/>
      <c r="O202" s="95"/>
      <c r="P202" s="95"/>
      <c r="Q202" s="95"/>
      <c r="R202" s="95"/>
      <c r="S202" s="95"/>
      <c r="T202" s="95"/>
      <c r="U202" s="95"/>
      <c r="V202" s="95"/>
      <c r="W202" s="95"/>
      <c r="X202" s="95"/>
      <c r="Y202" s="95"/>
      <c r="Z202" s="95"/>
      <c r="AA202" s="95"/>
      <c r="AB202" s="95"/>
      <c r="AC202" s="95"/>
      <c r="AD202" s="95"/>
      <c r="AE202" s="95"/>
      <c r="AF202" s="95"/>
      <c r="AG202" s="95"/>
      <c r="AH202" s="95"/>
      <c r="AI202" s="95"/>
      <c r="AJ202" s="96">
        <f t="shared" ref="AJ202:AJ205" si="74">+P202+R202+T202+V202+X202+Z202+AB202+AD202+AF202+AH202+N202+L202</f>
        <v>0</v>
      </c>
      <c r="AK202" s="96">
        <f t="shared" ref="AK202:AK205" si="75">+O202+M202+Q202+S202+U202+W202+Y202+AA202+AC202+AE202+AG202+AI202</f>
        <v>0</v>
      </c>
      <c r="AL202" s="97"/>
      <c r="AM202" s="98"/>
      <c r="AN202" s="98"/>
      <c r="AO202" s="98"/>
      <c r="AP202" s="99"/>
      <c r="AQ202" s="100"/>
    </row>
    <row r="203" spans="1:43" s="11" customFormat="1" ht="36" customHeight="1" x14ac:dyDescent="0.2">
      <c r="A203" s="124"/>
      <c r="B203" s="125"/>
      <c r="C203" s="126"/>
      <c r="D203" s="130" t="s">
        <v>286</v>
      </c>
      <c r="E203" s="89" t="s">
        <v>36</v>
      </c>
      <c r="F203" s="90"/>
      <c r="G203" s="91">
        <v>43252</v>
      </c>
      <c r="H203" s="91">
        <v>43281</v>
      </c>
      <c r="I203" s="92" t="e">
        <f t="shared" si="64"/>
        <v>#DIV/0!</v>
      </c>
      <c r="J203" s="93" t="e">
        <f t="shared" si="70"/>
        <v>#DIV/0!</v>
      </c>
      <c r="K203" s="60">
        <v>1</v>
      </c>
      <c r="L203" s="95"/>
      <c r="M203" s="95"/>
      <c r="N203" s="95"/>
      <c r="O203" s="95"/>
      <c r="P203" s="95"/>
      <c r="Q203" s="95"/>
      <c r="R203" s="95"/>
      <c r="S203" s="95"/>
      <c r="T203" s="95"/>
      <c r="U203" s="95"/>
      <c r="V203" s="95"/>
      <c r="W203" s="95"/>
      <c r="X203" s="95"/>
      <c r="Y203" s="95"/>
      <c r="Z203" s="95"/>
      <c r="AA203" s="95"/>
      <c r="AB203" s="95"/>
      <c r="AC203" s="95"/>
      <c r="AD203" s="95"/>
      <c r="AE203" s="95"/>
      <c r="AF203" s="95"/>
      <c r="AG203" s="95"/>
      <c r="AH203" s="95"/>
      <c r="AI203" s="95"/>
      <c r="AJ203" s="96">
        <f t="shared" si="74"/>
        <v>0</v>
      </c>
      <c r="AK203" s="96">
        <f t="shared" si="75"/>
        <v>0</v>
      </c>
      <c r="AL203" s="97"/>
      <c r="AM203" s="98"/>
      <c r="AN203" s="98"/>
      <c r="AO203" s="98"/>
      <c r="AP203" s="99"/>
      <c r="AQ203" s="100"/>
    </row>
    <row r="204" spans="1:43" s="11" customFormat="1" ht="20.25" customHeight="1" x14ac:dyDescent="0.2">
      <c r="A204" s="124"/>
      <c r="B204" s="125"/>
      <c r="C204" s="144"/>
      <c r="D204" s="130" t="s">
        <v>287</v>
      </c>
      <c r="E204" s="89" t="s">
        <v>36</v>
      </c>
      <c r="F204" s="90"/>
      <c r="G204" s="91">
        <v>43101</v>
      </c>
      <c r="H204" s="91">
        <v>43465</v>
      </c>
      <c r="I204" s="92" t="e">
        <f t="shared" si="64"/>
        <v>#DIV/0!</v>
      </c>
      <c r="J204" s="93" t="e">
        <f t="shared" si="70"/>
        <v>#DIV/0!</v>
      </c>
      <c r="K204" s="60">
        <v>1</v>
      </c>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6">
        <f t="shared" si="74"/>
        <v>0</v>
      </c>
      <c r="AK204" s="96">
        <f t="shared" si="75"/>
        <v>0</v>
      </c>
      <c r="AL204" s="97"/>
      <c r="AM204" s="98"/>
      <c r="AN204" s="98"/>
      <c r="AO204" s="98"/>
      <c r="AP204" s="99"/>
      <c r="AQ204" s="100"/>
    </row>
    <row r="205" spans="1:43" s="11" customFormat="1" ht="20.25" customHeight="1" x14ac:dyDescent="0.2">
      <c r="A205" s="124"/>
      <c r="B205" s="125"/>
      <c r="C205" s="144"/>
      <c r="D205" s="130" t="s">
        <v>288</v>
      </c>
      <c r="E205" s="89" t="s">
        <v>36</v>
      </c>
      <c r="F205" s="90"/>
      <c r="G205" s="91">
        <v>43101</v>
      </c>
      <c r="H205" s="91">
        <v>43465</v>
      </c>
      <c r="I205" s="92" t="e">
        <f t="shared" si="64"/>
        <v>#DIV/0!</v>
      </c>
      <c r="J205" s="93" t="e">
        <f t="shared" si="70"/>
        <v>#DIV/0!</v>
      </c>
      <c r="K205" s="60">
        <v>1</v>
      </c>
      <c r="L205" s="95"/>
      <c r="M205" s="95"/>
      <c r="N205" s="95"/>
      <c r="O205" s="95"/>
      <c r="P205" s="95"/>
      <c r="Q205" s="95"/>
      <c r="R205" s="95"/>
      <c r="S205" s="95"/>
      <c r="T205" s="95"/>
      <c r="U205" s="95"/>
      <c r="V205" s="95"/>
      <c r="W205" s="95"/>
      <c r="X205" s="95"/>
      <c r="Y205" s="95"/>
      <c r="Z205" s="95"/>
      <c r="AA205" s="95"/>
      <c r="AB205" s="95"/>
      <c r="AC205" s="95"/>
      <c r="AD205" s="95"/>
      <c r="AE205" s="95"/>
      <c r="AF205" s="95"/>
      <c r="AG205" s="95"/>
      <c r="AH205" s="95"/>
      <c r="AI205" s="95"/>
      <c r="AJ205" s="96">
        <f t="shared" si="74"/>
        <v>0</v>
      </c>
      <c r="AK205" s="96">
        <f t="shared" si="75"/>
        <v>0</v>
      </c>
      <c r="AL205" s="97"/>
      <c r="AM205" s="98"/>
      <c r="AN205" s="98"/>
      <c r="AO205" s="98"/>
      <c r="AP205" s="99"/>
      <c r="AQ205" s="100"/>
    </row>
    <row r="206" spans="1:43" s="11" customFormat="1" ht="36" x14ac:dyDescent="0.2">
      <c r="A206" s="151"/>
      <c r="B206" s="152"/>
      <c r="C206" s="153" t="s">
        <v>289</v>
      </c>
      <c r="D206" s="72" t="s">
        <v>290</v>
      </c>
      <c r="E206" s="113" t="s">
        <v>203</v>
      </c>
      <c r="F206" s="74"/>
      <c r="G206" s="75">
        <v>43160</v>
      </c>
      <c r="H206" s="76">
        <v>43313</v>
      </c>
      <c r="I206" s="77" t="e">
        <f>AO206/AN206</f>
        <v>#DIV/0!</v>
      </c>
      <c r="J206" s="78" t="e">
        <f t="shared" si="70"/>
        <v>#DIV/0!</v>
      </c>
      <c r="K206" s="107">
        <v>1</v>
      </c>
      <c r="L206" s="80">
        <f t="shared" ref="L206:AI206" si="76">SUM(L207:L211)</f>
        <v>0</v>
      </c>
      <c r="M206" s="80">
        <f t="shared" si="76"/>
        <v>0</v>
      </c>
      <c r="N206" s="80">
        <f t="shared" si="76"/>
        <v>0</v>
      </c>
      <c r="O206" s="80">
        <f t="shared" si="76"/>
        <v>0</v>
      </c>
      <c r="P206" s="80">
        <f t="shared" si="76"/>
        <v>0</v>
      </c>
      <c r="Q206" s="80">
        <f t="shared" si="76"/>
        <v>0</v>
      </c>
      <c r="R206" s="80">
        <f t="shared" si="76"/>
        <v>0</v>
      </c>
      <c r="S206" s="80">
        <f t="shared" si="76"/>
        <v>0</v>
      </c>
      <c r="T206" s="80">
        <f t="shared" si="76"/>
        <v>0</v>
      </c>
      <c r="U206" s="80">
        <f t="shared" si="76"/>
        <v>0</v>
      </c>
      <c r="V206" s="80">
        <f t="shared" si="76"/>
        <v>0</v>
      </c>
      <c r="W206" s="80">
        <f t="shared" si="76"/>
        <v>0</v>
      </c>
      <c r="X206" s="80">
        <f t="shared" si="76"/>
        <v>0</v>
      </c>
      <c r="Y206" s="80">
        <f t="shared" si="76"/>
        <v>0</v>
      </c>
      <c r="Z206" s="80">
        <f t="shared" si="76"/>
        <v>0</v>
      </c>
      <c r="AA206" s="80">
        <f t="shared" si="76"/>
        <v>0</v>
      </c>
      <c r="AB206" s="80">
        <f t="shared" si="76"/>
        <v>0</v>
      </c>
      <c r="AC206" s="80">
        <f t="shared" si="76"/>
        <v>0</v>
      </c>
      <c r="AD206" s="80">
        <f t="shared" si="76"/>
        <v>0</v>
      </c>
      <c r="AE206" s="80">
        <f t="shared" si="76"/>
        <v>0</v>
      </c>
      <c r="AF206" s="80">
        <f t="shared" si="76"/>
        <v>0</v>
      </c>
      <c r="AG206" s="80">
        <f t="shared" si="76"/>
        <v>0</v>
      </c>
      <c r="AH206" s="80">
        <f t="shared" si="76"/>
        <v>0</v>
      </c>
      <c r="AI206" s="80">
        <f t="shared" si="76"/>
        <v>0</v>
      </c>
      <c r="AJ206" s="81"/>
      <c r="AK206" s="81"/>
      <c r="AL206" s="82"/>
      <c r="AM206" s="83"/>
      <c r="AN206" s="84">
        <f>+P206+R206+T206+V206+X206+Z206+AB206+AD206+AF206+AH206+N206+L206</f>
        <v>0</v>
      </c>
      <c r="AO206" s="84">
        <f>+Q206+S206+U206+W206+Y206+AA206+AC206+AE206+AG206+AI206+O206+M206</f>
        <v>0</v>
      </c>
      <c r="AP206" s="78">
        <f>SUM(K207:K211)</f>
        <v>5</v>
      </c>
      <c r="AQ206" s="85" t="e">
        <f>SUM(AK207:AK211)/SUM(AJ207:AJ211)</f>
        <v>#DIV/0!</v>
      </c>
    </row>
    <row r="207" spans="1:43" s="11" customFormat="1" ht="39.75" customHeight="1" x14ac:dyDescent="0.2">
      <c r="A207" s="154"/>
      <c r="B207" s="155"/>
      <c r="C207" s="156"/>
      <c r="D207" s="157" t="s">
        <v>291</v>
      </c>
      <c r="E207" s="89" t="s">
        <v>292</v>
      </c>
      <c r="F207" s="158"/>
      <c r="G207" s="91">
        <v>43252</v>
      </c>
      <c r="H207" s="91">
        <v>43358</v>
      </c>
      <c r="I207" s="92" t="e">
        <f t="shared" ref="I207:I211" si="77">AK207/AJ207</f>
        <v>#DIV/0!</v>
      </c>
      <c r="J207" s="93" t="e">
        <f t="shared" si="70"/>
        <v>#DIV/0!</v>
      </c>
      <c r="K207" s="60">
        <v>1</v>
      </c>
      <c r="L207" s="95"/>
      <c r="M207" s="95"/>
      <c r="N207" s="95"/>
      <c r="O207" s="95"/>
      <c r="P207" s="95"/>
      <c r="Q207" s="95"/>
      <c r="R207" s="95"/>
      <c r="S207" s="95"/>
      <c r="T207" s="95"/>
      <c r="U207" s="95"/>
      <c r="V207" s="95"/>
      <c r="W207" s="95"/>
      <c r="X207" s="95"/>
      <c r="Y207" s="95"/>
      <c r="Z207" s="95"/>
      <c r="AA207" s="95"/>
      <c r="AB207" s="95"/>
      <c r="AC207" s="95"/>
      <c r="AD207" s="95"/>
      <c r="AE207" s="95"/>
      <c r="AF207" s="95"/>
      <c r="AG207" s="95"/>
      <c r="AH207" s="95"/>
      <c r="AI207" s="95"/>
      <c r="AJ207" s="96">
        <f t="shared" ref="AJ207:AJ211" si="78">+P207+R207+T207+V207+X207+Z207+AB207+AD207+AF207+AH207+N207+L207</f>
        <v>0</v>
      </c>
      <c r="AK207" s="96">
        <f t="shared" ref="AK207:AK211" si="79">+O207+M207+Q207+S207+U207+W207+Y207+AA207+AC207+AE207+AG207+AI207</f>
        <v>0</v>
      </c>
      <c r="AL207" s="97"/>
      <c r="AM207" s="98"/>
      <c r="AN207" s="98"/>
      <c r="AO207" s="98"/>
      <c r="AP207" s="99"/>
      <c r="AQ207" s="100"/>
    </row>
    <row r="208" spans="1:43" s="11" customFormat="1" ht="33.75" customHeight="1" x14ac:dyDescent="0.2">
      <c r="A208" s="154"/>
      <c r="B208" s="155"/>
      <c r="C208" s="156"/>
      <c r="D208" s="159" t="s">
        <v>293</v>
      </c>
      <c r="E208" s="89" t="s">
        <v>294</v>
      </c>
      <c r="F208" s="158"/>
      <c r="G208" s="91">
        <v>43281</v>
      </c>
      <c r="H208" s="91">
        <v>43296</v>
      </c>
      <c r="I208" s="92" t="e">
        <f t="shared" si="77"/>
        <v>#DIV/0!</v>
      </c>
      <c r="J208" s="93" t="e">
        <f t="shared" si="70"/>
        <v>#DIV/0!</v>
      </c>
      <c r="K208" s="60">
        <v>1</v>
      </c>
      <c r="L208" s="95"/>
      <c r="M208" s="95"/>
      <c r="N208" s="95"/>
      <c r="O208" s="95"/>
      <c r="P208" s="95"/>
      <c r="Q208" s="95"/>
      <c r="R208" s="95"/>
      <c r="S208" s="95"/>
      <c r="T208" s="95"/>
      <c r="U208" s="95"/>
      <c r="V208" s="95"/>
      <c r="W208" s="95"/>
      <c r="X208" s="95"/>
      <c r="Y208" s="95"/>
      <c r="Z208" s="95"/>
      <c r="AA208" s="95"/>
      <c r="AB208" s="95"/>
      <c r="AC208" s="95"/>
      <c r="AD208" s="95"/>
      <c r="AE208" s="95"/>
      <c r="AF208" s="95"/>
      <c r="AG208" s="95"/>
      <c r="AH208" s="95"/>
      <c r="AI208" s="95"/>
      <c r="AJ208" s="96">
        <f t="shared" si="78"/>
        <v>0</v>
      </c>
      <c r="AK208" s="96">
        <f t="shared" si="79"/>
        <v>0</v>
      </c>
      <c r="AL208" s="97"/>
      <c r="AM208" s="98"/>
      <c r="AN208" s="98"/>
      <c r="AO208" s="98"/>
      <c r="AP208" s="99"/>
      <c r="AQ208" s="100"/>
    </row>
    <row r="209" spans="1:43" s="11" customFormat="1" ht="44.25" customHeight="1" x14ac:dyDescent="0.2">
      <c r="A209" s="154"/>
      <c r="B209" s="155"/>
      <c r="C209" s="156"/>
      <c r="D209" s="160" t="s">
        <v>295</v>
      </c>
      <c r="E209" s="89" t="s">
        <v>294</v>
      </c>
      <c r="F209" s="158"/>
      <c r="G209" s="91">
        <v>43252</v>
      </c>
      <c r="H209" s="91">
        <v>43296</v>
      </c>
      <c r="I209" s="92" t="e">
        <f t="shared" si="77"/>
        <v>#DIV/0!</v>
      </c>
      <c r="J209" s="93" t="e">
        <f t="shared" si="70"/>
        <v>#DIV/0!</v>
      </c>
      <c r="K209" s="60">
        <v>1</v>
      </c>
      <c r="L209" s="95"/>
      <c r="M209" s="95"/>
      <c r="N209" s="95"/>
      <c r="O209" s="95"/>
      <c r="P209" s="95"/>
      <c r="Q209" s="95"/>
      <c r="R209" s="95"/>
      <c r="S209" s="95"/>
      <c r="T209" s="95"/>
      <c r="U209" s="95"/>
      <c r="V209" s="95"/>
      <c r="W209" s="95"/>
      <c r="X209" s="95"/>
      <c r="Y209" s="95"/>
      <c r="Z209" s="95"/>
      <c r="AA209" s="95"/>
      <c r="AB209" s="95"/>
      <c r="AC209" s="95"/>
      <c r="AD209" s="95"/>
      <c r="AE209" s="95"/>
      <c r="AF209" s="95"/>
      <c r="AG209" s="95"/>
      <c r="AH209" s="95"/>
      <c r="AI209" s="95"/>
      <c r="AJ209" s="96">
        <f t="shared" si="78"/>
        <v>0</v>
      </c>
      <c r="AK209" s="96">
        <f t="shared" si="79"/>
        <v>0</v>
      </c>
      <c r="AL209" s="97"/>
      <c r="AM209" s="98"/>
      <c r="AN209" s="98"/>
      <c r="AO209" s="98"/>
      <c r="AP209" s="99"/>
      <c r="AQ209" s="100"/>
    </row>
    <row r="210" spans="1:43" s="11" customFormat="1" ht="30.75" customHeight="1" x14ac:dyDescent="0.2">
      <c r="A210" s="154"/>
      <c r="B210" s="155"/>
      <c r="C210" s="156"/>
      <c r="D210" s="160" t="s">
        <v>296</v>
      </c>
      <c r="E210" s="89" t="s">
        <v>297</v>
      </c>
      <c r="F210" s="158"/>
      <c r="G210" s="91">
        <v>43252</v>
      </c>
      <c r="H210" s="91">
        <v>43296</v>
      </c>
      <c r="I210" s="92" t="e">
        <f t="shared" si="77"/>
        <v>#DIV/0!</v>
      </c>
      <c r="J210" s="93" t="e">
        <f t="shared" si="70"/>
        <v>#DIV/0!</v>
      </c>
      <c r="K210" s="60">
        <v>1</v>
      </c>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6">
        <f t="shared" si="78"/>
        <v>0</v>
      </c>
      <c r="AK210" s="96">
        <f t="shared" si="79"/>
        <v>0</v>
      </c>
      <c r="AL210" s="97"/>
      <c r="AM210" s="98"/>
      <c r="AN210" s="98"/>
      <c r="AO210" s="98"/>
      <c r="AP210" s="99"/>
      <c r="AQ210" s="100"/>
    </row>
    <row r="211" spans="1:43" s="11" customFormat="1" ht="23.25" customHeight="1" x14ac:dyDescent="0.2">
      <c r="A211" s="154"/>
      <c r="B211" s="155"/>
      <c r="C211" s="156"/>
      <c r="D211" s="159" t="s">
        <v>298</v>
      </c>
      <c r="E211" s="89" t="s">
        <v>299</v>
      </c>
      <c r="F211" s="158"/>
      <c r="G211" s="91">
        <v>43252</v>
      </c>
      <c r="H211" s="91">
        <v>43312</v>
      </c>
      <c r="I211" s="92" t="e">
        <f t="shared" si="77"/>
        <v>#DIV/0!</v>
      </c>
      <c r="J211" s="93" t="e">
        <f t="shared" si="70"/>
        <v>#DIV/0!</v>
      </c>
      <c r="K211" s="60">
        <v>1</v>
      </c>
      <c r="L211" s="95"/>
      <c r="M211" s="95"/>
      <c r="N211" s="95"/>
      <c r="O211" s="95"/>
      <c r="P211" s="95"/>
      <c r="Q211" s="95"/>
      <c r="R211" s="95"/>
      <c r="S211" s="95"/>
      <c r="T211" s="95"/>
      <c r="U211" s="95"/>
      <c r="V211" s="95"/>
      <c r="W211" s="95"/>
      <c r="X211" s="95"/>
      <c r="Y211" s="95"/>
      <c r="Z211" s="95"/>
      <c r="AA211" s="95"/>
      <c r="AB211" s="95"/>
      <c r="AC211" s="95"/>
      <c r="AD211" s="95"/>
      <c r="AE211" s="95"/>
      <c r="AF211" s="95"/>
      <c r="AG211" s="95"/>
      <c r="AH211" s="95"/>
      <c r="AI211" s="95"/>
      <c r="AJ211" s="96">
        <f t="shared" si="78"/>
        <v>0</v>
      </c>
      <c r="AK211" s="96">
        <f t="shared" si="79"/>
        <v>0</v>
      </c>
      <c r="AL211" s="97"/>
      <c r="AM211" s="98"/>
      <c r="AN211" s="98"/>
      <c r="AO211" s="98"/>
      <c r="AP211" s="99"/>
      <c r="AQ211" s="100"/>
    </row>
    <row r="212" spans="1:43" s="11" customFormat="1" ht="18" x14ac:dyDescent="0.2">
      <c r="A212" s="53">
        <v>9</v>
      </c>
      <c r="B212" s="54" t="s">
        <v>305</v>
      </c>
      <c r="C212" s="55"/>
      <c r="D212" s="55"/>
      <c r="E212" s="115" t="s">
        <v>117</v>
      </c>
      <c r="F212" s="57"/>
      <c r="G212" s="142">
        <v>43221</v>
      </c>
      <c r="H212" s="142">
        <v>43434</v>
      </c>
      <c r="I212" s="58" t="e">
        <f t="shared" ref="I212" si="80">AK212/AJ212</f>
        <v>#DIV/0!</v>
      </c>
      <c r="J212" s="59" t="e">
        <f t="shared" si="70"/>
        <v>#DIV/0!</v>
      </c>
      <c r="K212" s="60">
        <v>1</v>
      </c>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2"/>
      <c r="AJ212" s="96">
        <f t="shared" ref="AJ212" si="81">+P212+R212+T212+V212+X212+Z212+AB212+AD212+AF212+AH212+N212+L212</f>
        <v>0</v>
      </c>
      <c r="AK212" s="96">
        <f t="shared" ref="AK212" si="82">+O212+M212+Q212+S212+U212+W212+Y212+AA212+AC212+AE212+AG212+AI212</f>
        <v>0</v>
      </c>
      <c r="AL212" s="116">
        <f>SUM(K214:K223)</f>
        <v>10</v>
      </c>
      <c r="AM212" s="117" t="e">
        <f>SUM(AK214:AK223)/SUM(AJ214:AJ223)</f>
        <v>#DIV/0!</v>
      </c>
      <c r="AN212" s="117"/>
      <c r="AO212" s="117"/>
      <c r="AP212" s="99"/>
      <c r="AQ212" s="100"/>
    </row>
    <row r="213" spans="1:43" s="11" customFormat="1" ht="12" x14ac:dyDescent="0.2">
      <c r="A213" s="161"/>
      <c r="B213" s="152"/>
      <c r="C213" s="153">
        <v>9.1</v>
      </c>
      <c r="D213" s="72" t="s">
        <v>306</v>
      </c>
      <c r="E213" s="113"/>
      <c r="F213" s="74"/>
      <c r="G213" s="75">
        <v>43101</v>
      </c>
      <c r="H213" s="76">
        <v>43465</v>
      </c>
      <c r="I213" s="162" t="e">
        <f>AO213/AN213</f>
        <v>#DIV/0!</v>
      </c>
      <c r="J213" s="163" t="e">
        <f t="shared" si="70"/>
        <v>#DIV/0!</v>
      </c>
      <c r="K213" s="107">
        <v>1</v>
      </c>
      <c r="L213" s="80">
        <f t="shared" ref="L213:AI213" si="83">SUM(L214:L223)</f>
        <v>0</v>
      </c>
      <c r="M213" s="80">
        <f t="shared" si="83"/>
        <v>0</v>
      </c>
      <c r="N213" s="80">
        <f t="shared" si="83"/>
        <v>0</v>
      </c>
      <c r="O213" s="80">
        <f t="shared" si="83"/>
        <v>0</v>
      </c>
      <c r="P213" s="80">
        <f t="shared" si="83"/>
        <v>0</v>
      </c>
      <c r="Q213" s="80">
        <f t="shared" si="83"/>
        <v>0</v>
      </c>
      <c r="R213" s="80">
        <f t="shared" si="83"/>
        <v>0</v>
      </c>
      <c r="S213" s="80">
        <f t="shared" si="83"/>
        <v>0</v>
      </c>
      <c r="T213" s="80">
        <f t="shared" si="83"/>
        <v>0</v>
      </c>
      <c r="U213" s="80">
        <f t="shared" si="83"/>
        <v>0</v>
      </c>
      <c r="V213" s="80">
        <f t="shared" si="83"/>
        <v>0</v>
      </c>
      <c r="W213" s="80">
        <f t="shared" si="83"/>
        <v>0</v>
      </c>
      <c r="X213" s="80">
        <f t="shared" si="83"/>
        <v>0</v>
      </c>
      <c r="Y213" s="80">
        <f t="shared" si="83"/>
        <v>0</v>
      </c>
      <c r="Z213" s="80">
        <f t="shared" si="83"/>
        <v>0</v>
      </c>
      <c r="AA213" s="80">
        <f t="shared" si="83"/>
        <v>0</v>
      </c>
      <c r="AB213" s="80">
        <f t="shared" si="83"/>
        <v>0</v>
      </c>
      <c r="AC213" s="80">
        <f t="shared" si="83"/>
        <v>0</v>
      </c>
      <c r="AD213" s="80">
        <f t="shared" si="83"/>
        <v>0</v>
      </c>
      <c r="AE213" s="80">
        <f t="shared" si="83"/>
        <v>0</v>
      </c>
      <c r="AF213" s="80">
        <f t="shared" si="83"/>
        <v>0</v>
      </c>
      <c r="AG213" s="80">
        <f t="shared" si="83"/>
        <v>0</v>
      </c>
      <c r="AH213" s="80">
        <f t="shared" si="83"/>
        <v>0</v>
      </c>
      <c r="AI213" s="80">
        <f t="shared" si="83"/>
        <v>0</v>
      </c>
      <c r="AJ213" s="81"/>
      <c r="AK213" s="81"/>
      <c r="AL213" s="82"/>
      <c r="AM213" s="83"/>
      <c r="AN213" s="84">
        <f>+P213+R213+T213+V213+X213+Z213+AB213+AD213+AF213+AH213+N213+L213</f>
        <v>0</v>
      </c>
      <c r="AO213" s="84">
        <f>+Q213+S213+U213+W213+Y213+AA213+AC213+AE213+AG213+AI213+O213+M213</f>
        <v>0</v>
      </c>
      <c r="AP213" s="78">
        <f>SUM(K214:K223)</f>
        <v>10</v>
      </c>
      <c r="AQ213" s="85" t="e">
        <f>SUM(AK214:AK223)/SUM(AJ214:AJ223)</f>
        <v>#DIV/0!</v>
      </c>
    </row>
    <row r="214" spans="1:43" s="11" customFormat="1" ht="22.5" x14ac:dyDescent="0.2">
      <c r="A214" s="124"/>
      <c r="B214" s="125"/>
      <c r="C214" s="126"/>
      <c r="D214" s="87" t="s">
        <v>307</v>
      </c>
      <c r="E214" s="89" t="s">
        <v>117</v>
      </c>
      <c r="F214" s="164" t="s">
        <v>308</v>
      </c>
      <c r="G214" s="91">
        <v>43191</v>
      </c>
      <c r="H214" s="91">
        <v>43250</v>
      </c>
      <c r="I214" s="92" t="e">
        <f t="shared" ref="I214:I224" si="84">AK214/AJ214</f>
        <v>#DIV/0!</v>
      </c>
      <c r="J214" s="93" t="e">
        <f t="shared" si="70"/>
        <v>#DIV/0!</v>
      </c>
      <c r="K214" s="60">
        <v>1</v>
      </c>
      <c r="L214" s="95"/>
      <c r="M214" s="95"/>
      <c r="N214" s="95"/>
      <c r="O214" s="95"/>
      <c r="P214" s="95"/>
      <c r="Q214" s="95"/>
      <c r="R214" s="95"/>
      <c r="S214" s="95"/>
      <c r="T214" s="95"/>
      <c r="U214" s="95"/>
      <c r="V214" s="95"/>
      <c r="W214" s="95"/>
      <c r="X214" s="95"/>
      <c r="Y214" s="95"/>
      <c r="Z214" s="95"/>
      <c r="AA214" s="95"/>
      <c r="AB214" s="95"/>
      <c r="AC214" s="95"/>
      <c r="AD214" s="95"/>
      <c r="AE214" s="95"/>
      <c r="AF214" s="95"/>
      <c r="AG214" s="95"/>
      <c r="AH214" s="95"/>
      <c r="AI214" s="95"/>
      <c r="AJ214" s="96">
        <f t="shared" ref="AJ214:AJ224" si="85">+P214+R214+T214+V214+X214+Z214+AB214+AD214+AF214+AH214+N214+L214</f>
        <v>0</v>
      </c>
      <c r="AK214" s="96">
        <f t="shared" ref="AK214:AK224" si="86">+O214+M214+Q214+S214+U214+W214+Y214+AA214+AC214+AE214+AG214+AI214</f>
        <v>0</v>
      </c>
      <c r="AL214" s="97"/>
      <c r="AM214" s="98"/>
      <c r="AN214" s="98"/>
      <c r="AO214" s="98"/>
      <c r="AP214" s="99"/>
      <c r="AQ214" s="100"/>
    </row>
    <row r="215" spans="1:43" s="11" customFormat="1" ht="22.5" x14ac:dyDescent="0.2">
      <c r="A215" s="124"/>
      <c r="B215" s="125"/>
      <c r="C215" s="126"/>
      <c r="D215" s="126" t="s">
        <v>309</v>
      </c>
      <c r="E215" s="89" t="s">
        <v>117</v>
      </c>
      <c r="F215" s="164" t="s">
        <v>308</v>
      </c>
      <c r="G215" s="91">
        <v>43191</v>
      </c>
      <c r="H215" s="91">
        <v>43250</v>
      </c>
      <c r="I215" s="92" t="e">
        <f t="shared" si="84"/>
        <v>#DIV/0!</v>
      </c>
      <c r="J215" s="93" t="e">
        <f t="shared" si="70"/>
        <v>#DIV/0!</v>
      </c>
      <c r="K215" s="60">
        <v>1</v>
      </c>
      <c r="L215" s="95"/>
      <c r="M215" s="95"/>
      <c r="N215" s="95"/>
      <c r="O215" s="95"/>
      <c r="P215" s="95"/>
      <c r="Q215" s="95"/>
      <c r="R215" s="95"/>
      <c r="S215" s="95"/>
      <c r="T215" s="95"/>
      <c r="U215" s="95"/>
      <c r="V215" s="95"/>
      <c r="W215" s="95"/>
      <c r="X215" s="95"/>
      <c r="Y215" s="95"/>
      <c r="Z215" s="95"/>
      <c r="AA215" s="95"/>
      <c r="AB215" s="95"/>
      <c r="AC215" s="95"/>
      <c r="AD215" s="95"/>
      <c r="AE215" s="95"/>
      <c r="AF215" s="95"/>
      <c r="AG215" s="95"/>
      <c r="AH215" s="95"/>
      <c r="AI215" s="95"/>
      <c r="AJ215" s="96">
        <f t="shared" si="85"/>
        <v>0</v>
      </c>
      <c r="AK215" s="96">
        <f t="shared" si="86"/>
        <v>0</v>
      </c>
      <c r="AL215" s="97"/>
      <c r="AM215" s="98"/>
      <c r="AN215" s="98"/>
      <c r="AO215" s="98"/>
      <c r="AP215" s="99"/>
      <c r="AQ215" s="100"/>
    </row>
    <row r="216" spans="1:43" s="11" customFormat="1" ht="22.5" x14ac:dyDescent="0.2">
      <c r="A216" s="124"/>
      <c r="B216" s="125"/>
      <c r="C216" s="126"/>
      <c r="D216" s="126" t="s">
        <v>310</v>
      </c>
      <c r="E216" s="89" t="s">
        <v>117</v>
      </c>
      <c r="F216" s="164" t="s">
        <v>308</v>
      </c>
      <c r="G216" s="91">
        <v>43191</v>
      </c>
      <c r="H216" s="91">
        <v>43250</v>
      </c>
      <c r="I216" s="92" t="e">
        <f t="shared" si="84"/>
        <v>#DIV/0!</v>
      </c>
      <c r="J216" s="93" t="e">
        <f t="shared" si="70"/>
        <v>#DIV/0!</v>
      </c>
      <c r="K216" s="60">
        <v>1</v>
      </c>
      <c r="L216" s="95"/>
      <c r="M216" s="95"/>
      <c r="N216" s="95"/>
      <c r="O216" s="95"/>
      <c r="P216" s="95"/>
      <c r="Q216" s="95"/>
      <c r="R216" s="95"/>
      <c r="S216" s="95"/>
      <c r="T216" s="95"/>
      <c r="U216" s="95"/>
      <c r="V216" s="95"/>
      <c r="W216" s="95"/>
      <c r="X216" s="95"/>
      <c r="Y216" s="95"/>
      <c r="Z216" s="95"/>
      <c r="AA216" s="95"/>
      <c r="AB216" s="95"/>
      <c r="AC216" s="95"/>
      <c r="AD216" s="95"/>
      <c r="AE216" s="95"/>
      <c r="AF216" s="95"/>
      <c r="AG216" s="95"/>
      <c r="AH216" s="95"/>
      <c r="AI216" s="95"/>
      <c r="AJ216" s="96">
        <f t="shared" si="85"/>
        <v>0</v>
      </c>
      <c r="AK216" s="96">
        <f t="shared" si="86"/>
        <v>0</v>
      </c>
      <c r="AL216" s="97"/>
      <c r="AM216" s="98"/>
      <c r="AN216" s="98"/>
      <c r="AO216" s="98"/>
      <c r="AP216" s="99"/>
      <c r="AQ216" s="100"/>
    </row>
    <row r="217" spans="1:43" s="11" customFormat="1" ht="22.5" x14ac:dyDescent="0.2">
      <c r="A217" s="124"/>
      <c r="B217" s="125"/>
      <c r="C217" s="126"/>
      <c r="D217" s="126" t="s">
        <v>311</v>
      </c>
      <c r="E217" s="89" t="s">
        <v>117</v>
      </c>
      <c r="F217" s="164" t="s">
        <v>308</v>
      </c>
      <c r="G217" s="91">
        <v>43191</v>
      </c>
      <c r="H217" s="91">
        <v>43250</v>
      </c>
      <c r="I217" s="92" t="e">
        <f t="shared" si="84"/>
        <v>#DIV/0!</v>
      </c>
      <c r="J217" s="93" t="e">
        <f t="shared" si="70"/>
        <v>#DIV/0!</v>
      </c>
      <c r="K217" s="60">
        <v>1</v>
      </c>
      <c r="L217" s="95"/>
      <c r="M217" s="95"/>
      <c r="N217" s="95"/>
      <c r="O217" s="95"/>
      <c r="P217" s="95"/>
      <c r="Q217" s="95"/>
      <c r="R217" s="95"/>
      <c r="S217" s="95"/>
      <c r="T217" s="95"/>
      <c r="U217" s="95"/>
      <c r="V217" s="95"/>
      <c r="W217" s="95"/>
      <c r="X217" s="95"/>
      <c r="Y217" s="95"/>
      <c r="Z217" s="95"/>
      <c r="AA217" s="95"/>
      <c r="AB217" s="95"/>
      <c r="AC217" s="95"/>
      <c r="AD217" s="95"/>
      <c r="AE217" s="95"/>
      <c r="AF217" s="95"/>
      <c r="AG217" s="95"/>
      <c r="AH217" s="95"/>
      <c r="AI217" s="95"/>
      <c r="AJ217" s="96">
        <f t="shared" si="85"/>
        <v>0</v>
      </c>
      <c r="AK217" s="96">
        <f t="shared" si="86"/>
        <v>0</v>
      </c>
      <c r="AL217" s="97"/>
      <c r="AM217" s="98"/>
      <c r="AN217" s="98"/>
      <c r="AO217" s="98"/>
      <c r="AP217" s="99"/>
      <c r="AQ217" s="100"/>
    </row>
    <row r="218" spans="1:43" s="11" customFormat="1" ht="22.5" x14ac:dyDescent="0.2">
      <c r="A218" s="124"/>
      <c r="B218" s="125"/>
      <c r="C218" s="126"/>
      <c r="D218" s="81" t="s">
        <v>312</v>
      </c>
      <c r="E218" s="89" t="s">
        <v>117</v>
      </c>
      <c r="F218" s="164" t="s">
        <v>308</v>
      </c>
      <c r="G218" s="91">
        <v>43250</v>
      </c>
      <c r="H218" s="91">
        <v>43261</v>
      </c>
      <c r="I218" s="92" t="e">
        <f t="shared" si="84"/>
        <v>#DIV/0!</v>
      </c>
      <c r="J218" s="93" t="e">
        <f t="shared" si="70"/>
        <v>#DIV/0!</v>
      </c>
      <c r="K218" s="60">
        <v>1</v>
      </c>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6">
        <f t="shared" si="85"/>
        <v>0</v>
      </c>
      <c r="AK218" s="96">
        <f t="shared" si="86"/>
        <v>0</v>
      </c>
      <c r="AL218" s="97"/>
      <c r="AM218" s="98"/>
      <c r="AN218" s="98"/>
      <c r="AO218" s="98"/>
      <c r="AP218" s="99"/>
      <c r="AQ218" s="100"/>
    </row>
    <row r="219" spans="1:43" s="11" customFormat="1" ht="22.5" x14ac:dyDescent="0.2">
      <c r="A219" s="124"/>
      <c r="B219" s="125"/>
      <c r="C219" s="126"/>
      <c r="D219" s="126" t="s">
        <v>313</v>
      </c>
      <c r="E219" s="89" t="s">
        <v>117</v>
      </c>
      <c r="F219" s="164" t="s">
        <v>308</v>
      </c>
      <c r="G219" s="91">
        <v>43221</v>
      </c>
      <c r="H219" s="91">
        <v>43250</v>
      </c>
      <c r="I219" s="92" t="e">
        <f t="shared" si="84"/>
        <v>#DIV/0!</v>
      </c>
      <c r="J219" s="93" t="e">
        <f t="shared" si="70"/>
        <v>#DIV/0!</v>
      </c>
      <c r="K219" s="60">
        <v>1</v>
      </c>
      <c r="L219" s="95"/>
      <c r="M219" s="95"/>
      <c r="N219" s="95"/>
      <c r="O219" s="95"/>
      <c r="P219" s="95"/>
      <c r="Q219" s="95"/>
      <c r="R219" s="95"/>
      <c r="S219" s="95"/>
      <c r="T219" s="95"/>
      <c r="U219" s="95"/>
      <c r="V219" s="95"/>
      <c r="W219" s="95"/>
      <c r="X219" s="95"/>
      <c r="Y219" s="95"/>
      <c r="Z219" s="95"/>
      <c r="AA219" s="95"/>
      <c r="AB219" s="95"/>
      <c r="AC219" s="95"/>
      <c r="AD219" s="95"/>
      <c r="AE219" s="95"/>
      <c r="AF219" s="95"/>
      <c r="AG219" s="95"/>
      <c r="AH219" s="95"/>
      <c r="AI219" s="95"/>
      <c r="AJ219" s="96">
        <f t="shared" si="85"/>
        <v>0</v>
      </c>
      <c r="AK219" s="96">
        <f t="shared" si="86"/>
        <v>0</v>
      </c>
      <c r="AL219" s="97"/>
      <c r="AM219" s="98"/>
      <c r="AN219" s="98"/>
      <c r="AO219" s="98"/>
      <c r="AP219" s="99"/>
      <c r="AQ219" s="100"/>
    </row>
    <row r="220" spans="1:43" s="11" customFormat="1" ht="31.5" customHeight="1" x14ac:dyDescent="0.2">
      <c r="A220" s="124"/>
      <c r="B220" s="125"/>
      <c r="C220" s="126"/>
      <c r="D220" s="128" t="s">
        <v>314</v>
      </c>
      <c r="E220" s="89" t="s">
        <v>201</v>
      </c>
      <c r="F220" s="164" t="s">
        <v>308</v>
      </c>
      <c r="G220" s="91">
        <v>43191</v>
      </c>
      <c r="H220" s="91">
        <v>43250</v>
      </c>
      <c r="I220" s="92" t="e">
        <f t="shared" si="84"/>
        <v>#DIV/0!</v>
      </c>
      <c r="J220" s="93" t="e">
        <f t="shared" si="70"/>
        <v>#DIV/0!</v>
      </c>
      <c r="K220" s="60">
        <v>1</v>
      </c>
      <c r="L220" s="95"/>
      <c r="M220" s="95"/>
      <c r="N220" s="95"/>
      <c r="O220" s="95"/>
      <c r="P220" s="95"/>
      <c r="Q220" s="95"/>
      <c r="R220" s="95"/>
      <c r="S220" s="95"/>
      <c r="T220" s="95"/>
      <c r="U220" s="95"/>
      <c r="V220" s="95"/>
      <c r="W220" s="95"/>
      <c r="X220" s="95"/>
      <c r="Y220" s="95"/>
      <c r="Z220" s="95"/>
      <c r="AA220" s="95"/>
      <c r="AB220" s="95"/>
      <c r="AC220" s="95"/>
      <c r="AD220" s="95"/>
      <c r="AE220" s="95"/>
      <c r="AF220" s="95"/>
      <c r="AG220" s="95"/>
      <c r="AH220" s="95"/>
      <c r="AI220" s="95"/>
      <c r="AJ220" s="96">
        <f t="shared" si="85"/>
        <v>0</v>
      </c>
      <c r="AK220" s="96">
        <f t="shared" si="86"/>
        <v>0</v>
      </c>
      <c r="AL220" s="97"/>
      <c r="AM220" s="98"/>
      <c r="AN220" s="98"/>
      <c r="AO220" s="98"/>
      <c r="AP220" s="99"/>
      <c r="AQ220" s="100"/>
    </row>
    <row r="221" spans="1:43" s="11" customFormat="1" ht="22.5" x14ac:dyDescent="0.2">
      <c r="A221" s="124"/>
      <c r="B221" s="125"/>
      <c r="C221" s="126"/>
      <c r="D221" s="126" t="s">
        <v>315</v>
      </c>
      <c r="E221" s="89" t="s">
        <v>117</v>
      </c>
      <c r="F221" s="164" t="s">
        <v>308</v>
      </c>
      <c r="G221" s="91">
        <v>43374</v>
      </c>
      <c r="H221" s="91">
        <v>43404</v>
      </c>
      <c r="I221" s="92" t="e">
        <f t="shared" si="84"/>
        <v>#DIV/0!</v>
      </c>
      <c r="J221" s="93" t="e">
        <f t="shared" si="70"/>
        <v>#DIV/0!</v>
      </c>
      <c r="K221" s="60">
        <v>1</v>
      </c>
      <c r="L221" s="95"/>
      <c r="M221" s="95"/>
      <c r="N221" s="95"/>
      <c r="O221" s="95"/>
      <c r="P221" s="95"/>
      <c r="Q221" s="95"/>
      <c r="R221" s="95"/>
      <c r="S221" s="95"/>
      <c r="T221" s="95"/>
      <c r="U221" s="95"/>
      <c r="V221" s="95"/>
      <c r="W221" s="95"/>
      <c r="X221" s="95"/>
      <c r="Y221" s="95"/>
      <c r="Z221" s="95"/>
      <c r="AA221" s="95"/>
      <c r="AB221" s="95"/>
      <c r="AC221" s="95"/>
      <c r="AD221" s="95"/>
      <c r="AE221" s="95"/>
      <c r="AF221" s="95"/>
      <c r="AG221" s="95"/>
      <c r="AH221" s="95"/>
      <c r="AI221" s="95"/>
      <c r="AJ221" s="96">
        <f t="shared" si="85"/>
        <v>0</v>
      </c>
      <c r="AK221" s="96">
        <f t="shared" si="86"/>
        <v>0</v>
      </c>
      <c r="AL221" s="97"/>
      <c r="AM221" s="98"/>
      <c r="AN221" s="98"/>
      <c r="AO221" s="98"/>
      <c r="AP221" s="99"/>
      <c r="AQ221" s="100"/>
    </row>
    <row r="222" spans="1:43" s="11" customFormat="1" ht="33.75" customHeight="1" x14ac:dyDescent="0.2">
      <c r="A222" s="124"/>
      <c r="B222" s="125"/>
      <c r="C222" s="126"/>
      <c r="D222" s="126" t="s">
        <v>316</v>
      </c>
      <c r="E222" s="89" t="s">
        <v>117</v>
      </c>
      <c r="F222" s="164" t="s">
        <v>308</v>
      </c>
      <c r="G222" s="91">
        <v>43169</v>
      </c>
      <c r="H222" s="91">
        <v>43220</v>
      </c>
      <c r="I222" s="92" t="e">
        <f t="shared" si="84"/>
        <v>#DIV/0!</v>
      </c>
      <c r="J222" s="93" t="e">
        <f t="shared" si="70"/>
        <v>#DIV/0!</v>
      </c>
      <c r="K222" s="60">
        <v>1</v>
      </c>
      <c r="L222" s="95"/>
      <c r="M222" s="95"/>
      <c r="N222" s="95"/>
      <c r="O222" s="95"/>
      <c r="P222" s="95"/>
      <c r="Q222" s="95"/>
      <c r="R222" s="95"/>
      <c r="S222" s="95"/>
      <c r="T222" s="95"/>
      <c r="U222" s="95"/>
      <c r="V222" s="95"/>
      <c r="W222" s="95"/>
      <c r="X222" s="95"/>
      <c r="Y222" s="95"/>
      <c r="Z222" s="95"/>
      <c r="AA222" s="95"/>
      <c r="AB222" s="95"/>
      <c r="AC222" s="95"/>
      <c r="AD222" s="95"/>
      <c r="AE222" s="95"/>
      <c r="AF222" s="95"/>
      <c r="AG222" s="95"/>
      <c r="AH222" s="95"/>
      <c r="AI222" s="95"/>
      <c r="AJ222" s="96">
        <f t="shared" si="85"/>
        <v>0</v>
      </c>
      <c r="AK222" s="96">
        <f t="shared" si="86"/>
        <v>0</v>
      </c>
      <c r="AL222" s="97"/>
      <c r="AM222" s="98"/>
      <c r="AN222" s="98"/>
      <c r="AO222" s="98"/>
      <c r="AP222" s="99"/>
      <c r="AQ222" s="100"/>
    </row>
    <row r="223" spans="1:43" s="11" customFormat="1" ht="36" customHeight="1" x14ac:dyDescent="0.2">
      <c r="A223" s="124"/>
      <c r="B223" s="125"/>
      <c r="C223" s="126"/>
      <c r="D223" s="126" t="s">
        <v>317</v>
      </c>
      <c r="E223" s="89" t="s">
        <v>117</v>
      </c>
      <c r="F223" s="164" t="s">
        <v>318</v>
      </c>
      <c r="G223" s="91">
        <v>43261</v>
      </c>
      <c r="H223" s="91">
        <v>43434</v>
      </c>
      <c r="I223" s="92" t="e">
        <f t="shared" si="84"/>
        <v>#DIV/0!</v>
      </c>
      <c r="J223" s="93" t="e">
        <f t="shared" si="70"/>
        <v>#DIV/0!</v>
      </c>
      <c r="K223" s="60">
        <v>1</v>
      </c>
      <c r="L223" s="95"/>
      <c r="M223" s="95"/>
      <c r="N223" s="95"/>
      <c r="O223" s="95"/>
      <c r="P223" s="95"/>
      <c r="Q223" s="95"/>
      <c r="R223" s="95"/>
      <c r="S223" s="95"/>
      <c r="T223" s="95"/>
      <c r="U223" s="95"/>
      <c r="V223" s="95"/>
      <c r="W223" s="95"/>
      <c r="X223" s="95"/>
      <c r="Y223" s="95"/>
      <c r="Z223" s="95"/>
      <c r="AA223" s="95"/>
      <c r="AB223" s="95"/>
      <c r="AC223" s="95"/>
      <c r="AD223" s="95"/>
      <c r="AE223" s="95"/>
      <c r="AF223" s="95"/>
      <c r="AG223" s="95"/>
      <c r="AH223" s="95"/>
      <c r="AI223" s="95"/>
      <c r="AJ223" s="96">
        <f t="shared" si="85"/>
        <v>0</v>
      </c>
      <c r="AK223" s="96">
        <f t="shared" si="86"/>
        <v>0</v>
      </c>
      <c r="AL223" s="97"/>
      <c r="AM223" s="98"/>
      <c r="AN223" s="98"/>
      <c r="AO223" s="98"/>
      <c r="AP223" s="99"/>
      <c r="AQ223" s="100"/>
    </row>
    <row r="224" spans="1:43" s="11" customFormat="1" ht="27" x14ac:dyDescent="0.2">
      <c r="A224" s="53">
        <v>10</v>
      </c>
      <c r="B224" s="54" t="s">
        <v>319</v>
      </c>
      <c r="C224" s="55"/>
      <c r="D224" s="55"/>
      <c r="E224" s="115" t="s">
        <v>54</v>
      </c>
      <c r="F224" s="57"/>
      <c r="G224" s="142">
        <v>43221</v>
      </c>
      <c r="H224" s="142">
        <v>43434</v>
      </c>
      <c r="I224" s="58" t="e">
        <f t="shared" si="84"/>
        <v>#DIV/0!</v>
      </c>
      <c r="J224" s="59" t="e">
        <f t="shared" si="70"/>
        <v>#DIV/0!</v>
      </c>
      <c r="K224" s="60">
        <v>1</v>
      </c>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2"/>
      <c r="AJ224" s="96">
        <f t="shared" si="85"/>
        <v>0</v>
      </c>
      <c r="AK224" s="96">
        <f t="shared" si="86"/>
        <v>0</v>
      </c>
      <c r="AL224" s="116">
        <f>SUM(K226:K238)</f>
        <v>13</v>
      </c>
      <c r="AM224" s="117">
        <f>SUM(AK226:AK238)/SUM(AJ226:AJ238)</f>
        <v>0</v>
      </c>
      <c r="AN224" s="117"/>
      <c r="AO224" s="117"/>
      <c r="AP224" s="99"/>
      <c r="AQ224" s="100"/>
    </row>
    <row r="225" spans="1:43" s="11" customFormat="1" ht="12" x14ac:dyDescent="0.2">
      <c r="A225" s="161"/>
      <c r="B225" s="152"/>
      <c r="C225" s="153">
        <v>10.1</v>
      </c>
      <c r="D225" s="72" t="s">
        <v>320</v>
      </c>
      <c r="E225" s="113"/>
      <c r="F225" s="74"/>
      <c r="G225" s="75">
        <v>43101</v>
      </c>
      <c r="H225" s="76">
        <v>43465</v>
      </c>
      <c r="I225" s="162">
        <f>AO225/AN225</f>
        <v>0</v>
      </c>
      <c r="J225" s="163">
        <f t="shared" ca="1" si="70"/>
        <v>214</v>
      </c>
      <c r="K225" s="107">
        <v>1</v>
      </c>
      <c r="L225" s="80">
        <f t="shared" ref="L225:AI225" si="87">SUM(L226:L238)</f>
        <v>0</v>
      </c>
      <c r="M225" s="80">
        <f t="shared" si="87"/>
        <v>0</v>
      </c>
      <c r="N225" s="80">
        <f t="shared" si="87"/>
        <v>0</v>
      </c>
      <c r="O225" s="80">
        <f t="shared" si="87"/>
        <v>0</v>
      </c>
      <c r="P225" s="80">
        <f t="shared" si="87"/>
        <v>2</v>
      </c>
      <c r="Q225" s="80">
        <f t="shared" si="87"/>
        <v>0</v>
      </c>
      <c r="R225" s="80">
        <f t="shared" si="87"/>
        <v>1</v>
      </c>
      <c r="S225" s="80">
        <f t="shared" si="87"/>
        <v>0</v>
      </c>
      <c r="T225" s="80">
        <f t="shared" si="87"/>
        <v>0</v>
      </c>
      <c r="U225" s="80">
        <f t="shared" si="87"/>
        <v>0</v>
      </c>
      <c r="V225" s="80">
        <f t="shared" si="87"/>
        <v>1</v>
      </c>
      <c r="W225" s="80">
        <f t="shared" si="87"/>
        <v>0</v>
      </c>
      <c r="X225" s="80">
        <f t="shared" si="87"/>
        <v>1</v>
      </c>
      <c r="Y225" s="80">
        <f t="shared" si="87"/>
        <v>0</v>
      </c>
      <c r="Z225" s="80">
        <f t="shared" si="87"/>
        <v>0</v>
      </c>
      <c r="AA225" s="80">
        <f t="shared" si="87"/>
        <v>0</v>
      </c>
      <c r="AB225" s="80">
        <f t="shared" si="87"/>
        <v>0</v>
      </c>
      <c r="AC225" s="80">
        <f t="shared" si="87"/>
        <v>0</v>
      </c>
      <c r="AD225" s="80">
        <f t="shared" si="87"/>
        <v>0</v>
      </c>
      <c r="AE225" s="80">
        <f t="shared" si="87"/>
        <v>0</v>
      </c>
      <c r="AF225" s="80">
        <f t="shared" si="87"/>
        <v>1</v>
      </c>
      <c r="AG225" s="80">
        <f t="shared" si="87"/>
        <v>0</v>
      </c>
      <c r="AH225" s="80">
        <f t="shared" si="87"/>
        <v>0</v>
      </c>
      <c r="AI225" s="80">
        <f t="shared" si="87"/>
        <v>0</v>
      </c>
      <c r="AJ225" s="81"/>
      <c r="AK225" s="81"/>
      <c r="AL225" s="82"/>
      <c r="AM225" s="83"/>
      <c r="AN225" s="84">
        <f>+P225+R225+T225+V225+X225+Z225+AB225+AD225+AF225+AH225+N225+L225</f>
        <v>6</v>
      </c>
      <c r="AO225" s="84">
        <f>+Q225+S225+U225+W225+Y225+AA225+AC225+AE225+AG225+AI225+O225+M225</f>
        <v>0</v>
      </c>
      <c r="AP225" s="78">
        <f>SUM(K226:K238)</f>
        <v>13</v>
      </c>
      <c r="AQ225" s="85">
        <f>SUM(AK226:AK238)/SUM(AJ226:AJ238)</f>
        <v>0</v>
      </c>
    </row>
    <row r="226" spans="1:43" s="11" customFormat="1" ht="24" x14ac:dyDescent="0.2">
      <c r="A226" s="124"/>
      <c r="B226" s="125"/>
      <c r="C226" s="126"/>
      <c r="D226" s="87" t="s">
        <v>321</v>
      </c>
      <c r="E226" s="89" t="s">
        <v>54</v>
      </c>
      <c r="F226" s="90"/>
      <c r="G226" s="91">
        <v>43221</v>
      </c>
      <c r="H226" s="91">
        <v>43250</v>
      </c>
      <c r="I226" s="92" t="e">
        <f t="shared" ref="I226:I239" si="88">AK226/AJ226</f>
        <v>#DIV/0!</v>
      </c>
      <c r="J226" s="93" t="e">
        <f t="shared" si="70"/>
        <v>#DIV/0!</v>
      </c>
      <c r="K226" s="60">
        <v>1</v>
      </c>
      <c r="L226" s="95"/>
      <c r="M226" s="95"/>
      <c r="N226" s="95"/>
      <c r="O226" s="95"/>
      <c r="P226" s="95"/>
      <c r="Q226" s="95"/>
      <c r="R226" s="95"/>
      <c r="S226" s="95"/>
      <c r="T226" s="95"/>
      <c r="U226" s="95"/>
      <c r="V226" s="95"/>
      <c r="W226" s="95"/>
      <c r="X226" s="95"/>
      <c r="Y226" s="95"/>
      <c r="Z226" s="95"/>
      <c r="AA226" s="95"/>
      <c r="AB226" s="95"/>
      <c r="AC226" s="95"/>
      <c r="AD226" s="95"/>
      <c r="AE226" s="95"/>
      <c r="AF226" s="95"/>
      <c r="AG226" s="95"/>
      <c r="AH226" s="95"/>
      <c r="AI226" s="95"/>
      <c r="AJ226" s="96">
        <f t="shared" ref="AJ226:AJ239" si="89">+P226+R226+T226+V226+X226+Z226+AB226+AD226+AF226+AH226+N226+L226</f>
        <v>0</v>
      </c>
      <c r="AK226" s="96">
        <f t="shared" ref="AK226:AK239" si="90">+O226+M226+Q226+S226+U226+W226+Y226+AA226+AC226+AE226+AG226+AI226</f>
        <v>0</v>
      </c>
      <c r="AL226" s="97"/>
      <c r="AM226" s="98"/>
      <c r="AN226" s="98"/>
      <c r="AO226" s="98"/>
      <c r="AP226" s="99"/>
      <c r="AQ226" s="100"/>
    </row>
    <row r="227" spans="1:43" s="11" customFormat="1" ht="18" x14ac:dyDescent="0.2">
      <c r="A227" s="124"/>
      <c r="B227" s="125"/>
      <c r="C227" s="126"/>
      <c r="D227" s="126" t="s">
        <v>322</v>
      </c>
      <c r="E227" s="89" t="s">
        <v>54</v>
      </c>
      <c r="F227" s="90"/>
      <c r="G227" s="91">
        <v>43250</v>
      </c>
      <c r="H227" s="91">
        <v>43449</v>
      </c>
      <c r="I227" s="92" t="e">
        <f t="shared" si="88"/>
        <v>#DIV/0!</v>
      </c>
      <c r="J227" s="93" t="e">
        <f t="shared" si="70"/>
        <v>#DIV/0!</v>
      </c>
      <c r="K227" s="60">
        <v>1</v>
      </c>
      <c r="L227" s="95"/>
      <c r="M227" s="95"/>
      <c r="N227" s="95"/>
      <c r="O227" s="95"/>
      <c r="P227" s="95"/>
      <c r="Q227" s="95"/>
      <c r="R227" s="95"/>
      <c r="S227" s="95"/>
      <c r="T227" s="95"/>
      <c r="U227" s="95"/>
      <c r="V227" s="95"/>
      <c r="W227" s="95"/>
      <c r="X227" s="95"/>
      <c r="Y227" s="95"/>
      <c r="Z227" s="95"/>
      <c r="AA227" s="95"/>
      <c r="AB227" s="95"/>
      <c r="AC227" s="95"/>
      <c r="AD227" s="95"/>
      <c r="AE227" s="95"/>
      <c r="AF227" s="95"/>
      <c r="AG227" s="95"/>
      <c r="AH227" s="95"/>
      <c r="AI227" s="95"/>
      <c r="AJ227" s="96">
        <f t="shared" si="89"/>
        <v>0</v>
      </c>
      <c r="AK227" s="96">
        <f t="shared" si="90"/>
        <v>0</v>
      </c>
      <c r="AL227" s="97"/>
      <c r="AM227" s="98"/>
      <c r="AN227" s="98"/>
      <c r="AO227" s="98"/>
      <c r="AP227" s="99"/>
      <c r="AQ227" s="100"/>
    </row>
    <row r="228" spans="1:43" s="11" customFormat="1" ht="24" x14ac:dyDescent="0.2">
      <c r="A228" s="124"/>
      <c r="B228" s="125"/>
      <c r="C228" s="126"/>
      <c r="D228" s="128" t="s">
        <v>323</v>
      </c>
      <c r="E228" s="89" t="s">
        <v>54</v>
      </c>
      <c r="F228" s="90"/>
      <c r="G228" s="91">
        <v>43221</v>
      </c>
      <c r="H228" s="91">
        <v>43250</v>
      </c>
      <c r="I228" s="92" t="e">
        <f t="shared" si="88"/>
        <v>#DIV/0!</v>
      </c>
      <c r="J228" s="93" t="e">
        <f t="shared" si="70"/>
        <v>#DIV/0!</v>
      </c>
      <c r="K228" s="60">
        <v>1</v>
      </c>
      <c r="L228" s="95"/>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c r="AJ228" s="96">
        <f t="shared" si="89"/>
        <v>0</v>
      </c>
      <c r="AK228" s="96">
        <f t="shared" si="90"/>
        <v>0</v>
      </c>
      <c r="AL228" s="97"/>
      <c r="AM228" s="98"/>
      <c r="AN228" s="98"/>
      <c r="AO228" s="98"/>
      <c r="AP228" s="99"/>
      <c r="AQ228" s="100"/>
    </row>
    <row r="229" spans="1:43" s="11" customFormat="1" ht="24" x14ac:dyDescent="0.2">
      <c r="A229" s="124"/>
      <c r="B229" s="125"/>
      <c r="C229" s="126"/>
      <c r="D229" s="128" t="s">
        <v>303</v>
      </c>
      <c r="E229" s="89" t="s">
        <v>54</v>
      </c>
      <c r="F229" s="90"/>
      <c r="G229" s="91">
        <v>43221</v>
      </c>
      <c r="H229" s="91">
        <v>43250</v>
      </c>
      <c r="I229" s="92" t="e">
        <f t="shared" si="88"/>
        <v>#DIV/0!</v>
      </c>
      <c r="J229" s="93" t="e">
        <f t="shared" si="70"/>
        <v>#DIV/0!</v>
      </c>
      <c r="K229" s="60">
        <v>1</v>
      </c>
      <c r="L229" s="95"/>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c r="AJ229" s="96">
        <f t="shared" si="89"/>
        <v>0</v>
      </c>
      <c r="AK229" s="96">
        <f t="shared" si="90"/>
        <v>0</v>
      </c>
      <c r="AL229" s="97"/>
      <c r="AM229" s="98"/>
      <c r="AN229" s="98"/>
      <c r="AO229" s="98"/>
      <c r="AP229" s="99"/>
      <c r="AQ229" s="100"/>
    </row>
    <row r="230" spans="1:43" s="11" customFormat="1" ht="24" x14ac:dyDescent="0.2">
      <c r="A230" s="124"/>
      <c r="B230" s="125"/>
      <c r="C230" s="126"/>
      <c r="D230" s="130" t="s">
        <v>324</v>
      </c>
      <c r="E230" s="89" t="s">
        <v>54</v>
      </c>
      <c r="F230" s="90"/>
      <c r="G230" s="91">
        <v>43221</v>
      </c>
      <c r="H230" s="91">
        <v>43464</v>
      </c>
      <c r="I230" s="92" t="e">
        <f t="shared" si="88"/>
        <v>#DIV/0!</v>
      </c>
      <c r="J230" s="93" t="e">
        <f t="shared" ref="J230:J273" si="91">IF(I230=100%,"DONE",(H230-FECHA_HOY))</f>
        <v>#DIV/0!</v>
      </c>
      <c r="K230" s="60">
        <v>1</v>
      </c>
      <c r="L230" s="95"/>
      <c r="M230" s="95"/>
      <c r="N230" s="95"/>
      <c r="O230" s="95"/>
      <c r="P230" s="95"/>
      <c r="Q230" s="95"/>
      <c r="R230" s="95"/>
      <c r="S230" s="95"/>
      <c r="T230" s="95"/>
      <c r="U230" s="95"/>
      <c r="V230" s="95"/>
      <c r="W230" s="95"/>
      <c r="X230" s="95"/>
      <c r="Y230" s="95"/>
      <c r="Z230" s="95"/>
      <c r="AA230" s="95"/>
      <c r="AB230" s="95"/>
      <c r="AC230" s="95"/>
      <c r="AD230" s="95"/>
      <c r="AE230" s="95"/>
      <c r="AF230" s="95"/>
      <c r="AG230" s="95"/>
      <c r="AH230" s="95"/>
      <c r="AI230" s="95"/>
      <c r="AJ230" s="96">
        <f t="shared" si="89"/>
        <v>0</v>
      </c>
      <c r="AK230" s="96">
        <f t="shared" si="90"/>
        <v>0</v>
      </c>
      <c r="AL230" s="97"/>
      <c r="AM230" s="98"/>
      <c r="AN230" s="98"/>
      <c r="AO230" s="98"/>
      <c r="AP230" s="99"/>
      <c r="AQ230" s="100"/>
    </row>
    <row r="231" spans="1:43" s="11" customFormat="1" ht="24" x14ac:dyDescent="0.2">
      <c r="A231" s="124"/>
      <c r="B231" s="125"/>
      <c r="C231" s="126"/>
      <c r="D231" s="128" t="s">
        <v>325</v>
      </c>
      <c r="E231" s="89" t="s">
        <v>54</v>
      </c>
      <c r="F231" s="90" t="s">
        <v>326</v>
      </c>
      <c r="G231" s="91">
        <v>43160</v>
      </c>
      <c r="H231" s="91">
        <v>43281</v>
      </c>
      <c r="I231" s="92">
        <f t="shared" si="88"/>
        <v>0</v>
      </c>
      <c r="J231" s="93">
        <f t="shared" ca="1" si="91"/>
        <v>30</v>
      </c>
      <c r="K231" s="60">
        <v>1</v>
      </c>
      <c r="L231" s="95"/>
      <c r="M231" s="95"/>
      <c r="N231" s="95"/>
      <c r="O231" s="95"/>
      <c r="P231" s="95">
        <v>1</v>
      </c>
      <c r="Q231" s="95"/>
      <c r="R231" s="95"/>
      <c r="S231" s="95"/>
      <c r="T231" s="95"/>
      <c r="U231" s="95"/>
      <c r="V231" s="95">
        <v>1</v>
      </c>
      <c r="W231" s="95"/>
      <c r="X231" s="95"/>
      <c r="Y231" s="95"/>
      <c r="Z231" s="95"/>
      <c r="AA231" s="95"/>
      <c r="AB231" s="95"/>
      <c r="AC231" s="95"/>
      <c r="AD231" s="95"/>
      <c r="AE231" s="95"/>
      <c r="AF231" s="95"/>
      <c r="AG231" s="95"/>
      <c r="AH231" s="95"/>
      <c r="AI231" s="95"/>
      <c r="AJ231" s="96">
        <f t="shared" si="89"/>
        <v>2</v>
      </c>
      <c r="AK231" s="96">
        <f t="shared" si="90"/>
        <v>0</v>
      </c>
      <c r="AL231" s="97"/>
      <c r="AM231" s="98"/>
      <c r="AN231" s="98"/>
      <c r="AO231" s="98"/>
      <c r="AP231" s="99"/>
      <c r="AQ231" s="100"/>
    </row>
    <row r="232" spans="1:43" s="11" customFormat="1" ht="27" customHeight="1" x14ac:dyDescent="0.2">
      <c r="A232" s="124"/>
      <c r="B232" s="125"/>
      <c r="C232" s="126"/>
      <c r="D232" s="129" t="s">
        <v>327</v>
      </c>
      <c r="E232" s="89" t="s">
        <v>54</v>
      </c>
      <c r="F232" s="90"/>
      <c r="G232" s="91">
        <v>43169</v>
      </c>
      <c r="H232" s="91">
        <v>43189</v>
      </c>
      <c r="I232" s="92">
        <f t="shared" si="88"/>
        <v>0</v>
      </c>
      <c r="J232" s="93">
        <f t="shared" ca="1" si="91"/>
        <v>-62</v>
      </c>
      <c r="K232" s="60">
        <v>1</v>
      </c>
      <c r="L232" s="95"/>
      <c r="M232" s="95"/>
      <c r="N232" s="95"/>
      <c r="O232" s="95"/>
      <c r="P232" s="95">
        <v>1</v>
      </c>
      <c r="Q232" s="95"/>
      <c r="R232" s="95"/>
      <c r="S232" s="95"/>
      <c r="T232" s="95"/>
      <c r="U232" s="95"/>
      <c r="V232" s="95"/>
      <c r="W232" s="95"/>
      <c r="X232" s="95"/>
      <c r="Y232" s="95"/>
      <c r="Z232" s="95"/>
      <c r="AA232" s="95"/>
      <c r="AB232" s="95"/>
      <c r="AC232" s="95"/>
      <c r="AD232" s="95"/>
      <c r="AE232" s="95"/>
      <c r="AF232" s="95"/>
      <c r="AG232" s="95"/>
      <c r="AH232" s="95"/>
      <c r="AI232" s="95"/>
      <c r="AJ232" s="96">
        <f t="shared" si="89"/>
        <v>1</v>
      </c>
      <c r="AK232" s="96">
        <f t="shared" si="90"/>
        <v>0</v>
      </c>
      <c r="AL232" s="97"/>
      <c r="AM232" s="98"/>
      <c r="AN232" s="98"/>
      <c r="AO232" s="98"/>
      <c r="AP232" s="99"/>
      <c r="AQ232" s="100"/>
    </row>
    <row r="233" spans="1:43" s="11" customFormat="1" ht="27" customHeight="1" x14ac:dyDescent="0.2">
      <c r="A233" s="124"/>
      <c r="B233" s="125"/>
      <c r="C233" s="126"/>
      <c r="D233" s="129" t="s">
        <v>328</v>
      </c>
      <c r="E233" s="89" t="s">
        <v>54</v>
      </c>
      <c r="F233" s="90"/>
      <c r="G233" s="91">
        <v>43230</v>
      </c>
      <c r="H233" s="91">
        <v>43464</v>
      </c>
      <c r="I233" s="92">
        <f t="shared" si="88"/>
        <v>0</v>
      </c>
      <c r="J233" s="93">
        <f t="shared" ca="1" si="91"/>
        <v>213</v>
      </c>
      <c r="K233" s="60">
        <v>1</v>
      </c>
      <c r="L233" s="95"/>
      <c r="M233" s="95"/>
      <c r="N233" s="95"/>
      <c r="O233" s="95"/>
      <c r="P233" s="95"/>
      <c r="Q233" s="95"/>
      <c r="R233" s="95">
        <v>1</v>
      </c>
      <c r="S233" s="95"/>
      <c r="T233" s="95"/>
      <c r="U233" s="95"/>
      <c r="V233" s="95"/>
      <c r="W233" s="95"/>
      <c r="X233" s="95">
        <v>1</v>
      </c>
      <c r="Y233" s="95"/>
      <c r="Z233" s="95"/>
      <c r="AA233" s="95"/>
      <c r="AB233" s="95"/>
      <c r="AC233" s="95"/>
      <c r="AD233" s="95"/>
      <c r="AE233" s="95"/>
      <c r="AF233" s="95">
        <v>1</v>
      </c>
      <c r="AG233" s="95"/>
      <c r="AH233" s="95"/>
      <c r="AI233" s="95"/>
      <c r="AJ233" s="96">
        <f t="shared" si="89"/>
        <v>3</v>
      </c>
      <c r="AK233" s="96">
        <f t="shared" si="90"/>
        <v>0</v>
      </c>
      <c r="AL233" s="97"/>
      <c r="AM233" s="98"/>
      <c r="AN233" s="98"/>
      <c r="AO233" s="98"/>
      <c r="AP233" s="99"/>
      <c r="AQ233" s="100"/>
    </row>
    <row r="234" spans="1:43" s="11" customFormat="1" ht="36" x14ac:dyDescent="0.2">
      <c r="A234" s="124"/>
      <c r="B234" s="125"/>
      <c r="C234" s="126"/>
      <c r="D234" s="129" t="s">
        <v>329</v>
      </c>
      <c r="E234" s="89" t="s">
        <v>54</v>
      </c>
      <c r="F234" s="90"/>
      <c r="G234" s="91">
        <v>43250</v>
      </c>
      <c r="H234" s="91">
        <v>43449</v>
      </c>
      <c r="I234" s="92" t="e">
        <f t="shared" si="88"/>
        <v>#DIV/0!</v>
      </c>
      <c r="J234" s="93" t="e">
        <f t="shared" si="91"/>
        <v>#DIV/0!</v>
      </c>
      <c r="K234" s="60">
        <v>1</v>
      </c>
      <c r="L234" s="95"/>
      <c r="M234" s="95"/>
      <c r="N234" s="95"/>
      <c r="O234" s="95"/>
      <c r="P234" s="95"/>
      <c r="Q234" s="95"/>
      <c r="R234" s="95"/>
      <c r="S234" s="95"/>
      <c r="T234" s="95"/>
      <c r="U234" s="95"/>
      <c r="V234" s="95"/>
      <c r="W234" s="95"/>
      <c r="X234" s="95"/>
      <c r="Y234" s="95"/>
      <c r="Z234" s="95"/>
      <c r="AA234" s="95"/>
      <c r="AB234" s="95"/>
      <c r="AC234" s="95"/>
      <c r="AD234" s="95"/>
      <c r="AE234" s="95"/>
      <c r="AF234" s="95"/>
      <c r="AG234" s="95"/>
      <c r="AH234" s="95"/>
      <c r="AI234" s="95"/>
      <c r="AJ234" s="96">
        <f t="shared" si="89"/>
        <v>0</v>
      </c>
      <c r="AK234" s="96">
        <f t="shared" si="90"/>
        <v>0</v>
      </c>
      <c r="AL234" s="97"/>
      <c r="AM234" s="98"/>
      <c r="AN234" s="98"/>
      <c r="AO234" s="98"/>
      <c r="AP234" s="99"/>
      <c r="AQ234" s="100"/>
    </row>
    <row r="235" spans="1:43" s="11" customFormat="1" ht="18" x14ac:dyDescent="0.2">
      <c r="A235" s="124"/>
      <c r="B235" s="125"/>
      <c r="C235" s="126"/>
      <c r="D235" s="126" t="s">
        <v>330</v>
      </c>
      <c r="E235" s="89" t="s">
        <v>54</v>
      </c>
      <c r="F235" s="90"/>
      <c r="G235" s="91">
        <v>43221</v>
      </c>
      <c r="H235" s="91">
        <v>43250</v>
      </c>
      <c r="I235" s="92" t="e">
        <f t="shared" si="88"/>
        <v>#DIV/0!</v>
      </c>
      <c r="J235" s="93" t="e">
        <f t="shared" si="91"/>
        <v>#DIV/0!</v>
      </c>
      <c r="K235" s="60">
        <v>1</v>
      </c>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6">
        <f t="shared" si="89"/>
        <v>0</v>
      </c>
      <c r="AK235" s="96">
        <f t="shared" si="90"/>
        <v>0</v>
      </c>
      <c r="AL235" s="97"/>
      <c r="AM235" s="98"/>
      <c r="AN235" s="98"/>
      <c r="AO235" s="98"/>
      <c r="AP235" s="99"/>
      <c r="AQ235" s="100"/>
    </row>
    <row r="236" spans="1:43" s="11" customFormat="1" ht="24" x14ac:dyDescent="0.2">
      <c r="A236" s="124"/>
      <c r="B236" s="125"/>
      <c r="C236" s="126"/>
      <c r="D236" s="128" t="s">
        <v>331</v>
      </c>
      <c r="E236" s="89" t="s">
        <v>117</v>
      </c>
      <c r="F236" s="90" t="s">
        <v>332</v>
      </c>
      <c r="G236" s="91">
        <v>43282</v>
      </c>
      <c r="H236" s="91">
        <v>43404</v>
      </c>
      <c r="I236" s="92" t="e">
        <f t="shared" si="88"/>
        <v>#DIV/0!</v>
      </c>
      <c r="J236" s="93" t="e">
        <f t="shared" si="91"/>
        <v>#DIV/0!</v>
      </c>
      <c r="K236" s="60">
        <v>1</v>
      </c>
      <c r="L236" s="95"/>
      <c r="M236" s="95"/>
      <c r="N236" s="95"/>
      <c r="O236" s="95"/>
      <c r="P236" s="95"/>
      <c r="Q236" s="95"/>
      <c r="R236" s="95"/>
      <c r="S236" s="95"/>
      <c r="T236" s="95"/>
      <c r="U236" s="95"/>
      <c r="V236" s="95"/>
      <c r="W236" s="95"/>
      <c r="X236" s="95"/>
      <c r="Y236" s="95"/>
      <c r="Z236" s="95"/>
      <c r="AA236" s="95"/>
      <c r="AB236" s="95"/>
      <c r="AC236" s="95"/>
      <c r="AD236" s="95"/>
      <c r="AE236" s="95"/>
      <c r="AF236" s="95"/>
      <c r="AG236" s="95"/>
      <c r="AH236" s="95"/>
      <c r="AI236" s="95"/>
      <c r="AJ236" s="96">
        <f t="shared" si="89"/>
        <v>0</v>
      </c>
      <c r="AK236" s="96">
        <f t="shared" si="90"/>
        <v>0</v>
      </c>
      <c r="AL236" s="97"/>
      <c r="AM236" s="98"/>
      <c r="AN236" s="98"/>
      <c r="AO236" s="98"/>
      <c r="AP236" s="99"/>
      <c r="AQ236" s="100"/>
    </row>
    <row r="237" spans="1:43" s="11" customFormat="1" ht="24" x14ac:dyDescent="0.2">
      <c r="A237" s="124"/>
      <c r="B237" s="125"/>
      <c r="C237" s="126"/>
      <c r="D237" s="130" t="s">
        <v>333</v>
      </c>
      <c r="E237" s="89" t="s">
        <v>117</v>
      </c>
      <c r="F237" s="90" t="s">
        <v>332</v>
      </c>
      <c r="G237" s="91">
        <v>43282</v>
      </c>
      <c r="H237" s="91">
        <v>43404</v>
      </c>
      <c r="I237" s="92" t="e">
        <f t="shared" si="88"/>
        <v>#DIV/0!</v>
      </c>
      <c r="J237" s="93" t="e">
        <f t="shared" si="91"/>
        <v>#DIV/0!</v>
      </c>
      <c r="K237" s="60">
        <v>1</v>
      </c>
      <c r="L237" s="95"/>
      <c r="M237" s="95"/>
      <c r="N237" s="95"/>
      <c r="O237" s="95"/>
      <c r="P237" s="95"/>
      <c r="Q237" s="95"/>
      <c r="R237" s="95"/>
      <c r="S237" s="95"/>
      <c r="T237" s="95"/>
      <c r="U237" s="95"/>
      <c r="V237" s="95"/>
      <c r="W237" s="95"/>
      <c r="X237" s="95"/>
      <c r="Y237" s="95"/>
      <c r="Z237" s="95"/>
      <c r="AA237" s="95"/>
      <c r="AB237" s="95"/>
      <c r="AC237" s="95"/>
      <c r="AD237" s="95"/>
      <c r="AE237" s="95"/>
      <c r="AF237" s="95"/>
      <c r="AG237" s="95"/>
      <c r="AH237" s="95"/>
      <c r="AI237" s="95"/>
      <c r="AJ237" s="96">
        <f t="shared" si="89"/>
        <v>0</v>
      </c>
      <c r="AK237" s="96">
        <f t="shared" si="90"/>
        <v>0</v>
      </c>
      <c r="AL237" s="97"/>
      <c r="AM237" s="98"/>
      <c r="AN237" s="98"/>
      <c r="AO237" s="98"/>
      <c r="AP237" s="99"/>
      <c r="AQ237" s="100"/>
    </row>
    <row r="238" spans="1:43" s="11" customFormat="1" ht="24" x14ac:dyDescent="0.2">
      <c r="A238" s="124"/>
      <c r="B238" s="125"/>
      <c r="C238" s="126"/>
      <c r="D238" s="130" t="s">
        <v>334</v>
      </c>
      <c r="E238" s="89" t="s">
        <v>117</v>
      </c>
      <c r="F238" s="90" t="s">
        <v>332</v>
      </c>
      <c r="G238" s="91">
        <v>43282</v>
      </c>
      <c r="H238" s="91">
        <v>43404</v>
      </c>
      <c r="I238" s="92" t="e">
        <f t="shared" si="88"/>
        <v>#DIV/0!</v>
      </c>
      <c r="J238" s="93" t="e">
        <f t="shared" si="91"/>
        <v>#DIV/0!</v>
      </c>
      <c r="K238" s="60">
        <v>1</v>
      </c>
      <c r="L238" s="95"/>
      <c r="M238" s="95"/>
      <c r="N238" s="95"/>
      <c r="O238" s="95"/>
      <c r="P238" s="95"/>
      <c r="Q238" s="95"/>
      <c r="R238" s="95"/>
      <c r="S238" s="95"/>
      <c r="T238" s="95"/>
      <c r="U238" s="95"/>
      <c r="V238" s="95"/>
      <c r="W238" s="95"/>
      <c r="X238" s="95"/>
      <c r="Y238" s="95"/>
      <c r="Z238" s="95"/>
      <c r="AA238" s="95"/>
      <c r="AB238" s="95"/>
      <c r="AC238" s="95"/>
      <c r="AD238" s="95"/>
      <c r="AE238" s="95"/>
      <c r="AF238" s="95"/>
      <c r="AG238" s="95"/>
      <c r="AH238" s="95"/>
      <c r="AI238" s="95"/>
      <c r="AJ238" s="96">
        <f t="shared" si="89"/>
        <v>0</v>
      </c>
      <c r="AK238" s="96">
        <f t="shared" si="90"/>
        <v>0</v>
      </c>
      <c r="AL238" s="97"/>
      <c r="AM238" s="98"/>
      <c r="AN238" s="98"/>
      <c r="AO238" s="98"/>
      <c r="AP238" s="99"/>
      <c r="AQ238" s="100"/>
    </row>
    <row r="239" spans="1:43" s="11" customFormat="1" ht="36" x14ac:dyDescent="0.2">
      <c r="A239" s="53">
        <v>11</v>
      </c>
      <c r="B239" s="54" t="s">
        <v>335</v>
      </c>
      <c r="C239" s="165"/>
      <c r="D239" s="55"/>
      <c r="E239" s="115" t="s">
        <v>203</v>
      </c>
      <c r="F239" s="57"/>
      <c r="G239" s="142">
        <v>43101</v>
      </c>
      <c r="H239" s="142">
        <v>43465</v>
      </c>
      <c r="I239" s="58" t="e">
        <f t="shared" si="88"/>
        <v>#DIV/0!</v>
      </c>
      <c r="J239" s="59" t="e">
        <f t="shared" si="91"/>
        <v>#DIV/0!</v>
      </c>
      <c r="K239" s="60">
        <v>1</v>
      </c>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2"/>
      <c r="AJ239" s="96">
        <f t="shared" si="89"/>
        <v>0</v>
      </c>
      <c r="AK239" s="96">
        <f t="shared" si="90"/>
        <v>0</v>
      </c>
      <c r="AL239" s="116">
        <f>SUM(K240:K273)</f>
        <v>34</v>
      </c>
      <c r="AM239" s="117" t="e">
        <f>SUM(AK241:AK273)/SUM(AJ241:AJ273)</f>
        <v>#DIV/0!</v>
      </c>
      <c r="AN239" s="117"/>
      <c r="AO239" s="117"/>
      <c r="AP239" s="99"/>
      <c r="AQ239" s="100"/>
    </row>
    <row r="240" spans="1:43" s="11" customFormat="1" ht="36" x14ac:dyDescent="0.2">
      <c r="A240" s="161"/>
      <c r="B240" s="152"/>
      <c r="C240" s="153" t="s">
        <v>336</v>
      </c>
      <c r="D240" s="72" t="s">
        <v>64</v>
      </c>
      <c r="E240" s="113" t="s">
        <v>203</v>
      </c>
      <c r="F240" s="74"/>
      <c r="G240" s="75">
        <v>43101</v>
      </c>
      <c r="H240" s="76">
        <v>43465</v>
      </c>
      <c r="I240" s="77" t="e">
        <f>AO240/AN240</f>
        <v>#DIV/0!</v>
      </c>
      <c r="J240" s="78" t="e">
        <f t="shared" si="91"/>
        <v>#DIV/0!</v>
      </c>
      <c r="K240" s="107">
        <v>1</v>
      </c>
      <c r="L240" s="80">
        <f t="shared" ref="L240:AI240" si="92">SUM(L241:L248)</f>
        <v>0</v>
      </c>
      <c r="M240" s="80">
        <f t="shared" si="92"/>
        <v>0</v>
      </c>
      <c r="N240" s="80">
        <f t="shared" si="92"/>
        <v>0</v>
      </c>
      <c r="O240" s="80">
        <f t="shared" si="92"/>
        <v>0</v>
      </c>
      <c r="P240" s="80">
        <f t="shared" si="92"/>
        <v>0</v>
      </c>
      <c r="Q240" s="80">
        <f t="shared" si="92"/>
        <v>0</v>
      </c>
      <c r="R240" s="80">
        <f t="shared" si="92"/>
        <v>0</v>
      </c>
      <c r="S240" s="80">
        <f t="shared" si="92"/>
        <v>0</v>
      </c>
      <c r="T240" s="80">
        <f t="shared" si="92"/>
        <v>0</v>
      </c>
      <c r="U240" s="80">
        <f t="shared" si="92"/>
        <v>0</v>
      </c>
      <c r="V240" s="80">
        <f t="shared" si="92"/>
        <v>0</v>
      </c>
      <c r="W240" s="80">
        <f t="shared" si="92"/>
        <v>0</v>
      </c>
      <c r="X240" s="80">
        <f t="shared" si="92"/>
        <v>0</v>
      </c>
      <c r="Y240" s="80">
        <f t="shared" si="92"/>
        <v>0</v>
      </c>
      <c r="Z240" s="80">
        <f t="shared" si="92"/>
        <v>0</v>
      </c>
      <c r="AA240" s="80">
        <f t="shared" si="92"/>
        <v>0</v>
      </c>
      <c r="AB240" s="80">
        <f t="shared" si="92"/>
        <v>0</v>
      </c>
      <c r="AC240" s="80">
        <f t="shared" si="92"/>
        <v>0</v>
      </c>
      <c r="AD240" s="80">
        <f t="shared" si="92"/>
        <v>0</v>
      </c>
      <c r="AE240" s="80">
        <f t="shared" si="92"/>
        <v>0</v>
      </c>
      <c r="AF240" s="80">
        <f t="shared" si="92"/>
        <v>0</v>
      </c>
      <c r="AG240" s="80">
        <f t="shared" si="92"/>
        <v>0</v>
      </c>
      <c r="AH240" s="80">
        <f t="shared" si="92"/>
        <v>0</v>
      </c>
      <c r="AI240" s="80">
        <f t="shared" si="92"/>
        <v>0</v>
      </c>
      <c r="AJ240" s="81"/>
      <c r="AK240" s="81"/>
      <c r="AL240" s="82"/>
      <c r="AM240" s="83"/>
      <c r="AN240" s="84">
        <f>+P240+R240+T240+V240+X240+Z240+AB240+AD240+AF240+AH240+N240+L240</f>
        <v>0</v>
      </c>
      <c r="AO240" s="84">
        <f>+Q240+S240+U240+W240+Y240+AA240+AC240+AE240+AG240+AI240+O240+M240</f>
        <v>0</v>
      </c>
      <c r="AP240" s="78">
        <f>SUM(K241:K248)</f>
        <v>8</v>
      </c>
      <c r="AQ240" s="85" t="e">
        <f>SUM(AK241:AK248)/SUM(AJ241:AJ248)</f>
        <v>#DIV/0!</v>
      </c>
    </row>
    <row r="241" spans="1:43" s="11" customFormat="1" ht="28.5" customHeight="1" x14ac:dyDescent="0.2">
      <c r="A241" s="154"/>
      <c r="B241" s="155"/>
      <c r="C241" s="156"/>
      <c r="D241" s="159" t="s">
        <v>337</v>
      </c>
      <c r="E241" s="89" t="s">
        <v>203</v>
      </c>
      <c r="F241" s="158"/>
      <c r="G241" s="91">
        <v>43160</v>
      </c>
      <c r="H241" s="91">
        <v>43174</v>
      </c>
      <c r="I241" s="92" t="e">
        <f t="shared" ref="I241:I248" si="93">AK241/AJ241</f>
        <v>#DIV/0!</v>
      </c>
      <c r="J241" s="93" t="e">
        <f t="shared" si="91"/>
        <v>#DIV/0!</v>
      </c>
      <c r="K241" s="60">
        <v>1</v>
      </c>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6">
        <f t="shared" ref="AJ241:AJ248" si="94">+P241+R241+T241+V241+X241+Z241+AB241+AD241+AF241+AH241+N241+L241</f>
        <v>0</v>
      </c>
      <c r="AK241" s="96">
        <f t="shared" ref="AK241:AK248" si="95">+O241+M241+Q241+S241+U241+W241+Y241+AA241+AC241+AE241+AG241+AI241</f>
        <v>0</v>
      </c>
      <c r="AL241" s="97"/>
      <c r="AM241" s="98"/>
      <c r="AN241" s="98"/>
      <c r="AO241" s="98"/>
      <c r="AP241" s="99"/>
      <c r="AQ241" s="100"/>
    </row>
    <row r="242" spans="1:43" s="11" customFormat="1" ht="24" customHeight="1" x14ac:dyDescent="0.2">
      <c r="A242" s="154"/>
      <c r="B242" s="155"/>
      <c r="C242" s="156"/>
      <c r="D242" s="159" t="s">
        <v>338</v>
      </c>
      <c r="E242" s="89" t="s">
        <v>203</v>
      </c>
      <c r="F242" s="158"/>
      <c r="G242" s="91">
        <v>43130</v>
      </c>
      <c r="H242" s="91">
        <v>43465</v>
      </c>
      <c r="I242" s="92" t="e">
        <f t="shared" si="93"/>
        <v>#DIV/0!</v>
      </c>
      <c r="J242" s="93" t="e">
        <f t="shared" si="91"/>
        <v>#DIV/0!</v>
      </c>
      <c r="K242" s="60">
        <v>1</v>
      </c>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6">
        <f t="shared" si="94"/>
        <v>0</v>
      </c>
      <c r="AK242" s="96">
        <f t="shared" si="95"/>
        <v>0</v>
      </c>
      <c r="AL242" s="97"/>
      <c r="AM242" s="98"/>
      <c r="AN242" s="98"/>
      <c r="AO242" s="98"/>
      <c r="AP242" s="99"/>
      <c r="AQ242" s="100"/>
    </row>
    <row r="243" spans="1:43" s="11" customFormat="1" ht="36" x14ac:dyDescent="0.2">
      <c r="A243" s="154"/>
      <c r="B243" s="155"/>
      <c r="C243" s="156"/>
      <c r="D243" s="159" t="s">
        <v>339</v>
      </c>
      <c r="E243" s="89" t="s">
        <v>203</v>
      </c>
      <c r="F243" s="158"/>
      <c r="G243" s="91">
        <v>43221</v>
      </c>
      <c r="H243" s="91">
        <v>43434</v>
      </c>
      <c r="I243" s="92" t="e">
        <f t="shared" si="93"/>
        <v>#DIV/0!</v>
      </c>
      <c r="J243" s="93" t="e">
        <f t="shared" si="91"/>
        <v>#DIV/0!</v>
      </c>
      <c r="K243" s="60">
        <v>1</v>
      </c>
      <c r="L243" s="95"/>
      <c r="M243" s="95"/>
      <c r="N243" s="95"/>
      <c r="O243" s="95"/>
      <c r="P243" s="95"/>
      <c r="Q243" s="95"/>
      <c r="R243" s="95"/>
      <c r="S243" s="95"/>
      <c r="T243" s="95"/>
      <c r="U243" s="95"/>
      <c r="V243" s="95"/>
      <c r="W243" s="95"/>
      <c r="X243" s="95"/>
      <c r="Y243" s="95"/>
      <c r="Z243" s="95"/>
      <c r="AA243" s="95"/>
      <c r="AB243" s="95"/>
      <c r="AC243" s="95"/>
      <c r="AD243" s="95"/>
      <c r="AE243" s="95"/>
      <c r="AF243" s="95"/>
      <c r="AG243" s="95"/>
      <c r="AH243" s="95"/>
      <c r="AI243" s="95"/>
      <c r="AJ243" s="96">
        <f t="shared" si="94"/>
        <v>0</v>
      </c>
      <c r="AK243" s="96">
        <f t="shared" si="95"/>
        <v>0</v>
      </c>
      <c r="AL243" s="97"/>
      <c r="AM243" s="98"/>
      <c r="AN243" s="98"/>
      <c r="AO243" s="98"/>
      <c r="AP243" s="99"/>
      <c r="AQ243" s="100"/>
    </row>
    <row r="244" spans="1:43" s="11" customFormat="1" ht="22.5" customHeight="1" x14ac:dyDescent="0.2">
      <c r="A244" s="154"/>
      <c r="B244" s="155"/>
      <c r="C244" s="156"/>
      <c r="D244" s="159" t="s">
        <v>340</v>
      </c>
      <c r="E244" s="89" t="s">
        <v>203</v>
      </c>
      <c r="F244" s="158"/>
      <c r="G244" s="91">
        <v>43160</v>
      </c>
      <c r="H244" s="91">
        <v>43465</v>
      </c>
      <c r="I244" s="92" t="e">
        <f t="shared" si="93"/>
        <v>#DIV/0!</v>
      </c>
      <c r="J244" s="93" t="e">
        <f t="shared" si="91"/>
        <v>#DIV/0!</v>
      </c>
      <c r="K244" s="60">
        <v>1</v>
      </c>
      <c r="L244" s="95"/>
      <c r="M244" s="95"/>
      <c r="N244" s="95"/>
      <c r="O244" s="95"/>
      <c r="P244" s="95"/>
      <c r="Q244" s="95"/>
      <c r="R244" s="95"/>
      <c r="S244" s="95"/>
      <c r="T244" s="95"/>
      <c r="U244" s="95"/>
      <c r="V244" s="95"/>
      <c r="W244" s="95"/>
      <c r="X244" s="95"/>
      <c r="Y244" s="95"/>
      <c r="Z244" s="95"/>
      <c r="AA244" s="95"/>
      <c r="AB244" s="95"/>
      <c r="AC244" s="95"/>
      <c r="AD244" s="95"/>
      <c r="AE244" s="95"/>
      <c r="AF244" s="95"/>
      <c r="AG244" s="95"/>
      <c r="AH244" s="95"/>
      <c r="AI244" s="95"/>
      <c r="AJ244" s="96">
        <f t="shared" si="94"/>
        <v>0</v>
      </c>
      <c r="AK244" s="96">
        <f t="shared" si="95"/>
        <v>0</v>
      </c>
      <c r="AL244" s="97"/>
      <c r="AM244" s="98"/>
      <c r="AN244" s="98"/>
      <c r="AO244" s="98"/>
      <c r="AP244" s="99"/>
      <c r="AQ244" s="100"/>
    </row>
    <row r="245" spans="1:43" s="11" customFormat="1" ht="24.75" customHeight="1" x14ac:dyDescent="0.2">
      <c r="A245" s="154"/>
      <c r="B245" s="155"/>
      <c r="C245" s="156"/>
      <c r="D245" s="159" t="s">
        <v>341</v>
      </c>
      <c r="E245" s="89" t="s">
        <v>342</v>
      </c>
      <c r="F245" s="158"/>
      <c r="G245" s="91">
        <v>43160</v>
      </c>
      <c r="H245" s="91">
        <v>43465</v>
      </c>
      <c r="I245" s="92" t="e">
        <f t="shared" si="93"/>
        <v>#DIV/0!</v>
      </c>
      <c r="J245" s="93" t="e">
        <f t="shared" si="91"/>
        <v>#DIV/0!</v>
      </c>
      <c r="K245" s="60">
        <v>1</v>
      </c>
      <c r="L245" s="95"/>
      <c r="M245" s="95"/>
      <c r="N245" s="95"/>
      <c r="O245" s="95"/>
      <c r="P245" s="95"/>
      <c r="Q245" s="95"/>
      <c r="R245" s="95"/>
      <c r="S245" s="95"/>
      <c r="T245" s="95"/>
      <c r="U245" s="95"/>
      <c r="V245" s="95"/>
      <c r="W245" s="95"/>
      <c r="X245" s="95"/>
      <c r="Y245" s="95"/>
      <c r="Z245" s="95"/>
      <c r="AA245" s="95"/>
      <c r="AB245" s="95"/>
      <c r="AC245" s="95"/>
      <c r="AD245" s="95"/>
      <c r="AE245" s="95"/>
      <c r="AF245" s="95"/>
      <c r="AG245" s="95"/>
      <c r="AH245" s="95"/>
      <c r="AI245" s="95"/>
      <c r="AJ245" s="96">
        <f t="shared" si="94"/>
        <v>0</v>
      </c>
      <c r="AK245" s="96">
        <f t="shared" si="95"/>
        <v>0</v>
      </c>
      <c r="AL245" s="97"/>
      <c r="AM245" s="98"/>
      <c r="AN245" s="98"/>
      <c r="AO245" s="98"/>
      <c r="AP245" s="99"/>
      <c r="AQ245" s="100"/>
    </row>
    <row r="246" spans="1:43" s="11" customFormat="1" ht="24.75" customHeight="1" x14ac:dyDescent="0.2">
      <c r="A246" s="154"/>
      <c r="B246" s="155"/>
      <c r="C246" s="156"/>
      <c r="D246" s="159" t="s">
        <v>343</v>
      </c>
      <c r="E246" s="89" t="s">
        <v>342</v>
      </c>
      <c r="F246" s="158"/>
      <c r="G246" s="91">
        <v>43160</v>
      </c>
      <c r="H246" s="91">
        <v>43465</v>
      </c>
      <c r="I246" s="92" t="e">
        <f t="shared" si="93"/>
        <v>#DIV/0!</v>
      </c>
      <c r="J246" s="93" t="e">
        <f t="shared" si="91"/>
        <v>#DIV/0!</v>
      </c>
      <c r="K246" s="60">
        <v>1</v>
      </c>
      <c r="L246" s="95"/>
      <c r="M246" s="95"/>
      <c r="N246" s="95"/>
      <c r="O246" s="95"/>
      <c r="P246" s="95"/>
      <c r="Q246" s="95"/>
      <c r="R246" s="95"/>
      <c r="S246" s="95"/>
      <c r="T246" s="95"/>
      <c r="U246" s="95"/>
      <c r="V246" s="95"/>
      <c r="W246" s="95"/>
      <c r="X246" s="95"/>
      <c r="Y246" s="95"/>
      <c r="Z246" s="95"/>
      <c r="AA246" s="95"/>
      <c r="AB246" s="95"/>
      <c r="AC246" s="95"/>
      <c r="AD246" s="95"/>
      <c r="AE246" s="95"/>
      <c r="AF246" s="95"/>
      <c r="AG246" s="95"/>
      <c r="AH246" s="95"/>
      <c r="AI246" s="95"/>
      <c r="AJ246" s="96">
        <f t="shared" si="94"/>
        <v>0</v>
      </c>
      <c r="AK246" s="96">
        <f t="shared" si="95"/>
        <v>0</v>
      </c>
      <c r="AL246" s="97"/>
      <c r="AM246" s="98"/>
      <c r="AN246" s="98"/>
      <c r="AO246" s="98"/>
      <c r="AP246" s="99"/>
      <c r="AQ246" s="100"/>
    </row>
    <row r="247" spans="1:43" s="11" customFormat="1" ht="36" x14ac:dyDescent="0.2">
      <c r="A247" s="154"/>
      <c r="B247" s="155"/>
      <c r="C247" s="156"/>
      <c r="D247" s="159" t="s">
        <v>344</v>
      </c>
      <c r="E247" s="89" t="s">
        <v>203</v>
      </c>
      <c r="F247" s="158"/>
      <c r="G247" s="91">
        <v>43221</v>
      </c>
      <c r="H247" s="91">
        <v>43434</v>
      </c>
      <c r="I247" s="92" t="e">
        <f t="shared" si="93"/>
        <v>#DIV/0!</v>
      </c>
      <c r="J247" s="93" t="e">
        <f t="shared" si="91"/>
        <v>#DIV/0!</v>
      </c>
      <c r="K247" s="60">
        <v>1</v>
      </c>
      <c r="L247" s="95"/>
      <c r="M247" s="95"/>
      <c r="N247" s="95"/>
      <c r="O247" s="95"/>
      <c r="P247" s="95"/>
      <c r="Q247" s="95"/>
      <c r="R247" s="95"/>
      <c r="S247" s="95"/>
      <c r="T247" s="95"/>
      <c r="U247" s="95"/>
      <c r="V247" s="95"/>
      <c r="W247" s="95"/>
      <c r="X247" s="95"/>
      <c r="Y247" s="95"/>
      <c r="Z247" s="95"/>
      <c r="AA247" s="95"/>
      <c r="AB247" s="95"/>
      <c r="AC247" s="95"/>
      <c r="AD247" s="95"/>
      <c r="AE247" s="95"/>
      <c r="AF247" s="95"/>
      <c r="AG247" s="95"/>
      <c r="AH247" s="95"/>
      <c r="AI247" s="95"/>
      <c r="AJ247" s="96">
        <f t="shared" si="94"/>
        <v>0</v>
      </c>
      <c r="AK247" s="96">
        <f t="shared" si="95"/>
        <v>0</v>
      </c>
      <c r="AL247" s="97"/>
      <c r="AM247" s="98"/>
      <c r="AN247" s="98"/>
      <c r="AO247" s="98"/>
      <c r="AP247" s="99"/>
      <c r="AQ247" s="100"/>
    </row>
    <row r="248" spans="1:43" s="11" customFormat="1" ht="22.5" customHeight="1" x14ac:dyDescent="0.2">
      <c r="A248" s="154"/>
      <c r="B248" s="155"/>
      <c r="C248" s="156"/>
      <c r="D248" s="159" t="s">
        <v>345</v>
      </c>
      <c r="E248" s="89" t="s">
        <v>203</v>
      </c>
      <c r="F248" s="158"/>
      <c r="G248" s="91">
        <v>43160</v>
      </c>
      <c r="H248" s="91">
        <v>43465</v>
      </c>
      <c r="I248" s="92" t="e">
        <f t="shared" si="93"/>
        <v>#DIV/0!</v>
      </c>
      <c r="J248" s="93" t="e">
        <f t="shared" si="91"/>
        <v>#DIV/0!</v>
      </c>
      <c r="K248" s="60">
        <v>1</v>
      </c>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6">
        <f t="shared" si="94"/>
        <v>0</v>
      </c>
      <c r="AK248" s="96">
        <f t="shared" si="95"/>
        <v>0</v>
      </c>
      <c r="AL248" s="97"/>
      <c r="AM248" s="98"/>
      <c r="AN248" s="98"/>
      <c r="AO248" s="98"/>
      <c r="AP248" s="99"/>
      <c r="AQ248" s="100"/>
    </row>
    <row r="249" spans="1:43" s="11" customFormat="1" ht="36" x14ac:dyDescent="0.2">
      <c r="A249" s="151"/>
      <c r="B249" s="152"/>
      <c r="C249" s="153" t="s">
        <v>346</v>
      </c>
      <c r="D249" s="72" t="s">
        <v>290</v>
      </c>
      <c r="E249" s="113" t="s">
        <v>203</v>
      </c>
      <c r="F249" s="74"/>
      <c r="G249" s="75">
        <v>43160</v>
      </c>
      <c r="H249" s="76">
        <v>43313</v>
      </c>
      <c r="I249" s="77" t="e">
        <f>AO249/AN249</f>
        <v>#DIV/0!</v>
      </c>
      <c r="J249" s="78" t="e">
        <f t="shared" si="91"/>
        <v>#DIV/0!</v>
      </c>
      <c r="K249" s="107">
        <v>1</v>
      </c>
      <c r="L249" s="80">
        <f t="shared" ref="L249:AI249" si="96">SUM(L250:L255)</f>
        <v>0</v>
      </c>
      <c r="M249" s="80">
        <f t="shared" si="96"/>
        <v>0</v>
      </c>
      <c r="N249" s="80">
        <f t="shared" si="96"/>
        <v>0</v>
      </c>
      <c r="O249" s="80">
        <f t="shared" si="96"/>
        <v>0</v>
      </c>
      <c r="P249" s="80">
        <f t="shared" si="96"/>
        <v>0</v>
      </c>
      <c r="Q249" s="80">
        <f t="shared" si="96"/>
        <v>0</v>
      </c>
      <c r="R249" s="80">
        <f t="shared" si="96"/>
        <v>0</v>
      </c>
      <c r="S249" s="80">
        <f t="shared" si="96"/>
        <v>0</v>
      </c>
      <c r="T249" s="80">
        <f t="shared" si="96"/>
        <v>0</v>
      </c>
      <c r="U249" s="80">
        <f t="shared" si="96"/>
        <v>0</v>
      </c>
      <c r="V249" s="80">
        <f t="shared" si="96"/>
        <v>0</v>
      </c>
      <c r="W249" s="80">
        <f t="shared" si="96"/>
        <v>0</v>
      </c>
      <c r="X249" s="80">
        <f t="shared" si="96"/>
        <v>0</v>
      </c>
      <c r="Y249" s="80">
        <f t="shared" si="96"/>
        <v>0</v>
      </c>
      <c r="Z249" s="80">
        <f t="shared" si="96"/>
        <v>0</v>
      </c>
      <c r="AA249" s="80">
        <f t="shared" si="96"/>
        <v>0</v>
      </c>
      <c r="AB249" s="80">
        <f t="shared" si="96"/>
        <v>0</v>
      </c>
      <c r="AC249" s="80">
        <f t="shared" si="96"/>
        <v>0</v>
      </c>
      <c r="AD249" s="80">
        <f t="shared" si="96"/>
        <v>0</v>
      </c>
      <c r="AE249" s="80">
        <f t="shared" si="96"/>
        <v>0</v>
      </c>
      <c r="AF249" s="80">
        <f t="shared" si="96"/>
        <v>0</v>
      </c>
      <c r="AG249" s="80">
        <f t="shared" si="96"/>
        <v>0</v>
      </c>
      <c r="AH249" s="80">
        <f t="shared" si="96"/>
        <v>0</v>
      </c>
      <c r="AI249" s="80">
        <f t="shared" si="96"/>
        <v>0</v>
      </c>
      <c r="AJ249" s="81"/>
      <c r="AK249" s="81"/>
      <c r="AL249" s="82"/>
      <c r="AM249" s="83"/>
      <c r="AN249" s="84">
        <f>+P249+R249+T249+V249+X249+Z249+AB249+AD249+AF249+AH249+N249+L249</f>
        <v>0</v>
      </c>
      <c r="AO249" s="84">
        <f>+Q249+S249+U249+W249+Y249+AA249+AC249+AE249+AG249+AI249+O249+M249</f>
        <v>0</v>
      </c>
      <c r="AP249" s="78">
        <f>SUM(K250:K255)</f>
        <v>6</v>
      </c>
      <c r="AQ249" s="85" t="e">
        <f>SUM(AK250:AK255)/SUM(AJ250:AJ255)</f>
        <v>#DIV/0!</v>
      </c>
    </row>
    <row r="250" spans="1:43" s="11" customFormat="1" ht="44.25" customHeight="1" x14ac:dyDescent="0.2">
      <c r="A250" s="154"/>
      <c r="B250" s="155"/>
      <c r="C250" s="156"/>
      <c r="D250" s="159" t="s">
        <v>291</v>
      </c>
      <c r="E250" s="89" t="s">
        <v>292</v>
      </c>
      <c r="F250" s="158"/>
      <c r="G250" s="91">
        <v>43313</v>
      </c>
      <c r="H250" s="91">
        <v>43358</v>
      </c>
      <c r="I250" s="92" t="e">
        <f t="shared" ref="I250:I255" si="97">AK250/AJ250</f>
        <v>#DIV/0!</v>
      </c>
      <c r="J250" s="93" t="e">
        <f t="shared" si="91"/>
        <v>#DIV/0!</v>
      </c>
      <c r="K250" s="60">
        <v>1</v>
      </c>
      <c r="L250" s="95"/>
      <c r="M250" s="95"/>
      <c r="N250" s="95"/>
      <c r="O250" s="95"/>
      <c r="P250" s="95"/>
      <c r="Q250" s="95"/>
      <c r="R250" s="95"/>
      <c r="S250" s="95"/>
      <c r="T250" s="95"/>
      <c r="U250" s="95"/>
      <c r="V250" s="95"/>
      <c r="W250" s="95"/>
      <c r="X250" s="95"/>
      <c r="Y250" s="95"/>
      <c r="Z250" s="95"/>
      <c r="AA250" s="95"/>
      <c r="AB250" s="95"/>
      <c r="AC250" s="95"/>
      <c r="AD250" s="95"/>
      <c r="AE250" s="95"/>
      <c r="AF250" s="95"/>
      <c r="AG250" s="95"/>
      <c r="AH250" s="95"/>
      <c r="AI250" s="95"/>
      <c r="AJ250" s="96">
        <f t="shared" ref="AJ250:AJ255" si="98">+P250+R250+T250+V250+X250+Z250+AB250+AD250+AF250+AH250+N250+L250</f>
        <v>0</v>
      </c>
      <c r="AK250" s="96">
        <f t="shared" ref="AK250:AK255" si="99">+O250+M250+Q250+S250+U250+W250+Y250+AA250+AC250+AE250+AG250+AI250</f>
        <v>0</v>
      </c>
      <c r="AL250" s="97"/>
      <c r="AM250" s="98"/>
      <c r="AN250" s="98"/>
      <c r="AO250" s="98"/>
      <c r="AP250" s="99"/>
      <c r="AQ250" s="100"/>
    </row>
    <row r="251" spans="1:43" s="11" customFormat="1" ht="33.75" customHeight="1" x14ac:dyDescent="0.2">
      <c r="A251" s="154"/>
      <c r="B251" s="155"/>
      <c r="C251" s="156"/>
      <c r="D251" s="159" t="s">
        <v>293</v>
      </c>
      <c r="E251" s="89" t="s">
        <v>294</v>
      </c>
      <c r="F251" s="158"/>
      <c r="G251" s="91">
        <v>43281</v>
      </c>
      <c r="H251" s="91">
        <v>43296</v>
      </c>
      <c r="I251" s="92" t="e">
        <f t="shared" si="97"/>
        <v>#DIV/0!</v>
      </c>
      <c r="J251" s="93" t="e">
        <f t="shared" si="91"/>
        <v>#DIV/0!</v>
      </c>
      <c r="K251" s="60">
        <v>1</v>
      </c>
      <c r="L251" s="95"/>
      <c r="M251" s="95"/>
      <c r="N251" s="95"/>
      <c r="O251" s="95"/>
      <c r="P251" s="95"/>
      <c r="Q251" s="95"/>
      <c r="R251" s="95"/>
      <c r="S251" s="95"/>
      <c r="T251" s="95"/>
      <c r="U251" s="95"/>
      <c r="V251" s="95"/>
      <c r="W251" s="95"/>
      <c r="X251" s="95"/>
      <c r="Y251" s="95"/>
      <c r="Z251" s="95"/>
      <c r="AA251" s="95"/>
      <c r="AB251" s="95"/>
      <c r="AC251" s="95"/>
      <c r="AD251" s="95"/>
      <c r="AE251" s="95"/>
      <c r="AF251" s="95"/>
      <c r="AG251" s="95"/>
      <c r="AH251" s="95"/>
      <c r="AI251" s="95"/>
      <c r="AJ251" s="96">
        <f t="shared" si="98"/>
        <v>0</v>
      </c>
      <c r="AK251" s="96">
        <f t="shared" si="99"/>
        <v>0</v>
      </c>
      <c r="AL251" s="97"/>
      <c r="AM251" s="98"/>
      <c r="AN251" s="98"/>
      <c r="AO251" s="98"/>
      <c r="AP251" s="99"/>
      <c r="AQ251" s="100"/>
    </row>
    <row r="252" spans="1:43" s="11" customFormat="1" ht="44.25" customHeight="1" x14ac:dyDescent="0.2">
      <c r="A252" s="154"/>
      <c r="B252" s="155"/>
      <c r="C252" s="156"/>
      <c r="D252" s="160" t="s">
        <v>295</v>
      </c>
      <c r="E252" s="89" t="s">
        <v>294</v>
      </c>
      <c r="F252" s="158"/>
      <c r="G252" s="91">
        <v>43252</v>
      </c>
      <c r="H252" s="91">
        <v>43296</v>
      </c>
      <c r="I252" s="92" t="e">
        <f t="shared" si="97"/>
        <v>#DIV/0!</v>
      </c>
      <c r="J252" s="93" t="e">
        <f t="shared" si="91"/>
        <v>#DIV/0!</v>
      </c>
      <c r="K252" s="60">
        <v>1</v>
      </c>
      <c r="L252" s="95"/>
      <c r="M252" s="95"/>
      <c r="N252" s="95"/>
      <c r="O252" s="95"/>
      <c r="P252" s="95"/>
      <c r="Q252" s="95"/>
      <c r="R252" s="95"/>
      <c r="S252" s="95"/>
      <c r="T252" s="95"/>
      <c r="U252" s="95"/>
      <c r="V252" s="95"/>
      <c r="W252" s="95"/>
      <c r="X252" s="95"/>
      <c r="Y252" s="95"/>
      <c r="Z252" s="95"/>
      <c r="AA252" s="95"/>
      <c r="AB252" s="95"/>
      <c r="AC252" s="95"/>
      <c r="AD252" s="95"/>
      <c r="AE252" s="95"/>
      <c r="AF252" s="95"/>
      <c r="AG252" s="95"/>
      <c r="AH252" s="95"/>
      <c r="AI252" s="95"/>
      <c r="AJ252" s="96">
        <f t="shared" si="98"/>
        <v>0</v>
      </c>
      <c r="AK252" s="96">
        <f t="shared" si="99"/>
        <v>0</v>
      </c>
      <c r="AL252" s="97"/>
      <c r="AM252" s="98"/>
      <c r="AN252" s="98"/>
      <c r="AO252" s="98"/>
      <c r="AP252" s="99"/>
      <c r="AQ252" s="100"/>
    </row>
    <row r="253" spans="1:43" s="11" customFormat="1" ht="30.75" customHeight="1" x14ac:dyDescent="0.2">
      <c r="A253" s="154"/>
      <c r="B253" s="155"/>
      <c r="C253" s="156"/>
      <c r="D253" s="160" t="s">
        <v>296</v>
      </c>
      <c r="E253" s="89" t="s">
        <v>297</v>
      </c>
      <c r="F253" s="158"/>
      <c r="G253" s="91">
        <v>43252</v>
      </c>
      <c r="H253" s="91">
        <v>43296</v>
      </c>
      <c r="I253" s="92" t="e">
        <f t="shared" si="97"/>
        <v>#DIV/0!</v>
      </c>
      <c r="J253" s="93" t="e">
        <f t="shared" si="91"/>
        <v>#DIV/0!</v>
      </c>
      <c r="K253" s="60">
        <v>1</v>
      </c>
      <c r="L253" s="95"/>
      <c r="M253" s="95"/>
      <c r="N253" s="95"/>
      <c r="O253" s="95"/>
      <c r="P253" s="95"/>
      <c r="Q253" s="95"/>
      <c r="R253" s="95"/>
      <c r="S253" s="95"/>
      <c r="T253" s="95"/>
      <c r="U253" s="95"/>
      <c r="V253" s="95"/>
      <c r="W253" s="95"/>
      <c r="X253" s="95"/>
      <c r="Y253" s="95"/>
      <c r="Z253" s="95"/>
      <c r="AA253" s="95"/>
      <c r="AB253" s="95"/>
      <c r="AC253" s="95"/>
      <c r="AD253" s="95"/>
      <c r="AE253" s="95"/>
      <c r="AF253" s="95"/>
      <c r="AG253" s="95"/>
      <c r="AH253" s="95"/>
      <c r="AI253" s="95"/>
      <c r="AJ253" s="96">
        <f t="shared" si="98"/>
        <v>0</v>
      </c>
      <c r="AK253" s="96">
        <f t="shared" si="99"/>
        <v>0</v>
      </c>
      <c r="AL253" s="97"/>
      <c r="AM253" s="98"/>
      <c r="AN253" s="98"/>
      <c r="AO253" s="98"/>
      <c r="AP253" s="99"/>
      <c r="AQ253" s="100"/>
    </row>
    <row r="254" spans="1:43" s="11" customFormat="1" ht="18" customHeight="1" x14ac:dyDescent="0.2">
      <c r="A254" s="154"/>
      <c r="B254" s="155"/>
      <c r="C254" s="156"/>
      <c r="D254" s="157" t="s">
        <v>347</v>
      </c>
      <c r="E254" s="89" t="s">
        <v>299</v>
      </c>
      <c r="F254" s="158"/>
      <c r="G254" s="91">
        <v>43252</v>
      </c>
      <c r="H254" s="91">
        <v>43312</v>
      </c>
      <c r="I254" s="92" t="e">
        <f t="shared" si="97"/>
        <v>#DIV/0!</v>
      </c>
      <c r="J254" s="93" t="e">
        <f t="shared" si="91"/>
        <v>#DIV/0!</v>
      </c>
      <c r="K254" s="60">
        <v>1</v>
      </c>
      <c r="L254" s="95"/>
      <c r="M254" s="95"/>
      <c r="N254" s="95"/>
      <c r="O254" s="95"/>
      <c r="P254" s="95"/>
      <c r="Q254" s="95"/>
      <c r="R254" s="95"/>
      <c r="S254" s="95"/>
      <c r="T254" s="95"/>
      <c r="U254" s="95"/>
      <c r="V254" s="95"/>
      <c r="W254" s="95"/>
      <c r="X254" s="95"/>
      <c r="Y254" s="95"/>
      <c r="Z254" s="95"/>
      <c r="AA254" s="95"/>
      <c r="AB254" s="95"/>
      <c r="AC254" s="95"/>
      <c r="AD254" s="95"/>
      <c r="AE254" s="95"/>
      <c r="AF254" s="95"/>
      <c r="AG254" s="95"/>
      <c r="AH254" s="95"/>
      <c r="AI254" s="95"/>
      <c r="AJ254" s="96">
        <f t="shared" si="98"/>
        <v>0</v>
      </c>
      <c r="AK254" s="96">
        <f t="shared" si="99"/>
        <v>0</v>
      </c>
      <c r="AL254" s="97"/>
      <c r="AM254" s="98"/>
      <c r="AN254" s="98"/>
      <c r="AO254" s="98"/>
      <c r="AP254" s="99"/>
      <c r="AQ254" s="100"/>
    </row>
    <row r="255" spans="1:43" s="11" customFormat="1" ht="23.25" customHeight="1" x14ac:dyDescent="0.2">
      <c r="A255" s="154"/>
      <c r="B255" s="155"/>
      <c r="C255" s="156"/>
      <c r="D255" s="159" t="s">
        <v>298</v>
      </c>
      <c r="E255" s="89" t="s">
        <v>299</v>
      </c>
      <c r="F255" s="158"/>
      <c r="G255" s="91">
        <v>43252</v>
      </c>
      <c r="H255" s="91">
        <v>43312</v>
      </c>
      <c r="I255" s="92" t="e">
        <f t="shared" si="97"/>
        <v>#DIV/0!</v>
      </c>
      <c r="J255" s="93" t="e">
        <f t="shared" si="91"/>
        <v>#DIV/0!</v>
      </c>
      <c r="K255" s="60">
        <v>1</v>
      </c>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6">
        <f t="shared" si="98"/>
        <v>0</v>
      </c>
      <c r="AK255" s="96">
        <f t="shared" si="99"/>
        <v>0</v>
      </c>
      <c r="AL255" s="97"/>
      <c r="AM255" s="98"/>
      <c r="AN255" s="98"/>
      <c r="AO255" s="98"/>
      <c r="AP255" s="99"/>
      <c r="AQ255" s="100"/>
    </row>
    <row r="256" spans="1:43" s="11" customFormat="1" ht="42" customHeight="1" x14ac:dyDescent="0.2">
      <c r="A256" s="154"/>
      <c r="B256" s="152"/>
      <c r="C256" s="153" t="s">
        <v>348</v>
      </c>
      <c r="D256" s="72" t="s">
        <v>349</v>
      </c>
      <c r="E256" s="113" t="s">
        <v>350</v>
      </c>
      <c r="F256" s="74"/>
      <c r="G256" s="75">
        <v>43160</v>
      </c>
      <c r="H256" s="76">
        <v>43434</v>
      </c>
      <c r="I256" s="77" t="e">
        <f>AO256/AN256</f>
        <v>#DIV/0!</v>
      </c>
      <c r="J256" s="78" t="e">
        <f t="shared" si="91"/>
        <v>#DIV/0!</v>
      </c>
      <c r="K256" s="107">
        <v>1</v>
      </c>
      <c r="L256" s="80">
        <f>SUM(L257:L260)</f>
        <v>0</v>
      </c>
      <c r="M256" s="80">
        <f>SUM(M257:M260)</f>
        <v>0</v>
      </c>
      <c r="N256" s="80">
        <f>SUM(N257:N260)</f>
        <v>0</v>
      </c>
      <c r="O256" s="80">
        <f>SUM(O257:O260)</f>
        <v>0</v>
      </c>
      <c r="P256" s="80">
        <f>SUM(P257:P260)</f>
        <v>0</v>
      </c>
      <c r="Q256" s="80">
        <f>SUM(Q257:Q260)</f>
        <v>0</v>
      </c>
      <c r="R256" s="80">
        <f>SUM(R257:R260)</f>
        <v>0</v>
      </c>
      <c r="S256" s="80">
        <f>SUM(S257:S260)</f>
        <v>0</v>
      </c>
      <c r="T256" s="80">
        <f>SUM(T257:T260)</f>
        <v>0</v>
      </c>
      <c r="U256" s="80">
        <f>SUM(U257:U260)</f>
        <v>0</v>
      </c>
      <c r="V256" s="80">
        <f>SUM(V257:V260)</f>
        <v>0</v>
      </c>
      <c r="W256" s="80">
        <f>SUM(W257:W260)</f>
        <v>0</v>
      </c>
      <c r="X256" s="80">
        <f>SUM(X257:X260)</f>
        <v>0</v>
      </c>
      <c r="Y256" s="80">
        <f>SUM(Y257:Y260)</f>
        <v>0</v>
      </c>
      <c r="Z256" s="80">
        <f>SUM(Z257:Z260)</f>
        <v>0</v>
      </c>
      <c r="AA256" s="80">
        <f>SUM(AA257:AA260)</f>
        <v>0</v>
      </c>
      <c r="AB256" s="80">
        <f>SUM(AB257:AB260)</f>
        <v>0</v>
      </c>
      <c r="AC256" s="80">
        <f>SUM(AC257:AC260)</f>
        <v>0</v>
      </c>
      <c r="AD256" s="80">
        <f>SUM(AD257:AD260)</f>
        <v>0</v>
      </c>
      <c r="AE256" s="80">
        <f>SUM(AE257:AE260)</f>
        <v>0</v>
      </c>
      <c r="AF256" s="80">
        <f>SUM(AF257:AF260)</f>
        <v>0</v>
      </c>
      <c r="AG256" s="80">
        <f>SUM(AG257:AG260)</f>
        <v>0</v>
      </c>
      <c r="AH256" s="80">
        <f>SUM(AH257:AH260)</f>
        <v>0</v>
      </c>
      <c r="AI256" s="80">
        <f>SUM(AI257:AI260)</f>
        <v>0</v>
      </c>
      <c r="AJ256" s="81"/>
      <c r="AK256" s="81"/>
      <c r="AL256" s="82"/>
      <c r="AM256" s="83"/>
      <c r="AN256" s="84">
        <f>+P256+R256+T256+V256+X256+Z256+AB256+AD256+AF256+AH256+N256+L256</f>
        <v>0</v>
      </c>
      <c r="AO256" s="84">
        <f>+Q256+S256+U256+W256+Y256+AA256+AC256+AE256+AG256+AI256+O256+M256</f>
        <v>0</v>
      </c>
      <c r="AP256" s="78">
        <f>SUM(K257:K260)</f>
        <v>4</v>
      </c>
      <c r="AQ256" s="85" t="e">
        <f>SUM(AK257:AK260)/SUM(AJ257:AJ260)</f>
        <v>#DIV/0!</v>
      </c>
    </row>
    <row r="257" spans="1:43" s="11" customFormat="1" ht="25.5" customHeight="1" x14ac:dyDescent="0.2">
      <c r="A257" s="154"/>
      <c r="B257" s="155"/>
      <c r="C257" s="156"/>
      <c r="D257" s="159" t="s">
        <v>351</v>
      </c>
      <c r="E257" s="89" t="s">
        <v>203</v>
      </c>
      <c r="F257" s="158"/>
      <c r="G257" s="91">
        <v>43252</v>
      </c>
      <c r="H257" s="91">
        <v>43434</v>
      </c>
      <c r="I257" s="92" t="e">
        <f t="shared" ref="I257:I260" si="100">AK257/AJ257</f>
        <v>#DIV/0!</v>
      </c>
      <c r="J257" s="93" t="e">
        <f t="shared" si="91"/>
        <v>#DIV/0!</v>
      </c>
      <c r="K257" s="60">
        <v>1</v>
      </c>
      <c r="L257" s="95"/>
      <c r="M257" s="95"/>
      <c r="N257" s="95"/>
      <c r="O257" s="95"/>
      <c r="P257" s="95"/>
      <c r="Q257" s="95"/>
      <c r="R257" s="95"/>
      <c r="S257" s="95"/>
      <c r="T257" s="95"/>
      <c r="U257" s="95"/>
      <c r="V257" s="95"/>
      <c r="W257" s="95"/>
      <c r="X257" s="95"/>
      <c r="Y257" s="95"/>
      <c r="Z257" s="95"/>
      <c r="AA257" s="95"/>
      <c r="AB257" s="95"/>
      <c r="AC257" s="95"/>
      <c r="AD257" s="95"/>
      <c r="AE257" s="95"/>
      <c r="AF257" s="95"/>
      <c r="AG257" s="95"/>
      <c r="AH257" s="95"/>
      <c r="AI257" s="95"/>
      <c r="AJ257" s="96">
        <f t="shared" ref="AJ257:AJ260" si="101">+P257+R257+T257+V257+X257+Z257+AB257+AD257+AF257+AH257+N257+L257</f>
        <v>0</v>
      </c>
      <c r="AK257" s="96">
        <f t="shared" ref="AK257:AK260" si="102">+O257+M257+Q257+S257+U257+W257+Y257+AA257+AC257+AE257+AG257+AI257</f>
        <v>0</v>
      </c>
      <c r="AL257" s="97"/>
      <c r="AM257" s="98"/>
      <c r="AN257" s="98"/>
      <c r="AO257" s="98"/>
      <c r="AP257" s="99"/>
      <c r="AQ257" s="100"/>
    </row>
    <row r="258" spans="1:43" s="11" customFormat="1" ht="20.25" customHeight="1" x14ac:dyDescent="0.2">
      <c r="A258" s="154"/>
      <c r="B258" s="155"/>
      <c r="C258" s="156"/>
      <c r="D258" s="166" t="s">
        <v>352</v>
      </c>
      <c r="E258" s="89" t="s">
        <v>203</v>
      </c>
      <c r="F258" s="158"/>
      <c r="G258" s="91">
        <v>43282</v>
      </c>
      <c r="H258" s="91">
        <v>43312</v>
      </c>
      <c r="I258" s="92" t="e">
        <f t="shared" si="100"/>
        <v>#DIV/0!</v>
      </c>
      <c r="J258" s="93" t="e">
        <f t="shared" si="91"/>
        <v>#DIV/0!</v>
      </c>
      <c r="K258" s="60">
        <v>1</v>
      </c>
      <c r="L258" s="95"/>
      <c r="M258" s="95"/>
      <c r="N258" s="95"/>
      <c r="O258" s="95"/>
      <c r="P258" s="95"/>
      <c r="Q258" s="95"/>
      <c r="R258" s="95"/>
      <c r="S258" s="95"/>
      <c r="T258" s="95"/>
      <c r="U258" s="95"/>
      <c r="V258" s="95"/>
      <c r="W258" s="95"/>
      <c r="X258" s="95"/>
      <c r="Y258" s="95"/>
      <c r="Z258" s="95"/>
      <c r="AA258" s="95"/>
      <c r="AB258" s="95"/>
      <c r="AC258" s="95"/>
      <c r="AD258" s="95"/>
      <c r="AE258" s="95"/>
      <c r="AF258" s="95"/>
      <c r="AG258" s="95"/>
      <c r="AH258" s="95"/>
      <c r="AI258" s="95"/>
      <c r="AJ258" s="96">
        <f t="shared" si="101"/>
        <v>0</v>
      </c>
      <c r="AK258" s="96">
        <f t="shared" si="102"/>
        <v>0</v>
      </c>
      <c r="AL258" s="97"/>
      <c r="AM258" s="98"/>
      <c r="AN258" s="98"/>
      <c r="AO258" s="98"/>
      <c r="AP258" s="99"/>
      <c r="AQ258" s="100"/>
    </row>
    <row r="259" spans="1:43" s="11" customFormat="1" ht="25.5" customHeight="1" x14ac:dyDescent="0.2">
      <c r="A259" s="154"/>
      <c r="B259" s="155"/>
      <c r="C259" s="156"/>
      <c r="D259" s="166" t="s">
        <v>353</v>
      </c>
      <c r="E259" s="89" t="s">
        <v>203</v>
      </c>
      <c r="F259" s="158"/>
      <c r="G259" s="91">
        <v>43282</v>
      </c>
      <c r="H259" s="91">
        <v>43434</v>
      </c>
      <c r="I259" s="92" t="e">
        <f t="shared" si="100"/>
        <v>#DIV/0!</v>
      </c>
      <c r="J259" s="93" t="e">
        <f t="shared" si="91"/>
        <v>#DIV/0!</v>
      </c>
      <c r="K259" s="60">
        <v>1</v>
      </c>
      <c r="L259" s="95"/>
      <c r="M259" s="95"/>
      <c r="N259" s="95"/>
      <c r="O259" s="95"/>
      <c r="P259" s="95"/>
      <c r="Q259" s="95"/>
      <c r="R259" s="95"/>
      <c r="S259" s="95"/>
      <c r="T259" s="95"/>
      <c r="U259" s="95"/>
      <c r="V259" s="95"/>
      <c r="W259" s="95"/>
      <c r="X259" s="95"/>
      <c r="Y259" s="95"/>
      <c r="Z259" s="95"/>
      <c r="AA259" s="95"/>
      <c r="AB259" s="95"/>
      <c r="AC259" s="95"/>
      <c r="AD259" s="95"/>
      <c r="AE259" s="95"/>
      <c r="AF259" s="95"/>
      <c r="AG259" s="95"/>
      <c r="AH259" s="95"/>
      <c r="AI259" s="95"/>
      <c r="AJ259" s="96">
        <f t="shared" si="101"/>
        <v>0</v>
      </c>
      <c r="AK259" s="96">
        <f t="shared" si="102"/>
        <v>0</v>
      </c>
      <c r="AL259" s="97"/>
      <c r="AM259" s="98"/>
      <c r="AN259" s="98"/>
      <c r="AO259" s="98"/>
      <c r="AP259" s="99"/>
      <c r="AQ259" s="100"/>
    </row>
    <row r="260" spans="1:43" s="11" customFormat="1" ht="25.5" customHeight="1" x14ac:dyDescent="0.2">
      <c r="A260" s="154"/>
      <c r="B260" s="155"/>
      <c r="C260" s="156"/>
      <c r="D260" s="166" t="s">
        <v>354</v>
      </c>
      <c r="E260" s="89" t="s">
        <v>203</v>
      </c>
      <c r="F260" s="158"/>
      <c r="G260" s="91">
        <v>43252</v>
      </c>
      <c r="H260" s="91">
        <v>43434</v>
      </c>
      <c r="I260" s="92" t="e">
        <f t="shared" si="100"/>
        <v>#DIV/0!</v>
      </c>
      <c r="J260" s="93" t="e">
        <f t="shared" si="91"/>
        <v>#DIV/0!</v>
      </c>
      <c r="K260" s="60">
        <v>1</v>
      </c>
      <c r="L260" s="95"/>
      <c r="M260" s="95"/>
      <c r="N260" s="95"/>
      <c r="O260" s="95"/>
      <c r="P260" s="95"/>
      <c r="Q260" s="95"/>
      <c r="R260" s="95"/>
      <c r="S260" s="95"/>
      <c r="T260" s="95"/>
      <c r="U260" s="95"/>
      <c r="V260" s="95"/>
      <c r="W260" s="95"/>
      <c r="X260" s="95"/>
      <c r="Y260" s="95"/>
      <c r="Z260" s="95"/>
      <c r="AA260" s="95"/>
      <c r="AB260" s="95"/>
      <c r="AC260" s="95"/>
      <c r="AD260" s="95"/>
      <c r="AE260" s="95"/>
      <c r="AF260" s="95"/>
      <c r="AG260" s="95"/>
      <c r="AH260" s="95"/>
      <c r="AI260" s="95"/>
      <c r="AJ260" s="96">
        <f t="shared" si="101"/>
        <v>0</v>
      </c>
      <c r="AK260" s="96">
        <f t="shared" si="102"/>
        <v>0</v>
      </c>
      <c r="AL260" s="97"/>
      <c r="AM260" s="98"/>
      <c r="AN260" s="98"/>
      <c r="AO260" s="98"/>
      <c r="AP260" s="99"/>
      <c r="AQ260" s="100"/>
    </row>
    <row r="261" spans="1:43" s="11" customFormat="1" ht="42" customHeight="1" x14ac:dyDescent="0.2">
      <c r="A261" s="154"/>
      <c r="B261" s="152"/>
      <c r="C261" s="153" t="s">
        <v>355</v>
      </c>
      <c r="D261" s="72" t="s">
        <v>300</v>
      </c>
      <c r="E261" s="113" t="s">
        <v>54</v>
      </c>
      <c r="F261" s="74"/>
      <c r="G261" s="75">
        <v>43160</v>
      </c>
      <c r="H261" s="76">
        <v>43434</v>
      </c>
      <c r="I261" s="77" t="e">
        <f>AO261/AN261</f>
        <v>#DIV/0!</v>
      </c>
      <c r="J261" s="78" t="e">
        <f t="shared" si="91"/>
        <v>#DIV/0!</v>
      </c>
      <c r="K261" s="107">
        <v>1</v>
      </c>
      <c r="L261" s="80">
        <f t="shared" ref="L261:AI261" si="103">SUM(L262:L266)</f>
        <v>0</v>
      </c>
      <c r="M261" s="80">
        <f t="shared" si="103"/>
        <v>0</v>
      </c>
      <c r="N261" s="80">
        <f t="shared" si="103"/>
        <v>0</v>
      </c>
      <c r="O261" s="80">
        <f t="shared" si="103"/>
        <v>0</v>
      </c>
      <c r="P261" s="80">
        <f t="shared" si="103"/>
        <v>0</v>
      </c>
      <c r="Q261" s="80">
        <f t="shared" si="103"/>
        <v>0</v>
      </c>
      <c r="R261" s="80">
        <f t="shared" si="103"/>
        <v>0</v>
      </c>
      <c r="S261" s="80">
        <f t="shared" si="103"/>
        <v>0</v>
      </c>
      <c r="T261" s="80">
        <f t="shared" si="103"/>
        <v>0</v>
      </c>
      <c r="U261" s="80">
        <f t="shared" si="103"/>
        <v>0</v>
      </c>
      <c r="V261" s="80">
        <f t="shared" si="103"/>
        <v>0</v>
      </c>
      <c r="W261" s="80">
        <f t="shared" si="103"/>
        <v>0</v>
      </c>
      <c r="X261" s="80">
        <f t="shared" si="103"/>
        <v>0</v>
      </c>
      <c r="Y261" s="80">
        <f t="shared" si="103"/>
        <v>0</v>
      </c>
      <c r="Z261" s="80">
        <f t="shared" si="103"/>
        <v>0</v>
      </c>
      <c r="AA261" s="80">
        <f t="shared" si="103"/>
        <v>0</v>
      </c>
      <c r="AB261" s="80">
        <f t="shared" si="103"/>
        <v>0</v>
      </c>
      <c r="AC261" s="80">
        <f t="shared" si="103"/>
        <v>0</v>
      </c>
      <c r="AD261" s="80">
        <f t="shared" si="103"/>
        <v>0</v>
      </c>
      <c r="AE261" s="80">
        <f t="shared" si="103"/>
        <v>0</v>
      </c>
      <c r="AF261" s="80">
        <f t="shared" si="103"/>
        <v>0</v>
      </c>
      <c r="AG261" s="80">
        <f t="shared" si="103"/>
        <v>0</v>
      </c>
      <c r="AH261" s="80">
        <f t="shared" si="103"/>
        <v>0</v>
      </c>
      <c r="AI261" s="80">
        <f t="shared" si="103"/>
        <v>0</v>
      </c>
      <c r="AJ261" s="81"/>
      <c r="AK261" s="81"/>
      <c r="AL261" s="82"/>
      <c r="AM261" s="83"/>
      <c r="AN261" s="84">
        <f>+P261+R261+T261+V261+X261+Z261+AB261+AD261+AF261+AH261+N261+L261</f>
        <v>0</v>
      </c>
      <c r="AO261" s="84">
        <f>+Q261+S261+U261+W261+Y261+AA261+AC261+AE261+AG261+AI261+O261+M261</f>
        <v>0</v>
      </c>
      <c r="AP261" s="78">
        <f>SUM(K262:K266)</f>
        <v>5</v>
      </c>
      <c r="AQ261" s="85" t="e">
        <f>SUM(AK262:AK266)/SUM(AJ262:AJ266)</f>
        <v>#DIV/0!</v>
      </c>
    </row>
    <row r="262" spans="1:43" s="11" customFormat="1" ht="24" x14ac:dyDescent="0.2">
      <c r="A262" s="167"/>
      <c r="B262" s="168"/>
      <c r="C262" s="144"/>
      <c r="D262" s="159" t="s">
        <v>302</v>
      </c>
      <c r="E262" s="89" t="s">
        <v>54</v>
      </c>
      <c r="F262" s="90"/>
      <c r="G262" s="91">
        <v>43221</v>
      </c>
      <c r="H262" s="91">
        <v>43250</v>
      </c>
      <c r="I262" s="92" t="e">
        <f>AK262/AJ262</f>
        <v>#DIV/0!</v>
      </c>
      <c r="J262" s="93" t="e">
        <f t="shared" si="91"/>
        <v>#DIV/0!</v>
      </c>
      <c r="K262" s="60">
        <v>1</v>
      </c>
      <c r="L262" s="95"/>
      <c r="M262" s="95"/>
      <c r="N262" s="95"/>
      <c r="O262" s="95"/>
      <c r="P262" s="95"/>
      <c r="Q262" s="95"/>
      <c r="R262" s="95"/>
      <c r="S262" s="95"/>
      <c r="T262" s="95"/>
      <c r="U262" s="95"/>
      <c r="V262" s="95"/>
      <c r="W262" s="95"/>
      <c r="X262" s="95"/>
      <c r="Y262" s="95"/>
      <c r="Z262" s="95"/>
      <c r="AA262" s="95"/>
      <c r="AB262" s="95"/>
      <c r="AC262" s="95"/>
      <c r="AD262" s="95"/>
      <c r="AE262" s="95"/>
      <c r="AF262" s="95"/>
      <c r="AG262" s="95"/>
      <c r="AH262" s="95"/>
      <c r="AI262" s="95"/>
      <c r="AJ262" s="96">
        <f>+P262+R262+T262+V262+X262+Z262+AB262+AD262+AF262+AH262+N262+L262</f>
        <v>0</v>
      </c>
      <c r="AK262" s="96">
        <f>+O262+M262+Q262+S262+U262+W262+Y262+AA262+AC262+AE262+AG262+AI262</f>
        <v>0</v>
      </c>
      <c r="AL262" s="97"/>
      <c r="AM262" s="98"/>
      <c r="AN262" s="98"/>
      <c r="AO262" s="98"/>
      <c r="AP262" s="99"/>
      <c r="AQ262" s="100"/>
    </row>
    <row r="263" spans="1:43" s="11" customFormat="1" ht="18" x14ac:dyDescent="0.2">
      <c r="A263" s="167"/>
      <c r="B263" s="168"/>
      <c r="C263" s="144"/>
      <c r="D263" s="159" t="s">
        <v>301</v>
      </c>
      <c r="E263" s="89" t="s">
        <v>54</v>
      </c>
      <c r="F263" s="90"/>
      <c r="G263" s="91">
        <v>43250</v>
      </c>
      <c r="H263" s="91">
        <v>43261</v>
      </c>
      <c r="I263" s="92" t="e">
        <f>AK263/AJ263</f>
        <v>#DIV/0!</v>
      </c>
      <c r="J263" s="93" t="e">
        <f t="shared" si="91"/>
        <v>#DIV/0!</v>
      </c>
      <c r="K263" s="60">
        <v>1</v>
      </c>
      <c r="L263" s="95"/>
      <c r="M263" s="95"/>
      <c r="N263" s="95"/>
      <c r="O263" s="95"/>
      <c r="P263" s="95"/>
      <c r="Q263" s="95"/>
      <c r="R263" s="95"/>
      <c r="S263" s="95"/>
      <c r="T263" s="95"/>
      <c r="U263" s="95"/>
      <c r="V263" s="95"/>
      <c r="W263" s="95"/>
      <c r="X263" s="95"/>
      <c r="Y263" s="95"/>
      <c r="Z263" s="95"/>
      <c r="AA263" s="95"/>
      <c r="AB263" s="95"/>
      <c r="AC263" s="95"/>
      <c r="AD263" s="95"/>
      <c r="AE263" s="95"/>
      <c r="AF263" s="95"/>
      <c r="AG263" s="95"/>
      <c r="AH263" s="95"/>
      <c r="AI263" s="95"/>
      <c r="AJ263" s="96">
        <f>+P263+R263+T263+V263+X263+Z263+AB263+AD263+AF263+AH263+N263+L263</f>
        <v>0</v>
      </c>
      <c r="AK263" s="96">
        <f>+O263+M263+Q263+S263+U263+W263+Y263+AA263+AC263+AE263+AG263+AI263</f>
        <v>0</v>
      </c>
      <c r="AL263" s="97"/>
      <c r="AM263" s="98"/>
      <c r="AN263" s="98"/>
      <c r="AO263" s="98"/>
      <c r="AP263" s="99"/>
      <c r="AQ263" s="100"/>
    </row>
    <row r="264" spans="1:43" s="11" customFormat="1" ht="24" x14ac:dyDescent="0.2">
      <c r="A264" s="167"/>
      <c r="B264" s="168"/>
      <c r="C264" s="144"/>
      <c r="D264" s="159" t="s">
        <v>302</v>
      </c>
      <c r="E264" s="89" t="s">
        <v>54</v>
      </c>
      <c r="F264" s="90"/>
      <c r="G264" s="91">
        <v>43221</v>
      </c>
      <c r="H264" s="91">
        <v>43250</v>
      </c>
      <c r="I264" s="92" t="e">
        <f>AK264/AJ264</f>
        <v>#DIV/0!</v>
      </c>
      <c r="J264" s="93" t="e">
        <f t="shared" si="91"/>
        <v>#DIV/0!</v>
      </c>
      <c r="K264" s="60">
        <v>1</v>
      </c>
      <c r="L264" s="95"/>
      <c r="M264" s="95"/>
      <c r="N264" s="95"/>
      <c r="O264" s="95"/>
      <c r="P264" s="95"/>
      <c r="Q264" s="95"/>
      <c r="R264" s="95"/>
      <c r="S264" s="95"/>
      <c r="T264" s="95"/>
      <c r="U264" s="95"/>
      <c r="V264" s="95"/>
      <c r="W264" s="95"/>
      <c r="X264" s="95"/>
      <c r="Y264" s="95"/>
      <c r="Z264" s="95"/>
      <c r="AA264" s="95"/>
      <c r="AB264" s="95"/>
      <c r="AC264" s="95"/>
      <c r="AD264" s="95"/>
      <c r="AE264" s="95"/>
      <c r="AF264" s="95"/>
      <c r="AG264" s="95"/>
      <c r="AH264" s="95"/>
      <c r="AI264" s="95"/>
      <c r="AJ264" s="96">
        <f>+P264+R264+T264+V264+X264+Z264+AB264+AD264+AF264+AH264+N264+L264</f>
        <v>0</v>
      </c>
      <c r="AK264" s="96">
        <f>+O264+M264+Q264+S264+U264+W264+Y264+AA264+AC264+AE264+AG264+AI264</f>
        <v>0</v>
      </c>
      <c r="AL264" s="97"/>
      <c r="AM264" s="98"/>
      <c r="AN264" s="98"/>
      <c r="AO264" s="98"/>
      <c r="AP264" s="99"/>
      <c r="AQ264" s="100"/>
    </row>
    <row r="265" spans="1:43" s="11" customFormat="1" ht="18" x14ac:dyDescent="0.2">
      <c r="A265" s="167"/>
      <c r="B265" s="168"/>
      <c r="C265" s="144"/>
      <c r="D265" s="159" t="s">
        <v>356</v>
      </c>
      <c r="E265" s="89" t="s">
        <v>54</v>
      </c>
      <c r="F265" s="90"/>
      <c r="G265" s="91">
        <v>43101</v>
      </c>
      <c r="H265" s="91">
        <v>43266</v>
      </c>
      <c r="I265" s="92" t="e">
        <f>AK265/AJ265</f>
        <v>#DIV/0!</v>
      </c>
      <c r="J265" s="93" t="e">
        <f t="shared" si="91"/>
        <v>#DIV/0!</v>
      </c>
      <c r="K265" s="60">
        <v>1</v>
      </c>
      <c r="L265" s="95"/>
      <c r="M265" s="95"/>
      <c r="N265" s="95"/>
      <c r="O265" s="95"/>
      <c r="P265" s="95"/>
      <c r="Q265" s="95"/>
      <c r="R265" s="95"/>
      <c r="S265" s="95"/>
      <c r="T265" s="95"/>
      <c r="U265" s="95"/>
      <c r="V265" s="95"/>
      <c r="W265" s="95"/>
      <c r="X265" s="95"/>
      <c r="Y265" s="95"/>
      <c r="Z265" s="95"/>
      <c r="AA265" s="95"/>
      <c r="AB265" s="95"/>
      <c r="AC265" s="95"/>
      <c r="AD265" s="95"/>
      <c r="AE265" s="95"/>
      <c r="AF265" s="95"/>
      <c r="AG265" s="95"/>
      <c r="AH265" s="95"/>
      <c r="AI265" s="95"/>
      <c r="AJ265" s="96">
        <f>+P265+R265+T265+V265+X265+Z265+AB265+AD265+AF265+AH265+N265+L265</f>
        <v>0</v>
      </c>
      <c r="AK265" s="96">
        <f>+O265+M265+Q265+S265+U265+W265+Y265+AA265+AC265+AE265+AG265+AI265</f>
        <v>0</v>
      </c>
      <c r="AL265" s="97"/>
      <c r="AM265" s="98"/>
      <c r="AN265" s="98"/>
      <c r="AO265" s="98"/>
      <c r="AP265" s="99"/>
      <c r="AQ265" s="100"/>
    </row>
    <row r="266" spans="1:43" s="11" customFormat="1" ht="18" x14ac:dyDescent="0.2">
      <c r="A266" s="167"/>
      <c r="B266" s="168"/>
      <c r="C266" s="144"/>
      <c r="D266" s="159" t="s">
        <v>304</v>
      </c>
      <c r="E266" s="89" t="s">
        <v>54</v>
      </c>
      <c r="F266" s="90"/>
      <c r="G266" s="91">
        <v>43266</v>
      </c>
      <c r="H266" s="91">
        <v>43297</v>
      </c>
      <c r="I266" s="92" t="e">
        <f>AK266/AJ266</f>
        <v>#DIV/0!</v>
      </c>
      <c r="J266" s="93" t="e">
        <f t="shared" si="91"/>
        <v>#DIV/0!</v>
      </c>
      <c r="K266" s="60">
        <v>1</v>
      </c>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6">
        <f>+P266+R266+T266+V266+X266+Z266+AB266+AD266+AF266+AH266+N266+L266</f>
        <v>0</v>
      </c>
      <c r="AK266" s="96">
        <f>+O266+M266+Q266+S266+U266+W266+Y266+AA266+AC266+AE266+AG266+AI266</f>
        <v>0</v>
      </c>
      <c r="AL266" s="97"/>
      <c r="AM266" s="98"/>
      <c r="AN266" s="98"/>
      <c r="AO266" s="98"/>
      <c r="AP266" s="99"/>
      <c r="AQ266" s="100"/>
    </row>
    <row r="267" spans="1:43" s="11" customFormat="1" ht="42" customHeight="1" x14ac:dyDescent="0.2">
      <c r="A267" s="154"/>
      <c r="B267" s="152"/>
      <c r="C267" s="153" t="s">
        <v>355</v>
      </c>
      <c r="D267" s="72" t="s">
        <v>357</v>
      </c>
      <c r="E267" s="113" t="s">
        <v>358</v>
      </c>
      <c r="F267" s="74"/>
      <c r="G267" s="75">
        <v>43160</v>
      </c>
      <c r="H267" s="76">
        <v>43434</v>
      </c>
      <c r="I267" s="77" t="e">
        <f>AO267/AN267</f>
        <v>#DIV/0!</v>
      </c>
      <c r="J267" s="78" t="e">
        <f t="shared" si="91"/>
        <v>#DIV/0!</v>
      </c>
      <c r="K267" s="107">
        <v>1</v>
      </c>
      <c r="L267" s="80">
        <f t="shared" ref="L267:AI267" si="104">SUM(L268:L273)</f>
        <v>0</v>
      </c>
      <c r="M267" s="80">
        <f t="shared" si="104"/>
        <v>0</v>
      </c>
      <c r="N267" s="80">
        <f t="shared" si="104"/>
        <v>0</v>
      </c>
      <c r="O267" s="80">
        <f t="shared" si="104"/>
        <v>0</v>
      </c>
      <c r="P267" s="80">
        <f t="shared" si="104"/>
        <v>0</v>
      </c>
      <c r="Q267" s="80">
        <f t="shared" si="104"/>
        <v>0</v>
      </c>
      <c r="R267" s="80">
        <f t="shared" si="104"/>
        <v>0</v>
      </c>
      <c r="S267" s="80">
        <f t="shared" si="104"/>
        <v>0</v>
      </c>
      <c r="T267" s="80">
        <f t="shared" si="104"/>
        <v>0</v>
      </c>
      <c r="U267" s="80">
        <f t="shared" si="104"/>
        <v>0</v>
      </c>
      <c r="V267" s="80">
        <f t="shared" si="104"/>
        <v>0</v>
      </c>
      <c r="W267" s="80">
        <f t="shared" si="104"/>
        <v>0</v>
      </c>
      <c r="X267" s="80">
        <f t="shared" si="104"/>
        <v>0</v>
      </c>
      <c r="Y267" s="80">
        <f t="shared" si="104"/>
        <v>0</v>
      </c>
      <c r="Z267" s="80">
        <f t="shared" si="104"/>
        <v>0</v>
      </c>
      <c r="AA267" s="80">
        <f t="shared" si="104"/>
        <v>0</v>
      </c>
      <c r="AB267" s="80">
        <f t="shared" si="104"/>
        <v>0</v>
      </c>
      <c r="AC267" s="80">
        <f t="shared" si="104"/>
        <v>0</v>
      </c>
      <c r="AD267" s="80">
        <f t="shared" si="104"/>
        <v>0</v>
      </c>
      <c r="AE267" s="80">
        <f t="shared" si="104"/>
        <v>0</v>
      </c>
      <c r="AF267" s="80">
        <f t="shared" si="104"/>
        <v>0</v>
      </c>
      <c r="AG267" s="80">
        <f t="shared" si="104"/>
        <v>0</v>
      </c>
      <c r="AH267" s="80">
        <f t="shared" si="104"/>
        <v>0</v>
      </c>
      <c r="AI267" s="80">
        <f t="shared" si="104"/>
        <v>0</v>
      </c>
      <c r="AJ267" s="81"/>
      <c r="AK267" s="81"/>
      <c r="AL267" s="82"/>
      <c r="AM267" s="83"/>
      <c r="AN267" s="84">
        <f>+P267+R267+T267+V267+X267+Z267+AB267+AD267+AF267+AH267+N267+L267</f>
        <v>0</v>
      </c>
      <c r="AO267" s="84">
        <f>+Q267+S267+U267+W267+Y267+AA267+AC267+AE267+AG267+AI267+O267+M267</f>
        <v>0</v>
      </c>
      <c r="AP267" s="78">
        <f>SUM(K268:K273)</f>
        <v>6</v>
      </c>
      <c r="AQ267" s="85" t="e">
        <f>SUM(AK268:AK273)/SUM(AJ268:AJ273)</f>
        <v>#DIV/0!</v>
      </c>
    </row>
    <row r="268" spans="1:43" s="11" customFormat="1" ht="25.5" customHeight="1" x14ac:dyDescent="0.2">
      <c r="A268" s="154"/>
      <c r="B268" s="155"/>
      <c r="C268" s="156"/>
      <c r="D268" s="159" t="s">
        <v>359</v>
      </c>
      <c r="E268" s="89" t="s">
        <v>203</v>
      </c>
      <c r="F268" s="158"/>
      <c r="G268" s="91">
        <v>43160</v>
      </c>
      <c r="H268" s="91">
        <v>43174</v>
      </c>
      <c r="I268" s="92" t="e">
        <f t="shared" ref="I268:I273" si="105">AK268/AJ268</f>
        <v>#DIV/0!</v>
      </c>
      <c r="J268" s="93" t="e">
        <f t="shared" si="91"/>
        <v>#DIV/0!</v>
      </c>
      <c r="K268" s="60">
        <v>1</v>
      </c>
      <c r="L268" s="95"/>
      <c r="M268" s="95"/>
      <c r="N268" s="95"/>
      <c r="O268" s="95"/>
      <c r="P268" s="95"/>
      <c r="Q268" s="95"/>
      <c r="R268" s="95"/>
      <c r="S268" s="95"/>
      <c r="T268" s="95"/>
      <c r="U268" s="95"/>
      <c r="V268" s="95"/>
      <c r="W268" s="95"/>
      <c r="X268" s="95"/>
      <c r="Y268" s="95"/>
      <c r="Z268" s="95"/>
      <c r="AA268" s="95"/>
      <c r="AB268" s="95"/>
      <c r="AC268" s="95"/>
      <c r="AD268" s="95"/>
      <c r="AE268" s="95"/>
      <c r="AF268" s="95"/>
      <c r="AG268" s="95"/>
      <c r="AH268" s="95"/>
      <c r="AI268" s="95"/>
      <c r="AJ268" s="96">
        <f t="shared" ref="AJ268:AJ273" si="106">+P268+R268+T268+V268+X268+Z268+AB268+AD268+AF268+AH268+N268+L268</f>
        <v>0</v>
      </c>
      <c r="AK268" s="96">
        <f t="shared" ref="AK268:AK273" si="107">+O268+M268+Q268+S268+U268+W268+Y268+AA268+AC268+AE268+AG268+AI268</f>
        <v>0</v>
      </c>
      <c r="AL268" s="97"/>
      <c r="AM268" s="98"/>
      <c r="AN268" s="98"/>
      <c r="AO268" s="98"/>
      <c r="AP268" s="99"/>
      <c r="AQ268" s="100"/>
    </row>
    <row r="269" spans="1:43" s="11" customFormat="1" ht="20.25" customHeight="1" x14ac:dyDescent="0.2">
      <c r="A269" s="154"/>
      <c r="B269" s="155"/>
      <c r="C269" s="156"/>
      <c r="D269" s="159" t="s">
        <v>360</v>
      </c>
      <c r="E269" s="89" t="s">
        <v>203</v>
      </c>
      <c r="F269" s="158"/>
      <c r="G269" s="91">
        <v>43160</v>
      </c>
      <c r="H269" s="91">
        <v>43312</v>
      </c>
      <c r="I269" s="92" t="e">
        <f t="shared" si="105"/>
        <v>#DIV/0!</v>
      </c>
      <c r="J269" s="93" t="e">
        <f t="shared" si="91"/>
        <v>#DIV/0!</v>
      </c>
      <c r="K269" s="60">
        <v>1</v>
      </c>
      <c r="L269" s="95"/>
      <c r="M269" s="95"/>
      <c r="N269" s="95"/>
      <c r="O269" s="95"/>
      <c r="P269" s="95"/>
      <c r="Q269" s="95"/>
      <c r="R269" s="95"/>
      <c r="S269" s="95"/>
      <c r="T269" s="95"/>
      <c r="U269" s="95"/>
      <c r="V269" s="95"/>
      <c r="W269" s="95"/>
      <c r="X269" s="95"/>
      <c r="Y269" s="95"/>
      <c r="Z269" s="95"/>
      <c r="AA269" s="95"/>
      <c r="AB269" s="95"/>
      <c r="AC269" s="95"/>
      <c r="AD269" s="95"/>
      <c r="AE269" s="95"/>
      <c r="AF269" s="95"/>
      <c r="AG269" s="95"/>
      <c r="AH269" s="95"/>
      <c r="AI269" s="95"/>
      <c r="AJ269" s="96">
        <f t="shared" si="106"/>
        <v>0</v>
      </c>
      <c r="AK269" s="96">
        <f t="shared" si="107"/>
        <v>0</v>
      </c>
      <c r="AL269" s="97"/>
      <c r="AM269" s="98"/>
      <c r="AN269" s="98"/>
      <c r="AO269" s="98"/>
      <c r="AP269" s="99"/>
      <c r="AQ269" s="100"/>
    </row>
    <row r="270" spans="1:43" s="11" customFormat="1" ht="25.5" customHeight="1" x14ac:dyDescent="0.2">
      <c r="A270" s="154"/>
      <c r="B270" s="155"/>
      <c r="C270" s="156"/>
      <c r="D270" s="159" t="s">
        <v>361</v>
      </c>
      <c r="E270" s="89" t="s">
        <v>203</v>
      </c>
      <c r="F270" s="158"/>
      <c r="G270" s="91">
        <v>43160</v>
      </c>
      <c r="H270" s="91">
        <v>43312</v>
      </c>
      <c r="I270" s="92" t="e">
        <f t="shared" si="105"/>
        <v>#DIV/0!</v>
      </c>
      <c r="J270" s="93" t="e">
        <f t="shared" si="91"/>
        <v>#DIV/0!</v>
      </c>
      <c r="K270" s="60">
        <v>1</v>
      </c>
      <c r="L270" s="95"/>
      <c r="M270" s="95"/>
      <c r="N270" s="95"/>
      <c r="O270" s="95"/>
      <c r="P270" s="95"/>
      <c r="Q270" s="95"/>
      <c r="R270" s="95"/>
      <c r="S270" s="95"/>
      <c r="T270" s="95"/>
      <c r="U270" s="95"/>
      <c r="V270" s="95"/>
      <c r="W270" s="95"/>
      <c r="X270" s="95"/>
      <c r="Y270" s="95"/>
      <c r="Z270" s="95"/>
      <c r="AA270" s="95"/>
      <c r="AB270" s="95"/>
      <c r="AC270" s="95"/>
      <c r="AD270" s="95"/>
      <c r="AE270" s="95"/>
      <c r="AF270" s="95"/>
      <c r="AG270" s="95"/>
      <c r="AH270" s="95"/>
      <c r="AI270" s="95"/>
      <c r="AJ270" s="96">
        <f t="shared" si="106"/>
        <v>0</v>
      </c>
      <c r="AK270" s="96">
        <f t="shared" si="107"/>
        <v>0</v>
      </c>
      <c r="AL270" s="97"/>
      <c r="AM270" s="98"/>
      <c r="AN270" s="98"/>
      <c r="AO270" s="98"/>
      <c r="AP270" s="99"/>
      <c r="AQ270" s="100"/>
    </row>
    <row r="271" spans="1:43" s="11" customFormat="1" ht="25.5" customHeight="1" x14ac:dyDescent="0.2">
      <c r="A271" s="154"/>
      <c r="B271" s="155"/>
      <c r="C271" s="156"/>
      <c r="D271" s="159" t="s">
        <v>362</v>
      </c>
      <c r="E271" s="89" t="s">
        <v>203</v>
      </c>
      <c r="F271" s="158"/>
      <c r="G271" s="91">
        <v>43160</v>
      </c>
      <c r="H271" s="91">
        <v>43312</v>
      </c>
      <c r="I271" s="92" t="e">
        <f t="shared" si="105"/>
        <v>#DIV/0!</v>
      </c>
      <c r="J271" s="93" t="e">
        <f t="shared" si="91"/>
        <v>#DIV/0!</v>
      </c>
      <c r="K271" s="60">
        <v>1</v>
      </c>
      <c r="L271" s="95"/>
      <c r="M271" s="95"/>
      <c r="N271" s="95"/>
      <c r="O271" s="95"/>
      <c r="P271" s="95"/>
      <c r="Q271" s="95"/>
      <c r="R271" s="95"/>
      <c r="S271" s="95"/>
      <c r="T271" s="95"/>
      <c r="U271" s="95"/>
      <c r="V271" s="95"/>
      <c r="W271" s="95"/>
      <c r="X271" s="95"/>
      <c r="Y271" s="95"/>
      <c r="Z271" s="95"/>
      <c r="AA271" s="95"/>
      <c r="AB271" s="95"/>
      <c r="AC271" s="95"/>
      <c r="AD271" s="95"/>
      <c r="AE271" s="95"/>
      <c r="AF271" s="95"/>
      <c r="AG271" s="95"/>
      <c r="AH271" s="95"/>
      <c r="AI271" s="95"/>
      <c r="AJ271" s="96">
        <f t="shared" si="106"/>
        <v>0</v>
      </c>
      <c r="AK271" s="96">
        <f t="shared" si="107"/>
        <v>0</v>
      </c>
      <c r="AL271" s="97"/>
      <c r="AM271" s="98"/>
      <c r="AN271" s="98"/>
      <c r="AO271" s="98"/>
      <c r="AP271" s="99"/>
      <c r="AQ271" s="100"/>
    </row>
    <row r="272" spans="1:43" s="11" customFormat="1" ht="18" x14ac:dyDescent="0.2">
      <c r="A272" s="167"/>
      <c r="B272" s="168"/>
      <c r="C272" s="144"/>
      <c r="D272" s="159" t="s">
        <v>363</v>
      </c>
      <c r="E272" s="89" t="s">
        <v>117</v>
      </c>
      <c r="F272" s="90"/>
      <c r="G272" s="91">
        <v>43160</v>
      </c>
      <c r="H272" s="91">
        <v>43312</v>
      </c>
      <c r="I272" s="92" t="e">
        <f t="shared" si="105"/>
        <v>#DIV/0!</v>
      </c>
      <c r="J272" s="93" t="e">
        <f t="shared" si="91"/>
        <v>#DIV/0!</v>
      </c>
      <c r="K272" s="60">
        <v>1</v>
      </c>
      <c r="L272" s="95"/>
      <c r="M272" s="95"/>
      <c r="N272" s="95"/>
      <c r="O272" s="95"/>
      <c r="P272" s="95"/>
      <c r="Q272" s="95"/>
      <c r="R272" s="95"/>
      <c r="S272" s="95"/>
      <c r="T272" s="95"/>
      <c r="U272" s="95"/>
      <c r="V272" s="95"/>
      <c r="W272" s="95"/>
      <c r="X272" s="95"/>
      <c r="Y272" s="95"/>
      <c r="Z272" s="95"/>
      <c r="AA272" s="95"/>
      <c r="AB272" s="95"/>
      <c r="AC272" s="95"/>
      <c r="AD272" s="95"/>
      <c r="AE272" s="95"/>
      <c r="AF272" s="95"/>
      <c r="AG272" s="95"/>
      <c r="AH272" s="95"/>
      <c r="AI272" s="95"/>
      <c r="AJ272" s="96">
        <f t="shared" si="106"/>
        <v>0</v>
      </c>
      <c r="AK272" s="96">
        <f t="shared" si="107"/>
        <v>0</v>
      </c>
      <c r="AL272" s="97"/>
      <c r="AM272" s="98"/>
      <c r="AN272" s="98"/>
      <c r="AO272" s="98"/>
      <c r="AP272" s="99"/>
      <c r="AQ272" s="100"/>
    </row>
    <row r="273" spans="1:43" s="11" customFormat="1" ht="20.25" customHeight="1" x14ac:dyDescent="0.2">
      <c r="A273" s="154"/>
      <c r="B273" s="155"/>
      <c r="C273" s="156"/>
      <c r="D273" s="159" t="s">
        <v>364</v>
      </c>
      <c r="E273" s="89" t="s">
        <v>203</v>
      </c>
      <c r="F273" s="158"/>
      <c r="G273" s="91">
        <v>43160</v>
      </c>
      <c r="H273" s="91">
        <v>43312</v>
      </c>
      <c r="I273" s="92" t="e">
        <f t="shared" si="105"/>
        <v>#DIV/0!</v>
      </c>
      <c r="J273" s="93" t="e">
        <f t="shared" si="91"/>
        <v>#DIV/0!</v>
      </c>
      <c r="K273" s="60">
        <v>1</v>
      </c>
      <c r="L273" s="95"/>
      <c r="M273" s="95"/>
      <c r="N273" s="95"/>
      <c r="O273" s="95"/>
      <c r="P273" s="95"/>
      <c r="Q273" s="95"/>
      <c r="R273" s="95"/>
      <c r="S273" s="95"/>
      <c r="T273" s="95"/>
      <c r="U273" s="95"/>
      <c r="V273" s="95"/>
      <c r="W273" s="95"/>
      <c r="X273" s="95"/>
      <c r="Y273" s="95"/>
      <c r="Z273" s="95"/>
      <c r="AA273" s="95"/>
      <c r="AB273" s="95"/>
      <c r="AC273" s="95"/>
      <c r="AD273" s="95"/>
      <c r="AE273" s="95"/>
      <c r="AF273" s="95"/>
      <c r="AG273" s="95"/>
      <c r="AH273" s="95"/>
      <c r="AI273" s="95"/>
      <c r="AJ273" s="96">
        <f t="shared" si="106"/>
        <v>0</v>
      </c>
      <c r="AK273" s="96">
        <f t="shared" si="107"/>
        <v>0</v>
      </c>
      <c r="AL273" s="97"/>
      <c r="AM273" s="98"/>
      <c r="AN273" s="98"/>
      <c r="AO273" s="98"/>
      <c r="AP273" s="99"/>
      <c r="AQ273" s="100"/>
    </row>
    <row r="274" spans="1:43" s="11" customFormat="1" ht="15.75" customHeight="1" x14ac:dyDescent="0.2">
      <c r="A274" s="12"/>
      <c r="B274" s="169"/>
      <c r="C274" s="170"/>
      <c r="D274" s="12"/>
      <c r="E274" s="171"/>
      <c r="F274" s="172"/>
      <c r="G274" s="172"/>
      <c r="H274" s="173"/>
      <c r="I274" s="174"/>
      <c r="J274" s="175"/>
      <c r="K274" s="175"/>
      <c r="L274" s="176"/>
      <c r="M274" s="176"/>
      <c r="N274" s="176"/>
      <c r="O274" s="176"/>
      <c r="P274" s="176"/>
      <c r="Q274" s="176"/>
      <c r="R274" s="176"/>
      <c r="S274" s="176"/>
      <c r="T274" s="176"/>
      <c r="U274" s="176"/>
      <c r="V274" s="176"/>
      <c r="W274" s="176"/>
      <c r="X274" s="176"/>
      <c r="Y274" s="176"/>
      <c r="Z274" s="176"/>
      <c r="AA274" s="176"/>
      <c r="AB274" s="176"/>
      <c r="AC274" s="176"/>
      <c r="AD274" s="176"/>
      <c r="AE274" s="176"/>
      <c r="AF274" s="176"/>
      <c r="AG274" s="176"/>
      <c r="AH274" s="176"/>
      <c r="AI274" s="176"/>
      <c r="AJ274" s="177"/>
      <c r="AK274" s="177"/>
      <c r="AL274" s="178"/>
      <c r="AM274" s="179"/>
      <c r="AN274" s="179"/>
      <c r="AO274" s="179"/>
      <c r="AP274" s="178"/>
      <c r="AQ274" s="179"/>
    </row>
  </sheetData>
  <autoFilter ref="A2:AZ273">
    <filterColumn colId="15" showButton="0"/>
    <filterColumn colId="17" showButton="0"/>
    <filterColumn colId="19" showButton="0"/>
    <filterColumn colId="21" showButton="0"/>
    <filterColumn colId="23" showButton="0"/>
    <filterColumn colId="25" showButton="0"/>
    <filterColumn colId="27" showButton="0"/>
    <filterColumn colId="29" showButton="0"/>
    <filterColumn colId="31" showButton="0"/>
    <filterColumn colId="33" showButton="0"/>
    <filterColumn colId="35" showButton="0"/>
  </autoFilter>
  <mergeCells count="31">
    <mergeCell ref="AL2:AL3"/>
    <mergeCell ref="AM2:AM3"/>
    <mergeCell ref="AN2:AO2"/>
    <mergeCell ref="AP2:AP3"/>
    <mergeCell ref="AQ2:AQ3"/>
    <mergeCell ref="Z2:AA2"/>
    <mergeCell ref="AB2:AC2"/>
    <mergeCell ref="AD2:AE2"/>
    <mergeCell ref="AF2:AG2"/>
    <mergeCell ref="AH2:AI2"/>
    <mergeCell ref="AJ2:AK2"/>
    <mergeCell ref="N2:O2"/>
    <mergeCell ref="P2:Q2"/>
    <mergeCell ref="R2:S2"/>
    <mergeCell ref="T2:U2"/>
    <mergeCell ref="V2:W2"/>
    <mergeCell ref="X2:Y2"/>
    <mergeCell ref="G2:G3"/>
    <mergeCell ref="H2:H3"/>
    <mergeCell ref="I2:I3"/>
    <mergeCell ref="J2:J3"/>
    <mergeCell ref="K2:K3"/>
    <mergeCell ref="L2:M2"/>
    <mergeCell ref="A1:J1"/>
    <mergeCell ref="P1:AI1"/>
    <mergeCell ref="A2:A3"/>
    <mergeCell ref="B2:B3"/>
    <mergeCell ref="C2:C3"/>
    <mergeCell ref="D2:D3"/>
    <mergeCell ref="E2:E3"/>
    <mergeCell ref="F2:F3"/>
  </mergeCells>
  <conditionalFormatting sqref="I62 I108 I111 I258 I260 I141 I5:I6 I181 I200 I103:I104 I251:I254 I34 I256 I36:I40 I81 I94:I97 I113 I131 I69:I71 I79 I176:I179 I152:I157 I218:I220 I215 I222 I227 I249 I230:I231 I239:I245 I83 I173:I174 I15:I18 I234:I236 I137:I139 I116:I120 I24:I28 I85:I92 I122:I125 I127:I129 I224 I20:I21 I44:I51 I159:I171 I65:I67 I149:I150 I212">
    <cfRule type="cellIs" dxfId="938" priority="1127" operator="equal">
      <formula>1</formula>
    </cfRule>
  </conditionalFormatting>
  <conditionalFormatting sqref="I42">
    <cfRule type="cellIs" dxfId="937" priority="1121" operator="equal">
      <formula>1</formula>
    </cfRule>
  </conditionalFormatting>
  <conditionalFormatting sqref="I52:I58">
    <cfRule type="cellIs" dxfId="936" priority="1119" operator="equal">
      <formula>1</formula>
    </cfRule>
  </conditionalFormatting>
  <conditionalFormatting sqref="P21 R21 T21 V21 X21 Z21 AB21 AD21 AF21 AH21 P81 R81 T81 V81 X81 Z81 AB81 AD81 AF81 AH81 P215 R215 T215 V215 X215 Z215 AB215 AD215 AF215 AH215 AH227 AF227 AD227 AB227 Z227 X227 V227 T227 R227 P227 P6 R6 T6 V6 X6 Z6 AB6 AD6 AF6 AH6 P116:P120 R116:R120 T116:T120 V116:V120 X116:X120 Z116:Z120 AB116:AB120 AD116:AD120 AF116:AF120 AH116:AH120 AH123:AH125 AF123:AF125 AD123:AD125 AB123:AB125 Z123:Z125 X123:X125 V123:V125 T123:T125 R123:R125 P123:P125 AH174 AF174 AD174 AB174 Z174 X174 V174 T174 R174 P174 V222 T222 R222 P222 AH222 AF222 AD222 AB222 Z222 X222 P241:P245 R241:R245 T241:T245 V241:V245 X241:X245 Z241:Z245 AB241:AB245 AD241:AD245 AF241:AF245 AH241:AH245 X141 P141 R141 T141 V141 Z141 AB141 AD141 AF141 AH141 AH91:AH92 AF91:AF92 AD91:AD92 AB91:AB92 Z91:Z92 X91:X92 V91:V92 T91:T92 R91:R92 P91:P92 T15 V15 X15 AB44:AB46 AH65:AH66 AF65:AF66 AD65:AD66 AB65:AB66 Z65:Z66 X65:X66 V65:V66 T65:T66 R65:R66 P65:P66 AH85:AH88 AF85:AF88 AD85:AD88 AB85:AB88 Z85:Z88 X85:X88 V85:V88 T85:T88 R85:R88 P85:P88 P94:P97 R94:R97 T94:T97 V94:V97 X94:X97 Z94:Z97 AB94:AB97 AD94:AD97 AF94:AF97 AH94:AH97 X131 P131 R131 T131 V131 Z131 AB131 AD131 AF131 AH131 P176:P178 P171 R176:R178 R171 T176:T178 T171 V176:V178 V171 X176:X178 X171 Z176:Z178 Z171 AB176:AB178 AB171 AD176:AD178 AD171 AF176:AF178 AF171 AH176:AH178 AH171 AH218:AH220 AF218:AF220 AD218:AD220 AB218:AB220 Z218:Z220 X218:X220 V218:V220 T218:T220 R218:R220 P218:P220 X137:X138 X230:X231 P137:P138 P230:P231 R137:R138 R230:R231 T137:T138 T230:T231 V137:V138 V230:V231 Z137:Z138 Z230:Z231 AB137:AB138 AB230:AB231 AD137:AD138 AD230:AD231 AF137:AF138 AF230:AF231 AH137:AH138 AH230:AH231 AH83 AF83 AD83 AB83 Z83 X83 V83 T83 R83 P83 P15:P18 R15:R18 Z15:Z18 AB15:AB18 AD15:AD18 AF15:AF18 AH15:AH18 X18 V18 T18 N15:N18 L15:L18 AH234:AH236 AF234:AF236 AD234:AD236 AB234:AB236 Z234:Z236 V234:V236 T234:T236 R234:R236 P234:P236 X234:X236 AH24:AH28 AF24:AF28 AD24:AD28 AB24:AB28 Z24:Z28 X24:X28 V24:V28 T24:T28 R24:R28 P24:P28 N24:N28 L24:L28 AH44:AH46 AF44:AF46 AD44:AD46 Z44:Z46 X44:X46 V44:V46 T44:T46 R44:R46 P44:P46 N44:N46 L44:L46 P159:P162 R159:R162 T159:T162 V159:V162 X159:X162 Z159:Z162 AB159:AB162 AD159:AD162 AF159:AF162 AH159:AH162 N159:N162 L159:L162 AH208:AH210 AF208:AF210 AD208:AD210 AB208:AB210 Z208:Z210 X208:X210 V208:V210 T208:T210 R208:R210 P208:P210 N208:N210 L208:L210">
    <cfRule type="expression" dxfId="935" priority="1118">
      <formula>M6=1</formula>
    </cfRule>
  </conditionalFormatting>
  <conditionalFormatting sqref="Q21 S21 U21 W21 Y21 AA21 AC21 AE21 AG21 AI21 Q81 S81 U81 W81 Y81 AA81 AC81 AE81 AG81 AI81 Q215 S215 U215 W215 Y215 AA215 AC215 AE215 AG215 AI215 AI227 AG227 AE227 AC227 AA227 Y227 W227 U227 S227 Q227 Q6 S6 U6 W6 Y6 AA6 AC6 AE6 AG6 AI6 Q116:Q120 S116:S120 U116:U120 W116:W120 Y116:Y120 AA116:AA120 AC116:AC120 AE116:AE120 AG116:AG120 AI116:AI120 AI123:AI125 AG123:AG125 AE123:AE125 AC123:AC125 AA123:AA125 Y123:Y125 W123:W125 U123:U125 S123:S125 Q123:Q125 AI174 AG174 AE174 AC174 AA174 Y174 W174 U174 S174 Q174 AI222 W222 U222 S222 Q222 AG222 AE222 AC222 AA222 Y222 Q241:Q245 S241:S245 U241:U245 W241:W245 Y241:Y245 AA241:AA245 AC241:AC245 AE241:AE245 AG241:AG245 AI241:AI245 Q141 S141 U141 W141 Y141 AA141 AC141 AE141 AG141 AI141 AI91:AI92 AG91:AG92 AE91:AE92 AC91:AC92 AA91:AA92 Y91:Y92 W91:W92 U91:U92 S91:S92 Q91:Q92 U15 W15 AC44:AC46 AI65:AI66 AG65:AG66 AE65:AE66 AC65:AC66 AA65:AA66 Y65:Y66 W65:W66 U65:U66 S65:S66 Q65:Q66 AI85:AI88 AG85:AG88 AE85:AE88 AC85:AC88 AA85:AA88 Y85:Y88 W85:W88 U85:U88 S85:S88 Q85:Q88 Q94:Q97 S94:S97 U94:U97 W94:W97 Y94:Y97 AA94:AA97 AC94:AC97 AE94:AE97 AG94:AG97 AI94:AI97 Q131 S131 U131 W131 Y131 AA131 AC131 AE131 AG131 AI131 Q176:Q178 Q171 S176:S178 S171 U176:U178 U171 W176:W178 W171 Y176:Y178 Y171 AA176:AA178 AA171 AC176:AC178 AC171 AE176:AE178 AE171 AG176:AG178 AG171 AI176:AI178 AI171 AI218:AI220 AG218:AG220 AE218:AE220 AC218:AC220 AA218:AA220 Y218:Y220 W218:W220 U218:U220 S218:S220 Q218:Q220 Q137:Q138 Q230:Q231 S137:S138 S230:S231 U137:U138 U230:U231 W137:W138 W230:W231 Y137:Y138 Y230:Y231 AA137:AA138 AA230:AA231 AC137:AC138 AC230:AC231 AE137:AE138 AE230:AE231 AG137:AG138 AG230:AG231 AI137:AI138 AI230:AI231 AI83 AG83 AE83 AC83 AA83 Y83 W83 U83 S83 Q83 Q15:Q18 S15:S18 Y15:Y18 AA15:AA18 AC15:AC18 AE15:AE18 AG15:AG18 AI15:AI18 W18 U18 O15:O18 M15:M18 AI234:AI236 AG234:AG236 AE234:AE236 AC234:AC236 AA234:AA236 Y234:Y236 W234:W236 U234:U236 S234:S236 Q234:Q236 AI24:AI28 AG24:AG28 AE24:AE28 AC24:AC28 AA24:AA28 Y24:Y28 W24:W28 U24:U28 S24:S28 Q24:Q28 O24:O28 M24:M28 AI44:AI46 AG44:AG46 AE44:AE46 AA44:AA46 Y44:Y46 W44:W46 U44:U46 S44:S46 Q44:Q46 O44:O46 M44:M46 Q159:Q162 S159:S162 U159:U162 W159:W162 Y159:Y162 AA159:AA162 AC159:AC162 AE159:AE162 AG159:AG162 AI159:AI162 O159:O162 M159:M162 AI208:AI210 AG208:AG210 AE208:AE210 AC208:AC210 AA208:AA210 Y208:Y210 W208:W210 U208:U210 S208:S210 Q208:Q210 O208:O210 M208:M210">
    <cfRule type="expression" dxfId="934" priority="1117">
      <formula>(L6+M6)=2</formula>
    </cfRule>
  </conditionalFormatting>
  <conditionalFormatting sqref="P36:P40 R36:R40 T36:T40 V36:V40 X36:X40 Z36:Z40 AB36:AB40 AD36:AD40 AF36:AF40 AH36:AH40 AH42 AF42 AD42 AB42 Z42 X42 V42 T42 R42 P42">
    <cfRule type="expression" dxfId="933" priority="1116">
      <formula>Q36=1</formula>
    </cfRule>
  </conditionalFormatting>
  <conditionalFormatting sqref="Q36:Q40 S36:S40 U36:U40 W36:W40 Y36:Y40 AA36:AA40 AC36:AC40 AE36:AE40 AG36:AG40 AI36:AI40 AI42 AG42 AE42 AC42 AA42 Y42 W42 U42 S42 Q42">
    <cfRule type="expression" dxfId="932" priority="1115">
      <formula>(P36+Q36)=2</formula>
    </cfRule>
  </conditionalFormatting>
  <conditionalFormatting sqref="AH49:AH58 AF49:AF58 AD49:AD58 AB49:AB58 Z49:Z58 X49:X58 V49:V58 T49:T58 R49:R58 P49:P58 P62 R62 T62 V62 X62 Z62 AB62 AD62 AF62 AH62">
    <cfRule type="expression" dxfId="931" priority="1114">
      <formula>Q49=1</formula>
    </cfRule>
  </conditionalFormatting>
  <conditionalFormatting sqref="AI49:AI58 AG49:AG58 AE49:AE58 AC49:AC58 AA49:AA58 Y49:Y58 W49:W58 U49:U58 S49:S58 Q49:Q58 Q62 S62 U62 W62 Y62 AA62 AC62 AE62 AG62 AI62">
    <cfRule type="expression" dxfId="930" priority="1113">
      <formula>(P49+Q49)=2</formula>
    </cfRule>
  </conditionalFormatting>
  <conditionalFormatting sqref="P69:P71 R69:R71 T69:T71 V69:V71 X69:X71 Z69:Z71 AB69:AB71 AD69:AD71 AF69:AF71 AH69:AH71">
    <cfRule type="expression" dxfId="929" priority="1110">
      <formula>Q69=1</formula>
    </cfRule>
  </conditionalFormatting>
  <conditionalFormatting sqref="Q69:Q71 S69:S71 U69:U71 W69:W71 Y69:Y71 AA69:AA71 AC69:AC71 AE69:AE71 AG69:AG71 AI69:AI71">
    <cfRule type="expression" dxfId="928" priority="1109">
      <formula>(P69+Q69)=2</formula>
    </cfRule>
  </conditionalFormatting>
  <conditionalFormatting sqref="AH104 AF104 AD104 AB104 Z104 X104 V104 T104 R104 P104 AH152:AH156 AF152:AF156 AD152:AD156 AB152:AB156 Z152:Z156 X152:X156 V152:V156 T152:T156 R152:R156 P152:P156 P165:P170 R165:R170 T165:T170 V165:V170 X165:X170 Z165:Z170 AB165:AB170 AD165:AD170 AF165:AF170 AH165:AH170 AH251:AH254 AF251:AF254 AD251:AD254 AB251:AB254 Z251:Z254 X251:X254 V251:V254 T251:T254 R251:R254 P251:P254 P258 R258 T258 V258 X258 Z258 AB258 AD258 AF258 AH258 AH128 AF128 AD128 AB128 Z128 X128 V128 T128 R128 P128 P181 R181 T181 V181 X181 Z181 AB181 AD181 AF181 AH181 P108 R108 T108 V108 X108 Z108 AB108 AD108 AF108 AH108 AH111 AF111 AD111 AB111 Z111 X111 V111 T111 R111 P111 AH260 V260 T260 R260 P260 AF260 AD260 AB260 Z260 X260 AH200 AF200 AD200 AB200 Z200 X200 V200 T200 R200 P200">
    <cfRule type="expression" dxfId="927" priority="1108">
      <formula>Q104=1</formula>
    </cfRule>
  </conditionalFormatting>
  <conditionalFormatting sqref="AI104 AG104 AE104 AC104 AA104 Y104 W104 U104 S104 Q104 AI152:AI156 AG152:AG156 AE152:AE156 AC152:AC156 AA152:AA156 Y152:Y156 W152:W156 U152:U156 S152:S156 Q152:Q156 Q165:Q170 S165:S170 U165:U170 W165:W170 Y165:Y170 AA165:AA170 AC165:AC170 AE165:AE170 AG165:AG170 AI165:AI170 AI251:AI254 AG251:AG254 AE251:AE254 AC251:AC254 AA251:AA254 Y251:Y254 W251:W254 U251:U254 S251:S254 Q251:Q254 Q258 S258 U258 W258 Y258 AA258 AC258 AE258 AG258 AI258 AI128 AG128 AE128 AC128 AA128 Y128 W128 U128 S128 Q128 Q181 S181 U181 W181 Y181 AA181 AC181 AE181 AG181 AI181 Q108 S108 U108 W108 Y108 AA108 AC108 AE108 AG108 AI108 AI111 AG111 AE111 AC111 AA111 Y111 W111 U111 S111 Q111 AI260 AG260 W260 U260 S260 Q260 AE260 AC260 AA260 Y260 AI200 AG200 AE200 AC200 AA200 Y200 W200 U200 S200 Q200">
    <cfRule type="expression" dxfId="926" priority="1107">
      <formula>(P104+Q104)=2</formula>
    </cfRule>
  </conditionalFormatting>
  <conditionalFormatting sqref="I63">
    <cfRule type="cellIs" dxfId="925" priority="1104" operator="equal">
      <formula>1</formula>
    </cfRule>
  </conditionalFormatting>
  <conditionalFormatting sqref="AM63:AO63 AQ63">
    <cfRule type="colorScale" priority="1106">
      <colorScale>
        <cfvo type="percent" val="0"/>
        <cfvo type="percent" val="50"/>
        <cfvo type="percent" val="100"/>
        <color rgb="FFF8696B"/>
        <color rgb="FFFFEB84"/>
        <color rgb="FF63BE7B"/>
      </colorScale>
    </cfRule>
  </conditionalFormatting>
  <conditionalFormatting sqref="P63 R63 T63 V63 X63 Z63 AB63 AD63 AF63 AH63">
    <cfRule type="expression" dxfId="924" priority="1103">
      <formula>Q63=1</formula>
    </cfRule>
  </conditionalFormatting>
  <conditionalFormatting sqref="Q63 S63 U63 W63 Y63 AA63 AC63 AE63 AG63 AI63">
    <cfRule type="expression" dxfId="923" priority="1102">
      <formula>(P63+Q63)=2</formula>
    </cfRule>
  </conditionalFormatting>
  <conditionalFormatting sqref="I255">
    <cfRule type="cellIs" dxfId="922" priority="1099" operator="equal">
      <formula>1</formula>
    </cfRule>
  </conditionalFormatting>
  <conditionalFormatting sqref="AH255 AF255 AD255 AB255 Z255 X255 V255 T255 R255 P255">
    <cfRule type="expression" dxfId="921" priority="1098">
      <formula>Q255=1</formula>
    </cfRule>
  </conditionalFormatting>
  <conditionalFormatting sqref="AI255 AG255 AE255 AC255 AA255 Y255 W255 U255 S255 Q255">
    <cfRule type="expression" dxfId="920" priority="1097">
      <formula>(P255+Q255)=2</formula>
    </cfRule>
  </conditionalFormatting>
  <conditionalFormatting sqref="AM255:AO255 AQ255">
    <cfRule type="colorScale" priority="1101">
      <colorScale>
        <cfvo type="percent" val="0"/>
        <cfvo type="percent" val="50"/>
        <cfvo type="percent" val="100"/>
        <color rgb="FFF8696B"/>
        <color rgb="FFFFEB84"/>
        <color rgb="FF63BE7B"/>
      </colorScale>
    </cfRule>
  </conditionalFormatting>
  <conditionalFormatting sqref="I105">
    <cfRule type="cellIs" dxfId="919" priority="1094" operator="equal">
      <formula>1</formula>
    </cfRule>
  </conditionalFormatting>
  <conditionalFormatting sqref="AH105 AF105 AD105 AB105 Z105 X105 V105 T105 R105 P105">
    <cfRule type="expression" dxfId="918" priority="1093">
      <formula>Q105=1</formula>
    </cfRule>
  </conditionalFormatting>
  <conditionalFormatting sqref="AI105 AG105 AE105 AC105 AA105 Y105 W105 U105 S105 Q105">
    <cfRule type="expression" dxfId="917" priority="1092">
      <formula>(P105+Q105)=2</formula>
    </cfRule>
  </conditionalFormatting>
  <conditionalFormatting sqref="AM105:AO105 AQ105">
    <cfRule type="colorScale" priority="1096">
      <colorScale>
        <cfvo type="percent" val="0"/>
        <cfvo type="percent" val="50"/>
        <cfvo type="percent" val="100"/>
        <color rgb="FFF8696B"/>
        <color rgb="FFFFEB84"/>
        <color rgb="FF63BE7B"/>
      </colorScale>
    </cfRule>
  </conditionalFormatting>
  <conditionalFormatting sqref="I109">
    <cfRule type="cellIs" dxfId="916" priority="1089" operator="equal">
      <formula>1</formula>
    </cfRule>
  </conditionalFormatting>
  <conditionalFormatting sqref="P109 R109 T109 V109 X109 Z109 AB109 AD109 AF109 AH109">
    <cfRule type="expression" dxfId="915" priority="1088">
      <formula>Q109=1</formula>
    </cfRule>
  </conditionalFormatting>
  <conditionalFormatting sqref="Q109 S109 U109 W109 Y109 AA109 AC109 AE109 AG109 AI109">
    <cfRule type="expression" dxfId="914" priority="1087">
      <formula>(P109+Q109)=2</formula>
    </cfRule>
  </conditionalFormatting>
  <conditionalFormatting sqref="AM109:AO109 AQ109">
    <cfRule type="colorScale" priority="1091">
      <colorScale>
        <cfvo type="percent" val="0"/>
        <cfvo type="percent" val="50"/>
        <cfvo type="percent" val="100"/>
        <color rgb="FFF8696B"/>
        <color rgb="FFFFEB84"/>
        <color rgb="FF63BE7B"/>
      </colorScale>
    </cfRule>
  </conditionalFormatting>
  <conditionalFormatting sqref="I112">
    <cfRule type="cellIs" dxfId="913" priority="1084" operator="equal">
      <formula>1</formula>
    </cfRule>
  </conditionalFormatting>
  <conditionalFormatting sqref="P112 R112 T112 V112 X112 Z112 AB112 AD112 AF112 AH112">
    <cfRule type="expression" dxfId="912" priority="1083">
      <formula>Q112=1</formula>
    </cfRule>
  </conditionalFormatting>
  <conditionalFormatting sqref="Q112 S112 U112 W112 Y112 AA112 AC112 AE112 AG112 AI112">
    <cfRule type="expression" dxfId="911" priority="1082">
      <formula>(P112+Q112)=2</formula>
    </cfRule>
  </conditionalFormatting>
  <conditionalFormatting sqref="AM112:AO112 AQ112">
    <cfRule type="colorScale" priority="1086">
      <colorScale>
        <cfvo type="percent" val="0"/>
        <cfvo type="percent" val="50"/>
        <cfvo type="percent" val="100"/>
        <color rgb="FFF8696B"/>
        <color rgb="FFFFEB84"/>
        <color rgb="FF63BE7B"/>
      </colorScale>
    </cfRule>
  </conditionalFormatting>
  <conditionalFormatting sqref="I106">
    <cfRule type="cellIs" dxfId="910" priority="1079" operator="equal">
      <formula>1</formula>
    </cfRule>
  </conditionalFormatting>
  <conditionalFormatting sqref="AH106 AF106 AD106 AB106 Z106 X106 V106 T106 R106 P106">
    <cfRule type="expression" dxfId="909" priority="1078">
      <formula>Q106=1</formula>
    </cfRule>
  </conditionalFormatting>
  <conditionalFormatting sqref="AI106 AG106 AE106 AC106 AA106 Y106 W106 U106 S106 Q106">
    <cfRule type="expression" dxfId="908" priority="1077">
      <formula>(P106+Q106)=2</formula>
    </cfRule>
  </conditionalFormatting>
  <conditionalFormatting sqref="AM106:AO106 AQ106">
    <cfRule type="colorScale" priority="1081">
      <colorScale>
        <cfvo type="percent" val="0"/>
        <cfvo type="percent" val="50"/>
        <cfvo type="percent" val="100"/>
        <color rgb="FFF8696B"/>
        <color rgb="FFFFEB84"/>
        <color rgb="FF63BE7B"/>
      </colorScale>
    </cfRule>
  </conditionalFormatting>
  <conditionalFormatting sqref="I110">
    <cfRule type="cellIs" dxfId="907" priority="1074" operator="equal">
      <formula>1</formula>
    </cfRule>
  </conditionalFormatting>
  <conditionalFormatting sqref="AH110 AF110 AD110 AB110 Z110 X110 V110 T110 R110 P110">
    <cfRule type="expression" dxfId="906" priority="1073">
      <formula>Q110=1</formula>
    </cfRule>
  </conditionalFormatting>
  <conditionalFormatting sqref="AI110 AG110 AE110 AC110 AA110 Y110 W110 U110 S110 Q110">
    <cfRule type="expression" dxfId="905" priority="1072">
      <formula>(P110+Q110)=2</formula>
    </cfRule>
  </conditionalFormatting>
  <conditionalFormatting sqref="AM110:AO110 AQ110">
    <cfRule type="colorScale" priority="1076">
      <colorScale>
        <cfvo type="percent" val="0"/>
        <cfvo type="percent" val="50"/>
        <cfvo type="percent" val="100"/>
        <color rgb="FFF8696B"/>
        <color rgb="FFFFEB84"/>
        <color rgb="FF63BE7B"/>
      </colorScale>
    </cfRule>
  </conditionalFormatting>
  <conditionalFormatting sqref="I134">
    <cfRule type="cellIs" dxfId="904" priority="1069" operator="equal">
      <formula>1</formula>
    </cfRule>
  </conditionalFormatting>
  <conditionalFormatting sqref="AH134 AF134 AD134 AB134 Z134 X134 V134 T134 R134 P134">
    <cfRule type="expression" dxfId="903" priority="1068">
      <formula>Q134=1</formula>
    </cfRule>
  </conditionalFormatting>
  <conditionalFormatting sqref="AI134 AG134 AE134 AC134 AA134 Y134 W134 U134 S134 Q134">
    <cfRule type="expression" dxfId="902" priority="1067">
      <formula>(P134+Q134)=2</formula>
    </cfRule>
  </conditionalFormatting>
  <conditionalFormatting sqref="AM134:AO134 AQ134">
    <cfRule type="colorScale" priority="1071">
      <colorScale>
        <cfvo type="percent" val="0"/>
        <cfvo type="percent" val="50"/>
        <cfvo type="percent" val="100"/>
        <color rgb="FFF8696B"/>
        <color rgb="FFFFEB84"/>
        <color rgb="FF63BE7B"/>
      </colorScale>
    </cfRule>
  </conditionalFormatting>
  <conditionalFormatting sqref="I136">
    <cfRule type="cellIs" dxfId="901" priority="1064" operator="equal">
      <formula>1</formula>
    </cfRule>
  </conditionalFormatting>
  <conditionalFormatting sqref="AH136 AF136 AD136 AB136 Z136 X136 V136 T136 R136 P136">
    <cfRule type="expression" dxfId="900" priority="1063">
      <formula>Q136=1</formula>
    </cfRule>
  </conditionalFormatting>
  <conditionalFormatting sqref="AI136 AG136 AE136 AC136 AA136 Y136 W136 U136 S136 Q136">
    <cfRule type="expression" dxfId="899" priority="1062">
      <formula>(P136+Q136)=2</formula>
    </cfRule>
  </conditionalFormatting>
  <conditionalFormatting sqref="AM136:AO136 AQ136">
    <cfRule type="colorScale" priority="1066">
      <colorScale>
        <cfvo type="percent" val="0"/>
        <cfvo type="percent" val="50"/>
        <cfvo type="percent" val="100"/>
        <color rgb="FFF8696B"/>
        <color rgb="FFFFEB84"/>
        <color rgb="FF63BE7B"/>
      </colorScale>
    </cfRule>
  </conditionalFormatting>
  <conditionalFormatting sqref="I221">
    <cfRule type="cellIs" dxfId="898" priority="1058" operator="equal">
      <formula>1</formula>
    </cfRule>
  </conditionalFormatting>
  <conditionalFormatting sqref="AH221 AF221 AD221 AB221 Z221 X221 V221 T221 R221 P221">
    <cfRule type="expression" dxfId="897" priority="1057">
      <formula>Q221=1</formula>
    </cfRule>
  </conditionalFormatting>
  <conditionalFormatting sqref="AI221 AG221 AE221 AC221 AA221 Y221 W221 U221 S221 Q221">
    <cfRule type="expression" dxfId="896" priority="1056">
      <formula>(P221+Q221)=2</formula>
    </cfRule>
  </conditionalFormatting>
  <conditionalFormatting sqref="AM221:AO221 AQ221">
    <cfRule type="colorScale" priority="1060">
      <colorScale>
        <cfvo type="percent" val="0"/>
        <cfvo type="percent" val="50"/>
        <cfvo type="percent" val="100"/>
        <color rgb="FFF8696B"/>
        <color rgb="FFFFEB84"/>
        <color rgb="FF63BE7B"/>
      </colorScale>
    </cfRule>
  </conditionalFormatting>
  <conditionalFormatting sqref="I257">
    <cfRule type="cellIs" dxfId="895" priority="1053" operator="equal">
      <formula>1</formula>
    </cfRule>
  </conditionalFormatting>
  <conditionalFormatting sqref="P257 R257 T257 V257 X257 Z257 AB257 AD257 AF257 AH257">
    <cfRule type="expression" dxfId="894" priority="1052">
      <formula>Q257=1</formula>
    </cfRule>
  </conditionalFormatting>
  <conditionalFormatting sqref="Q257 S257 U257 W257 Y257 AA257 AC257 AE257 AG257 AI257">
    <cfRule type="expression" dxfId="893" priority="1051">
      <formula>(P257+Q257)=2</formula>
    </cfRule>
  </conditionalFormatting>
  <conditionalFormatting sqref="AM257:AO257 AQ257">
    <cfRule type="colorScale" priority="1055">
      <colorScale>
        <cfvo type="percent" val="0"/>
        <cfvo type="percent" val="50"/>
        <cfvo type="percent" val="100"/>
        <color rgb="FFF8696B"/>
        <color rgb="FFFFEB84"/>
        <color rgb="FF63BE7B"/>
      </colorScale>
    </cfRule>
  </conditionalFormatting>
  <conditionalFormatting sqref="I259">
    <cfRule type="cellIs" dxfId="892" priority="1048" operator="equal">
      <formula>1</formula>
    </cfRule>
  </conditionalFormatting>
  <conditionalFormatting sqref="AH259 AF259 AD259 AB259 Z259 X259 V259 T259 R259 P259">
    <cfRule type="expression" dxfId="891" priority="1047">
      <formula>Q259=1</formula>
    </cfRule>
  </conditionalFormatting>
  <conditionalFormatting sqref="AI259 AG259 AE259 AC259 AA259 Y259 W259 U259 S259 Q259">
    <cfRule type="expression" dxfId="890" priority="1046">
      <formula>(P259+Q259)=2</formula>
    </cfRule>
  </conditionalFormatting>
  <conditionalFormatting sqref="AM259:AO259 AQ259">
    <cfRule type="colorScale" priority="1050">
      <colorScale>
        <cfvo type="percent" val="0"/>
        <cfvo type="percent" val="50"/>
        <cfvo type="percent" val="100"/>
        <color rgb="FFF8696B"/>
        <color rgb="FFFFEB84"/>
        <color rgb="FF63BE7B"/>
      </colorScale>
    </cfRule>
  </conditionalFormatting>
  <conditionalFormatting sqref="I140">
    <cfRule type="cellIs" dxfId="889" priority="1038" operator="equal">
      <formula>1</formula>
    </cfRule>
  </conditionalFormatting>
  <conditionalFormatting sqref="AH140 AF140 AD140 AB140 Z140 V140 T140 R140 P140 X140">
    <cfRule type="expression" dxfId="888" priority="1037">
      <formula>Q140=1</formula>
    </cfRule>
  </conditionalFormatting>
  <conditionalFormatting sqref="AI140 AG140 AE140 AC140 AA140 Y140 W140 U140 S140 Q140">
    <cfRule type="expression" dxfId="887" priority="1036">
      <formula>(P140+Q140)=2</formula>
    </cfRule>
  </conditionalFormatting>
  <conditionalFormatting sqref="AM140:AO140 AQ140">
    <cfRule type="colorScale" priority="1040">
      <colorScale>
        <cfvo type="percent" val="0"/>
        <cfvo type="percent" val="50"/>
        <cfvo type="percent" val="100"/>
        <color rgb="FFF8696B"/>
        <color rgb="FFFFEB84"/>
        <color rgb="FF63BE7B"/>
      </colorScale>
    </cfRule>
  </conditionalFormatting>
  <conditionalFormatting sqref="I64">
    <cfRule type="cellIs" dxfId="886" priority="1033" operator="equal">
      <formula>1</formula>
    </cfRule>
  </conditionalFormatting>
  <conditionalFormatting sqref="AM64:AO64 AQ64">
    <cfRule type="colorScale" priority="1035">
      <colorScale>
        <cfvo type="percent" val="0"/>
        <cfvo type="percent" val="50"/>
        <cfvo type="percent" val="100"/>
        <color rgb="FFF8696B"/>
        <color rgb="FFFFEB84"/>
        <color rgb="FF63BE7B"/>
      </colorScale>
    </cfRule>
  </conditionalFormatting>
  <conditionalFormatting sqref="P64 R64 T64 V64 X64 Z64 AB64 AD64 AF64 AH64">
    <cfRule type="expression" dxfId="885" priority="1032">
      <formula>Q64=1</formula>
    </cfRule>
  </conditionalFormatting>
  <conditionalFormatting sqref="Q64 S64 U64 W64 Y64 AA64 AC64 AE64 AG64 AI64">
    <cfRule type="expression" dxfId="884" priority="1031">
      <formula>(P64+Q64)=2</formula>
    </cfRule>
  </conditionalFormatting>
  <conditionalFormatting sqref="I180">
    <cfRule type="cellIs" dxfId="883" priority="1028" operator="equal">
      <formula>1</formula>
    </cfRule>
  </conditionalFormatting>
  <conditionalFormatting sqref="AM180">
    <cfRule type="colorScale" priority="1030">
      <colorScale>
        <cfvo type="percent" val="0"/>
        <cfvo type="percent" val="50"/>
        <cfvo type="percent" val="100"/>
        <color rgb="FFF8696B"/>
        <color rgb="FFFFEB84"/>
        <color rgb="FF63BE7B"/>
      </colorScale>
    </cfRule>
  </conditionalFormatting>
  <conditionalFormatting sqref="I182">
    <cfRule type="cellIs" dxfId="882" priority="1025" operator="equal">
      <formula>1</formula>
    </cfRule>
  </conditionalFormatting>
  <conditionalFormatting sqref="P182 R182 T182 V182 X182 Z182 AB182 AD182 AF182 AH182">
    <cfRule type="expression" dxfId="881" priority="1024">
      <formula>Q182=1</formula>
    </cfRule>
  </conditionalFormatting>
  <conditionalFormatting sqref="Q182 S182 U182 W182 Y182 AA182 AC182 AE182 AG182 AI182">
    <cfRule type="expression" dxfId="880" priority="1023">
      <formula>(P182+Q182)=2</formula>
    </cfRule>
  </conditionalFormatting>
  <conditionalFormatting sqref="AM182:AO182 AQ182">
    <cfRule type="colorScale" priority="1027">
      <colorScale>
        <cfvo type="percent" val="0"/>
        <cfvo type="percent" val="50"/>
        <cfvo type="percent" val="100"/>
        <color rgb="FFF8696B"/>
        <color rgb="FFFFEB84"/>
        <color rgb="FF63BE7B"/>
      </colorScale>
    </cfRule>
  </conditionalFormatting>
  <conditionalFormatting sqref="I194">
    <cfRule type="cellIs" dxfId="879" priority="1020" operator="equal">
      <formula>1</formula>
    </cfRule>
  </conditionalFormatting>
  <conditionalFormatting sqref="P194 R194 T194 V194 X194 Z194 AB194 AD194 AF194 AH194">
    <cfRule type="expression" dxfId="878" priority="1019">
      <formula>Q194=1</formula>
    </cfRule>
  </conditionalFormatting>
  <conditionalFormatting sqref="Q194 S194 U194 W194 Y194 AA194 AC194 AE194 AG194 AI194">
    <cfRule type="expression" dxfId="877" priority="1018">
      <formula>(P194+Q194)=2</formula>
    </cfRule>
  </conditionalFormatting>
  <conditionalFormatting sqref="AM194:AO194 AQ194">
    <cfRule type="colorScale" priority="1022">
      <colorScale>
        <cfvo type="percent" val="0"/>
        <cfvo type="percent" val="50"/>
        <cfvo type="percent" val="100"/>
        <color rgb="FFF8696B"/>
        <color rgb="FFFFEB84"/>
        <color rgb="FF63BE7B"/>
      </colorScale>
    </cfRule>
  </conditionalFormatting>
  <conditionalFormatting sqref="I193">
    <cfRule type="cellIs" dxfId="876" priority="1015" operator="equal">
      <formula>1</formula>
    </cfRule>
  </conditionalFormatting>
  <conditionalFormatting sqref="AM193">
    <cfRule type="colorScale" priority="1017">
      <colorScale>
        <cfvo type="percent" val="0"/>
        <cfvo type="percent" val="50"/>
        <cfvo type="percent" val="100"/>
        <color rgb="FFF8696B"/>
        <color rgb="FFFFEB84"/>
        <color rgb="FF63BE7B"/>
      </colorScale>
    </cfRule>
  </conditionalFormatting>
  <conditionalFormatting sqref="I195">
    <cfRule type="cellIs" dxfId="875" priority="1012" operator="equal">
      <formula>1</formula>
    </cfRule>
  </conditionalFormatting>
  <conditionalFormatting sqref="P195 R195 T195 V195 X195 Z195 AB195 AD195 AF195 AH195">
    <cfRule type="expression" dxfId="874" priority="1011">
      <formula>Q195=1</formula>
    </cfRule>
  </conditionalFormatting>
  <conditionalFormatting sqref="Q195 S195 U195 W195 Y195 AA195 AC195 AE195 AG195 AI195">
    <cfRule type="expression" dxfId="873" priority="1010">
      <formula>(P195+Q195)=2</formula>
    </cfRule>
  </conditionalFormatting>
  <conditionalFormatting sqref="AM195:AO195 AQ195">
    <cfRule type="colorScale" priority="1014">
      <colorScale>
        <cfvo type="percent" val="0"/>
        <cfvo type="percent" val="50"/>
        <cfvo type="percent" val="100"/>
        <color rgb="FFF8696B"/>
        <color rgb="FFFFEB84"/>
        <color rgb="FF63BE7B"/>
      </colorScale>
    </cfRule>
  </conditionalFormatting>
  <conditionalFormatting sqref="I196">
    <cfRule type="cellIs" dxfId="872" priority="1007" operator="equal">
      <formula>1</formula>
    </cfRule>
  </conditionalFormatting>
  <conditionalFormatting sqref="P196 R196 T196 V196 X196 Z196 AB196 AD196 AF196 AH196">
    <cfRule type="expression" dxfId="871" priority="1006">
      <formula>Q196=1</formula>
    </cfRule>
  </conditionalFormatting>
  <conditionalFormatting sqref="Q196 S196 U196 W196 Y196 AA196 AC196 AE196 AG196 AI196">
    <cfRule type="expression" dxfId="870" priority="1005">
      <formula>(P196+Q196)=2</formula>
    </cfRule>
  </conditionalFormatting>
  <conditionalFormatting sqref="AM196:AO196 AQ196">
    <cfRule type="colorScale" priority="1009">
      <colorScale>
        <cfvo type="percent" val="0"/>
        <cfvo type="percent" val="50"/>
        <cfvo type="percent" val="100"/>
        <color rgb="FFF8696B"/>
        <color rgb="FFFFEB84"/>
        <color rgb="FF63BE7B"/>
      </colorScale>
    </cfRule>
  </conditionalFormatting>
  <conditionalFormatting sqref="I198">
    <cfRule type="cellIs" dxfId="869" priority="1002" operator="equal">
      <formula>1</formula>
    </cfRule>
  </conditionalFormatting>
  <conditionalFormatting sqref="P198 R198 T198 V198 X198 Z198 AB198 AD198 AF198 AH198">
    <cfRule type="expression" dxfId="868" priority="1001">
      <formula>Q198=1</formula>
    </cfRule>
  </conditionalFormatting>
  <conditionalFormatting sqref="Q198 S198 U198 W198 Y198 AA198 AC198 AE198 AG198 AI198">
    <cfRule type="expression" dxfId="867" priority="1000">
      <formula>(P198+Q198)=2</formula>
    </cfRule>
  </conditionalFormatting>
  <conditionalFormatting sqref="AM198:AO198 AQ198">
    <cfRule type="colorScale" priority="1004">
      <colorScale>
        <cfvo type="percent" val="0"/>
        <cfvo type="percent" val="50"/>
        <cfvo type="percent" val="100"/>
        <color rgb="FFF8696B"/>
        <color rgb="FFFFEB84"/>
        <color rgb="FF63BE7B"/>
      </colorScale>
    </cfRule>
  </conditionalFormatting>
  <conditionalFormatting sqref="I199">
    <cfRule type="cellIs" dxfId="866" priority="997" operator="equal">
      <formula>1</formula>
    </cfRule>
  </conditionalFormatting>
  <conditionalFormatting sqref="P199 R199 T199 V199 X199 Z199 AB199 AD199 AF199 AH199">
    <cfRule type="expression" dxfId="865" priority="996">
      <formula>Q199=1</formula>
    </cfRule>
  </conditionalFormatting>
  <conditionalFormatting sqref="Q199 S199 U199 W199 Y199 AA199 AC199 AE199 AG199 AI199">
    <cfRule type="expression" dxfId="864" priority="995">
      <formula>(P199+Q199)=2</formula>
    </cfRule>
  </conditionalFormatting>
  <conditionalFormatting sqref="AM199:AO199 AQ199">
    <cfRule type="colorScale" priority="999">
      <colorScale>
        <cfvo type="percent" val="0"/>
        <cfvo type="percent" val="50"/>
        <cfvo type="percent" val="100"/>
        <color rgb="FFF8696B"/>
        <color rgb="FFFFEB84"/>
        <color rgb="FF63BE7B"/>
      </colorScale>
    </cfRule>
  </conditionalFormatting>
  <conditionalFormatting sqref="I197">
    <cfRule type="cellIs" dxfId="863" priority="992" operator="equal">
      <formula>1</formula>
    </cfRule>
  </conditionalFormatting>
  <conditionalFormatting sqref="AM197">
    <cfRule type="colorScale" priority="994">
      <colorScale>
        <cfvo type="percent" val="0"/>
        <cfvo type="percent" val="50"/>
        <cfvo type="percent" val="100"/>
        <color rgb="FFF8696B"/>
        <color rgb="FFFFEB84"/>
        <color rgb="FF63BE7B"/>
      </colorScale>
    </cfRule>
  </conditionalFormatting>
  <conditionalFormatting sqref="I204">
    <cfRule type="cellIs" dxfId="862" priority="989" operator="equal">
      <formula>1</formula>
    </cfRule>
  </conditionalFormatting>
  <conditionalFormatting sqref="P204 R204 T204 V204 X204 Z204 AB204 AD204 AF204 AH204">
    <cfRule type="expression" dxfId="861" priority="988">
      <formula>Q204=1</formula>
    </cfRule>
  </conditionalFormatting>
  <conditionalFormatting sqref="Q204 S204 U204 W204 Y204 AA204 AC204 AE204 AG204 AI204">
    <cfRule type="expression" dxfId="860" priority="987">
      <formula>(P204+Q204)=2</formula>
    </cfRule>
  </conditionalFormatting>
  <conditionalFormatting sqref="AM204:AO204 AQ204">
    <cfRule type="colorScale" priority="991">
      <colorScale>
        <cfvo type="percent" val="0"/>
        <cfvo type="percent" val="50"/>
        <cfvo type="percent" val="100"/>
        <color rgb="FFF8696B"/>
        <color rgb="FFFFEB84"/>
        <color rgb="FF63BE7B"/>
      </colorScale>
    </cfRule>
  </conditionalFormatting>
  <conditionalFormatting sqref="I201">
    <cfRule type="cellIs" dxfId="859" priority="984" operator="equal">
      <formula>1</formula>
    </cfRule>
  </conditionalFormatting>
  <conditionalFormatting sqref="AM201">
    <cfRule type="colorScale" priority="986">
      <colorScale>
        <cfvo type="percent" val="0"/>
        <cfvo type="percent" val="50"/>
        <cfvo type="percent" val="100"/>
        <color rgb="FFF8696B"/>
        <color rgb="FFFFEB84"/>
        <color rgb="FF63BE7B"/>
      </colorScale>
    </cfRule>
  </conditionalFormatting>
  <conditionalFormatting sqref="AQ211">
    <cfRule type="colorScale" priority="983">
      <colorScale>
        <cfvo type="percent" val="0"/>
        <cfvo type="percent" val="50"/>
        <cfvo type="percent" val="100"/>
        <color rgb="FFF8696B"/>
        <color rgb="FFFFEB84"/>
        <color rgb="FF63BE7B"/>
      </colorScale>
    </cfRule>
  </conditionalFormatting>
  <conditionalFormatting sqref="AQ207">
    <cfRule type="colorScale" priority="982">
      <colorScale>
        <cfvo type="percent" val="0"/>
        <cfvo type="percent" val="50"/>
        <cfvo type="percent" val="100"/>
        <color rgb="FFF8696B"/>
        <color rgb="FFFFEB84"/>
        <color rgb="FF63BE7B"/>
      </colorScale>
    </cfRule>
  </conditionalFormatting>
  <conditionalFormatting sqref="I205">
    <cfRule type="cellIs" dxfId="858" priority="979" operator="equal">
      <formula>1</formula>
    </cfRule>
  </conditionalFormatting>
  <conditionalFormatting sqref="P205 R205 T205 V205 X205 Z205 AB205 AD205 AF205 AH205">
    <cfRule type="expression" dxfId="857" priority="978">
      <formula>Q205=1</formula>
    </cfRule>
  </conditionalFormatting>
  <conditionalFormatting sqref="Q205 S205 U205 W205 Y205 AA205 AC205 AE205 AG205 AI205">
    <cfRule type="expression" dxfId="856" priority="977">
      <formula>(P205+Q205)=2</formula>
    </cfRule>
  </conditionalFormatting>
  <conditionalFormatting sqref="AM205:AO205 AQ205">
    <cfRule type="colorScale" priority="981">
      <colorScale>
        <cfvo type="percent" val="0"/>
        <cfvo type="percent" val="50"/>
        <cfvo type="percent" val="100"/>
        <color rgb="FFF8696B"/>
        <color rgb="FFFFEB84"/>
        <color rgb="FF63BE7B"/>
      </colorScale>
    </cfRule>
  </conditionalFormatting>
  <conditionalFormatting sqref="I98">
    <cfRule type="cellIs" dxfId="855" priority="974" operator="equal">
      <formula>1</formula>
    </cfRule>
  </conditionalFormatting>
  <conditionalFormatting sqref="P98 R98 T98 V98 X98 Z98 AB98 AD98 AF98 AH98">
    <cfRule type="expression" dxfId="854" priority="973">
      <formula>Q98=1</formula>
    </cfRule>
  </conditionalFormatting>
  <conditionalFormatting sqref="Q98 S98 U98 W98 Y98 AA98 AC98 AE98 AG98 AI98">
    <cfRule type="expression" dxfId="853" priority="972">
      <formula>(P98+Q98)=2</formula>
    </cfRule>
  </conditionalFormatting>
  <conditionalFormatting sqref="AM98:AO98 AQ98">
    <cfRule type="colorScale" priority="976">
      <colorScale>
        <cfvo type="percent" val="0"/>
        <cfvo type="percent" val="50"/>
        <cfvo type="percent" val="100"/>
        <color rgb="FFF8696B"/>
        <color rgb="FFFFEB84"/>
        <color rgb="FF63BE7B"/>
      </colorScale>
    </cfRule>
  </conditionalFormatting>
  <conditionalFormatting sqref="I142">
    <cfRule type="cellIs" dxfId="852" priority="969" operator="equal">
      <formula>1</formula>
    </cfRule>
  </conditionalFormatting>
  <conditionalFormatting sqref="X142 P142 R142 T142 V142 Z142 AB142 AD142 AF142 AH142">
    <cfRule type="expression" dxfId="851" priority="968">
      <formula>Q142=1</formula>
    </cfRule>
  </conditionalFormatting>
  <conditionalFormatting sqref="Q142 S142 U142 W142 Y142 AA142 AC142 AE142 AG142 AI142">
    <cfRule type="expression" dxfId="850" priority="967">
      <formula>(P142+Q142)=2</formula>
    </cfRule>
  </conditionalFormatting>
  <conditionalFormatting sqref="AM142:AO142 AQ142">
    <cfRule type="colorScale" priority="971">
      <colorScale>
        <cfvo type="percent" val="0"/>
        <cfvo type="percent" val="50"/>
        <cfvo type="percent" val="100"/>
        <color rgb="FFF8696B"/>
        <color rgb="FFFFEB84"/>
        <color rgb="FF63BE7B"/>
      </colorScale>
    </cfRule>
  </conditionalFormatting>
  <conditionalFormatting sqref="I250">
    <cfRule type="cellIs" dxfId="849" priority="964" operator="equal">
      <formula>1</formula>
    </cfRule>
  </conditionalFormatting>
  <conditionalFormatting sqref="AH250 AF250 AD250 AB250 Z250 X250 V250 T250 R250 P250">
    <cfRule type="expression" dxfId="848" priority="963">
      <formula>Q250=1</formula>
    </cfRule>
  </conditionalFormatting>
  <conditionalFormatting sqref="AI250 AG250 AE250 AC250 AA250 Y250 W250 U250 S250 Q250">
    <cfRule type="expression" dxfId="847" priority="962">
      <formula>(P250+Q250)=2</formula>
    </cfRule>
  </conditionalFormatting>
  <conditionalFormatting sqref="AM250:AO250 AQ250">
    <cfRule type="colorScale" priority="966">
      <colorScale>
        <cfvo type="percent" val="0"/>
        <cfvo type="percent" val="50"/>
        <cfvo type="percent" val="100"/>
        <color rgb="FFF8696B"/>
        <color rgb="FFFFEB84"/>
        <color rgb="FF63BE7B"/>
      </colorScale>
    </cfRule>
  </conditionalFormatting>
  <conditionalFormatting sqref="I183">
    <cfRule type="cellIs" dxfId="846" priority="960" operator="equal">
      <formula>1</formula>
    </cfRule>
  </conditionalFormatting>
  <conditionalFormatting sqref="P183 R183 T183 V183 X183 Z183 AB183 AD183 AF183 AH183">
    <cfRule type="expression" dxfId="845" priority="959">
      <formula>Q183=1</formula>
    </cfRule>
  </conditionalFormatting>
  <conditionalFormatting sqref="Q183 S183 U183 W183 Y183 AA183 AC183 AE183 AG183 AI183">
    <cfRule type="expression" dxfId="844" priority="958">
      <formula>(P183+Q183)=2</formula>
    </cfRule>
  </conditionalFormatting>
  <conditionalFormatting sqref="P186 R186 T186 V186 X186 Z186 AB186 AD186 AF186 AH186">
    <cfRule type="expression" dxfId="843" priority="956">
      <formula>Q186=1</formula>
    </cfRule>
  </conditionalFormatting>
  <conditionalFormatting sqref="Q186 S186 U186 W186 Y186 AA186 AC186 AE186 AG186 AI186">
    <cfRule type="expression" dxfId="842" priority="955">
      <formula>(P186+Q186)=2</formula>
    </cfRule>
  </conditionalFormatting>
  <conditionalFormatting sqref="AM186:AO186 AQ186">
    <cfRule type="colorScale" priority="957">
      <colorScale>
        <cfvo type="percent" val="0"/>
        <cfvo type="percent" val="50"/>
        <cfvo type="percent" val="100"/>
        <color rgb="FFF8696B"/>
        <color rgb="FFFFEB84"/>
        <color rgb="FF63BE7B"/>
      </colorScale>
    </cfRule>
  </conditionalFormatting>
  <conditionalFormatting sqref="AM183:AO183 AQ183">
    <cfRule type="colorScale" priority="1130">
      <colorScale>
        <cfvo type="percent" val="0"/>
        <cfvo type="percent" val="50"/>
        <cfvo type="percent" val="100"/>
        <color rgb="FFF8696B"/>
        <color rgb="FFFFEB84"/>
        <color rgb="FF63BE7B"/>
      </colorScale>
    </cfRule>
  </conditionalFormatting>
  <conditionalFormatting sqref="I11">
    <cfRule type="cellIs" dxfId="841" priority="952" operator="equal">
      <formula>1</formula>
    </cfRule>
  </conditionalFormatting>
  <conditionalFormatting sqref="P11 R11 T11 V11 X11 Z11 AB11 AD11 AF11 AH11">
    <cfRule type="expression" dxfId="840" priority="951">
      <formula>Q11=1</formula>
    </cfRule>
  </conditionalFormatting>
  <conditionalFormatting sqref="Q11 S11 U11 W11 Y11 AA11 AC11 AE11 AG11 AI11">
    <cfRule type="expression" dxfId="839" priority="950">
      <formula>(P11+Q11)=2</formula>
    </cfRule>
  </conditionalFormatting>
  <conditionalFormatting sqref="AM11:AO11 AQ11">
    <cfRule type="colorScale" priority="954">
      <colorScale>
        <cfvo type="percent" val="0"/>
        <cfvo type="percent" val="50"/>
        <cfvo type="percent" val="100"/>
        <color rgb="FFF8696B"/>
        <color rgb="FFFFEB84"/>
        <color rgb="FF63BE7B"/>
      </colorScale>
    </cfRule>
  </conditionalFormatting>
  <conditionalFormatting sqref="I29">
    <cfRule type="cellIs" dxfId="838" priority="947" operator="equal">
      <formula>1</formula>
    </cfRule>
  </conditionalFormatting>
  <conditionalFormatting sqref="P29 R29 T29 V29 X29 Z29 AB29 AD29 AF29 AH29">
    <cfRule type="expression" dxfId="837" priority="946">
      <formula>Q29=1</formula>
    </cfRule>
  </conditionalFormatting>
  <conditionalFormatting sqref="Q29 S29 U29 W29 Y29 AA29 AC29 AE29 AG29 AI29">
    <cfRule type="expression" dxfId="836" priority="945">
      <formula>(P29+Q29)=2</formula>
    </cfRule>
  </conditionalFormatting>
  <conditionalFormatting sqref="AM29:AO29 AQ29">
    <cfRule type="colorScale" priority="949">
      <colorScale>
        <cfvo type="percent" val="0"/>
        <cfvo type="percent" val="50"/>
        <cfvo type="percent" val="100"/>
        <color rgb="FFF8696B"/>
        <color rgb="FFFFEB84"/>
        <color rgb="FF63BE7B"/>
      </colorScale>
    </cfRule>
  </conditionalFormatting>
  <conditionalFormatting sqref="I43">
    <cfRule type="cellIs" dxfId="835" priority="942" operator="equal">
      <formula>1</formula>
    </cfRule>
  </conditionalFormatting>
  <conditionalFormatting sqref="AM43:AO43 AQ43">
    <cfRule type="colorScale" priority="944">
      <colorScale>
        <cfvo type="percent" val="0"/>
        <cfvo type="percent" val="50"/>
        <cfvo type="percent" val="100"/>
        <color rgb="FFF8696B"/>
        <color rgb="FFFFEB84"/>
        <color rgb="FF63BE7B"/>
      </colorScale>
    </cfRule>
  </conditionalFormatting>
  <conditionalFormatting sqref="P43 R43 T43 V43 X43 Z43 AB43 AD43 AF43 AH43">
    <cfRule type="expression" dxfId="834" priority="941">
      <formula>Q43=1</formula>
    </cfRule>
  </conditionalFormatting>
  <conditionalFormatting sqref="Q43 S43 U43 W43 Y43 AA43 AC43 AE43 AG43 AI43">
    <cfRule type="expression" dxfId="833" priority="940">
      <formula>(P43+Q43)=2</formula>
    </cfRule>
  </conditionalFormatting>
  <conditionalFormatting sqref="AM42:AO42 AQ42">
    <cfRule type="colorScale" priority="1131">
      <colorScale>
        <cfvo type="percent" val="0"/>
        <cfvo type="percent" val="50"/>
        <cfvo type="percent" val="100"/>
        <color rgb="FFF8696B"/>
        <color rgb="FFFFEB84"/>
        <color rgb="FF63BE7B"/>
      </colorScale>
    </cfRule>
  </conditionalFormatting>
  <conditionalFormatting sqref="I59">
    <cfRule type="cellIs" dxfId="832" priority="937" operator="equal">
      <formula>1</formula>
    </cfRule>
  </conditionalFormatting>
  <conditionalFormatting sqref="AH59 AF59 AD59 AB59 Z59 X59 V59 T59 R59 P59">
    <cfRule type="expression" dxfId="831" priority="936">
      <formula>Q59=1</formula>
    </cfRule>
  </conditionalFormatting>
  <conditionalFormatting sqref="AI59 AG59 AE59 AC59 AA59 Y59 W59 U59 S59 Q59">
    <cfRule type="expression" dxfId="830" priority="935">
      <formula>(P59+Q59)=2</formula>
    </cfRule>
  </conditionalFormatting>
  <conditionalFormatting sqref="AM59:AO59 AQ59">
    <cfRule type="colorScale" priority="939">
      <colorScale>
        <cfvo type="percent" val="0"/>
        <cfvo type="percent" val="50"/>
        <cfvo type="percent" val="100"/>
        <color rgb="FFF8696B"/>
        <color rgb="FFFFEB84"/>
        <color rgb="FF63BE7B"/>
      </colorScale>
    </cfRule>
  </conditionalFormatting>
  <conditionalFormatting sqref="AQ184">
    <cfRule type="colorScale" priority="934">
      <colorScale>
        <cfvo type="percent" val="0"/>
        <cfvo type="percent" val="50"/>
        <cfvo type="percent" val="100"/>
        <color rgb="FFF8696B"/>
        <color rgb="FFFFEB84"/>
        <color rgb="FF63BE7B"/>
      </colorScale>
    </cfRule>
  </conditionalFormatting>
  <conditionalFormatting sqref="I7">
    <cfRule type="cellIs" dxfId="829" priority="931" operator="equal">
      <formula>1</formula>
    </cfRule>
  </conditionalFormatting>
  <conditionalFormatting sqref="P7 R7 T7 V7 X7 Z7 AB7 AD7 AF7 AH7">
    <cfRule type="expression" dxfId="828" priority="930">
      <formula>Q7=1</formula>
    </cfRule>
  </conditionalFormatting>
  <conditionalFormatting sqref="Q7 S7 U7 W7 Y7 AA7 AC7 AE7 AG7 AI7">
    <cfRule type="expression" dxfId="827" priority="929">
      <formula>(P7+Q7)=2</formula>
    </cfRule>
  </conditionalFormatting>
  <conditionalFormatting sqref="AM7:AO7 AQ7">
    <cfRule type="colorScale" priority="933">
      <colorScale>
        <cfvo type="percent" val="0"/>
        <cfvo type="percent" val="50"/>
        <cfvo type="percent" val="100"/>
        <color rgb="FFF8696B"/>
        <color rgb="FFFFEB84"/>
        <color rgb="FF63BE7B"/>
      </colorScale>
    </cfRule>
  </conditionalFormatting>
  <conditionalFormatting sqref="I8">
    <cfRule type="cellIs" dxfId="826" priority="926" operator="equal">
      <formula>1</formula>
    </cfRule>
  </conditionalFormatting>
  <conditionalFormatting sqref="P8 R8 T8 V8 X8 Z8 AB8 AD8 AF8 AH8">
    <cfRule type="expression" dxfId="825" priority="925">
      <formula>Q8=1</formula>
    </cfRule>
  </conditionalFormatting>
  <conditionalFormatting sqref="Q8 S8 U8 W8 Y8 AA8 AC8 AE8 AG8 AI8">
    <cfRule type="expression" dxfId="824" priority="924">
      <formula>(P8+Q8)=2</formula>
    </cfRule>
  </conditionalFormatting>
  <conditionalFormatting sqref="AM8:AO8 AQ8">
    <cfRule type="colorScale" priority="928">
      <colorScale>
        <cfvo type="percent" val="0"/>
        <cfvo type="percent" val="50"/>
        <cfvo type="percent" val="100"/>
        <color rgb="FFF8696B"/>
        <color rgb="FFFFEB84"/>
        <color rgb="FF63BE7B"/>
      </colorScale>
    </cfRule>
  </conditionalFormatting>
  <conditionalFormatting sqref="I9">
    <cfRule type="cellIs" dxfId="823" priority="921" operator="equal">
      <formula>1</formula>
    </cfRule>
  </conditionalFormatting>
  <conditionalFormatting sqref="P9 R9 T9 V9 X9 Z9 AB9 AD9 AF9 AH9">
    <cfRule type="expression" dxfId="822" priority="920">
      <formula>Q9=1</formula>
    </cfRule>
  </conditionalFormatting>
  <conditionalFormatting sqref="Q9 S9 U9 W9 Y9 AA9 AC9 AE9 AG9 AI9">
    <cfRule type="expression" dxfId="821" priority="919">
      <formula>(P9+Q9)=2</formula>
    </cfRule>
  </conditionalFormatting>
  <conditionalFormatting sqref="AM9:AO9 AQ9">
    <cfRule type="colorScale" priority="923">
      <colorScale>
        <cfvo type="percent" val="0"/>
        <cfvo type="percent" val="50"/>
        <cfvo type="percent" val="100"/>
        <color rgb="FFF8696B"/>
        <color rgb="FFFFEB84"/>
        <color rgb="FF63BE7B"/>
      </colorScale>
    </cfRule>
  </conditionalFormatting>
  <conditionalFormatting sqref="I10">
    <cfRule type="cellIs" dxfId="820" priority="916" operator="equal">
      <formula>1</formula>
    </cfRule>
  </conditionalFormatting>
  <conditionalFormatting sqref="P10 R10 T10 V10 X10 Z10 AB10 AD10 AF10 AH10">
    <cfRule type="expression" dxfId="819" priority="915">
      <formula>Q10=1</formula>
    </cfRule>
  </conditionalFormatting>
  <conditionalFormatting sqref="Q10 S10 U10 W10 Y10 AA10 AC10 AE10 AG10 AI10">
    <cfRule type="expression" dxfId="818" priority="914">
      <formula>(P10+Q10)=2</formula>
    </cfRule>
  </conditionalFormatting>
  <conditionalFormatting sqref="AM10:AO10 AQ10">
    <cfRule type="colorScale" priority="918">
      <colorScale>
        <cfvo type="percent" val="0"/>
        <cfvo type="percent" val="50"/>
        <cfvo type="percent" val="100"/>
        <color rgb="FFF8696B"/>
        <color rgb="FFFFEB84"/>
        <color rgb="FF63BE7B"/>
      </colorScale>
    </cfRule>
  </conditionalFormatting>
  <conditionalFormatting sqref="I12">
    <cfRule type="cellIs" dxfId="817" priority="911" operator="equal">
      <formula>1</formula>
    </cfRule>
  </conditionalFormatting>
  <conditionalFormatting sqref="P12 R12 T12 V12 X12 Z12 AB12 AD12 AF12 AH12">
    <cfRule type="expression" dxfId="816" priority="910">
      <formula>Q12=1</formula>
    </cfRule>
  </conditionalFormatting>
  <conditionalFormatting sqref="Q12 S12 U12 W12 Y12 AA12 AC12 AE12 AG12 AI12">
    <cfRule type="expression" dxfId="815" priority="909">
      <formula>(P12+Q12)=2</formula>
    </cfRule>
  </conditionalFormatting>
  <conditionalFormatting sqref="AM12:AO12 AQ12">
    <cfRule type="colorScale" priority="913">
      <colorScale>
        <cfvo type="percent" val="0"/>
        <cfvo type="percent" val="50"/>
        <cfvo type="percent" val="100"/>
        <color rgb="FFF8696B"/>
        <color rgb="FFFFEB84"/>
        <color rgb="FF63BE7B"/>
      </colorScale>
    </cfRule>
  </conditionalFormatting>
  <conditionalFormatting sqref="I14">
    <cfRule type="cellIs" dxfId="814" priority="906" operator="equal">
      <formula>1</formula>
    </cfRule>
  </conditionalFormatting>
  <conditionalFormatting sqref="AH14 AF14 AD14 AB14 Z14 X14 V14 T14 R14 P14">
    <cfRule type="expression" dxfId="813" priority="905">
      <formula>Q14=1</formula>
    </cfRule>
  </conditionalFormatting>
  <conditionalFormatting sqref="AI14 AG14 AE14 AC14 AA14 Y14 W14 U14 S14 Q14">
    <cfRule type="expression" dxfId="812" priority="904">
      <formula>(P14+Q14)=2</formula>
    </cfRule>
  </conditionalFormatting>
  <conditionalFormatting sqref="AM14:AO14 AQ14">
    <cfRule type="colorScale" priority="908">
      <colorScale>
        <cfvo type="percent" val="0"/>
        <cfvo type="percent" val="50"/>
        <cfvo type="percent" val="100"/>
        <color rgb="FFF8696B"/>
        <color rgb="FFFFEB84"/>
        <color rgb="FF63BE7B"/>
      </colorScale>
    </cfRule>
  </conditionalFormatting>
  <conditionalFormatting sqref="I13">
    <cfRule type="cellIs" dxfId="811" priority="901" operator="equal">
      <formula>1</formula>
    </cfRule>
  </conditionalFormatting>
  <conditionalFormatting sqref="AH13 AF13 AD13 AB13 Z13 X13 V13 T13 R13 P13">
    <cfRule type="expression" dxfId="810" priority="900">
      <formula>Q13=1</formula>
    </cfRule>
  </conditionalFormatting>
  <conditionalFormatting sqref="AI13 AG13 AE13 AC13 AA13 Y13 W13 U13 S13 Q13">
    <cfRule type="expression" dxfId="809" priority="899">
      <formula>(P13+Q13)=2</formula>
    </cfRule>
  </conditionalFormatting>
  <conditionalFormatting sqref="AM13:AO13 AQ13">
    <cfRule type="colorScale" priority="903">
      <colorScale>
        <cfvo type="percent" val="0"/>
        <cfvo type="percent" val="50"/>
        <cfvo type="percent" val="100"/>
        <color rgb="FFF8696B"/>
        <color rgb="FFFFEB84"/>
        <color rgb="FF63BE7B"/>
      </colorScale>
    </cfRule>
  </conditionalFormatting>
  <conditionalFormatting sqref="I23">
    <cfRule type="cellIs" dxfId="808" priority="896" operator="equal">
      <formula>1</formula>
    </cfRule>
  </conditionalFormatting>
  <conditionalFormatting sqref="AH23 AF23 AD23 AB23 Z23 X23 V23 T23 R23 P23">
    <cfRule type="expression" dxfId="807" priority="895">
      <formula>Q23=1</formula>
    </cfRule>
  </conditionalFormatting>
  <conditionalFormatting sqref="AI23 AG23 AE23 AC23 AA23 Y23 W23 U23 S23 Q23">
    <cfRule type="expression" dxfId="806" priority="894">
      <formula>(P23+Q23)=2</formula>
    </cfRule>
  </conditionalFormatting>
  <conditionalFormatting sqref="AM23:AO23 AQ23">
    <cfRule type="colorScale" priority="898">
      <colorScale>
        <cfvo type="percent" val="0"/>
        <cfvo type="percent" val="50"/>
        <cfvo type="percent" val="100"/>
        <color rgb="FFF8696B"/>
        <color rgb="FFFFEB84"/>
        <color rgb="FF63BE7B"/>
      </colorScale>
    </cfRule>
  </conditionalFormatting>
  <conditionalFormatting sqref="I22">
    <cfRule type="cellIs" dxfId="805" priority="891" operator="equal">
      <formula>1</formula>
    </cfRule>
  </conditionalFormatting>
  <conditionalFormatting sqref="P22 R22 T22 V22 X22 Z22 AB22 AD22 AF22 AH22">
    <cfRule type="expression" dxfId="804" priority="890">
      <formula>Q22=1</formula>
    </cfRule>
  </conditionalFormatting>
  <conditionalFormatting sqref="Q22 S22 U22 W22 Y22 AA22 AC22 AE22 AG22 AI22">
    <cfRule type="expression" dxfId="803" priority="889">
      <formula>(P22+Q22)=2</formula>
    </cfRule>
  </conditionalFormatting>
  <conditionalFormatting sqref="AM22:AO22 AQ22">
    <cfRule type="colorScale" priority="893">
      <colorScale>
        <cfvo type="percent" val="0"/>
        <cfvo type="percent" val="50"/>
        <cfvo type="percent" val="100"/>
        <color rgb="FFF8696B"/>
        <color rgb="FFFFEB84"/>
        <color rgb="FF63BE7B"/>
      </colorScale>
    </cfRule>
  </conditionalFormatting>
  <conditionalFormatting sqref="I35">
    <cfRule type="cellIs" dxfId="802" priority="886" operator="equal">
      <formula>1</formula>
    </cfRule>
  </conditionalFormatting>
  <conditionalFormatting sqref="P35 R35 T35 V35 X35 Z35 AB35 AD35 AF35 AH35">
    <cfRule type="expression" dxfId="801" priority="885">
      <formula>Q35=1</formula>
    </cfRule>
  </conditionalFormatting>
  <conditionalFormatting sqref="Q35 S35 U35 W35 Y35 AA35 AC35 AE35 AG35 AI35">
    <cfRule type="expression" dxfId="800" priority="884">
      <formula>(P35+Q35)=2</formula>
    </cfRule>
  </conditionalFormatting>
  <conditionalFormatting sqref="AM35:AO35 AQ35">
    <cfRule type="colorScale" priority="888">
      <colorScale>
        <cfvo type="percent" val="0"/>
        <cfvo type="percent" val="50"/>
        <cfvo type="percent" val="100"/>
        <color rgb="FFF8696B"/>
        <color rgb="FFFFEB84"/>
        <color rgb="FF63BE7B"/>
      </colorScale>
    </cfRule>
  </conditionalFormatting>
  <conditionalFormatting sqref="I41">
    <cfRule type="cellIs" dxfId="799" priority="881" operator="equal">
      <formula>1</formula>
    </cfRule>
  </conditionalFormatting>
  <conditionalFormatting sqref="AH41 AF41 AD41 Z41 X41 V41 T41 R41 P41 AB41">
    <cfRule type="expression" dxfId="798" priority="880">
      <formula>Q41=1</formula>
    </cfRule>
  </conditionalFormatting>
  <conditionalFormatting sqref="AI41 AG41 AE41 AA41 Y41 W41 U41 S41 Q41 AC41">
    <cfRule type="expression" dxfId="797" priority="879">
      <formula>(P41+Q41)=2</formula>
    </cfRule>
  </conditionalFormatting>
  <conditionalFormatting sqref="AM41:AO41 AQ41">
    <cfRule type="colorScale" priority="883">
      <colorScale>
        <cfvo type="percent" val="0"/>
        <cfvo type="percent" val="50"/>
        <cfvo type="percent" val="100"/>
        <color rgb="FFF8696B"/>
        <color rgb="FFFFEB84"/>
        <color rgb="FF63BE7B"/>
      </colorScale>
    </cfRule>
  </conditionalFormatting>
  <conditionalFormatting sqref="I30">
    <cfRule type="cellIs" dxfId="796" priority="876" operator="equal">
      <formula>1</formula>
    </cfRule>
  </conditionalFormatting>
  <conditionalFormatting sqref="AH30 AF30 AD30 AB30 Z30 X30 V30 T30 R30 P30">
    <cfRule type="expression" dxfId="795" priority="875">
      <formula>Q30=1</formula>
    </cfRule>
  </conditionalFormatting>
  <conditionalFormatting sqref="AI30 AG30 AE30 AC30 AA30 Y30 W30 U30 S30 Q30">
    <cfRule type="expression" dxfId="794" priority="874">
      <formula>(P30+Q30)=2</formula>
    </cfRule>
  </conditionalFormatting>
  <conditionalFormatting sqref="AM30:AO30 AQ30">
    <cfRule type="colorScale" priority="878">
      <colorScale>
        <cfvo type="percent" val="0"/>
        <cfvo type="percent" val="50"/>
        <cfvo type="percent" val="100"/>
        <color rgb="FFF8696B"/>
        <color rgb="FFFFEB84"/>
        <color rgb="FF63BE7B"/>
      </colorScale>
    </cfRule>
  </conditionalFormatting>
  <conditionalFormatting sqref="I84">
    <cfRule type="cellIs" dxfId="793" priority="871" operator="equal">
      <formula>1</formula>
    </cfRule>
  </conditionalFormatting>
  <conditionalFormatting sqref="AH84 AF84 AD84 AB84 Z84 X84 V84 T84 R84 P84">
    <cfRule type="expression" dxfId="792" priority="870">
      <formula>Q84=1</formula>
    </cfRule>
  </conditionalFormatting>
  <conditionalFormatting sqref="AI84 AG84 AE84 AC84 AA84 Y84 W84 U84 S84 Q84">
    <cfRule type="expression" dxfId="791" priority="869">
      <formula>(P84+Q84)=2</formula>
    </cfRule>
  </conditionalFormatting>
  <conditionalFormatting sqref="AM84:AO84 AQ84">
    <cfRule type="colorScale" priority="873">
      <colorScale>
        <cfvo type="percent" val="0"/>
        <cfvo type="percent" val="50"/>
        <cfvo type="percent" val="100"/>
        <color rgb="FFF8696B"/>
        <color rgb="FFFFEB84"/>
        <color rgb="FF63BE7B"/>
      </colorScale>
    </cfRule>
  </conditionalFormatting>
  <conditionalFormatting sqref="I80">
    <cfRule type="cellIs" dxfId="790" priority="866" operator="equal">
      <formula>1</formula>
    </cfRule>
  </conditionalFormatting>
  <conditionalFormatting sqref="AH80 AF80 AD80 AB80 Z80 X80 V80 T80 R80 P80">
    <cfRule type="expression" dxfId="789" priority="865">
      <formula>Q80=1</formula>
    </cfRule>
  </conditionalFormatting>
  <conditionalFormatting sqref="AI80 AG80 AE80 AC80 AA80 Y80 W80 U80 S80 Q80">
    <cfRule type="expression" dxfId="788" priority="864">
      <formula>(P80+Q80)=2</formula>
    </cfRule>
  </conditionalFormatting>
  <conditionalFormatting sqref="AM80:AO80 AQ80">
    <cfRule type="colorScale" priority="868">
      <colorScale>
        <cfvo type="percent" val="0"/>
        <cfvo type="percent" val="50"/>
        <cfvo type="percent" val="100"/>
        <color rgb="FFF8696B"/>
        <color rgb="FFFFEB84"/>
        <color rgb="FF63BE7B"/>
      </colorScale>
    </cfRule>
  </conditionalFormatting>
  <conditionalFormatting sqref="I93">
    <cfRule type="cellIs" dxfId="787" priority="861" operator="equal">
      <formula>1</formula>
    </cfRule>
  </conditionalFormatting>
  <conditionalFormatting sqref="AH93 AF93 AD93 AB93 Z93 X93 V93 T93 R93 P93">
    <cfRule type="expression" dxfId="786" priority="860">
      <formula>Q93=1</formula>
    </cfRule>
  </conditionalFormatting>
  <conditionalFormatting sqref="AI93 AG93 AE93 AC93 AA93 Y93 W93 U93 S93 Q93">
    <cfRule type="expression" dxfId="785" priority="859">
      <formula>(P93+Q93)=2</formula>
    </cfRule>
  </conditionalFormatting>
  <conditionalFormatting sqref="AM93:AO93 AQ93">
    <cfRule type="colorScale" priority="863">
      <colorScale>
        <cfvo type="percent" val="0"/>
        <cfvo type="percent" val="50"/>
        <cfvo type="percent" val="100"/>
        <color rgb="FFF8696B"/>
        <color rgb="FFFFEB84"/>
        <color rgb="FF63BE7B"/>
      </colorScale>
    </cfRule>
  </conditionalFormatting>
  <conditionalFormatting sqref="AQ102">
    <cfRule type="colorScale" priority="858">
      <colorScale>
        <cfvo type="percent" val="0"/>
        <cfvo type="percent" val="50"/>
        <cfvo type="percent" val="100"/>
        <color rgb="FFF8696B"/>
        <color rgb="FFFFEB84"/>
        <color rgb="FF63BE7B"/>
      </colorScale>
    </cfRule>
  </conditionalFormatting>
  <conditionalFormatting sqref="I135">
    <cfRule type="cellIs" dxfId="784" priority="846" operator="equal">
      <formula>1</formula>
    </cfRule>
  </conditionalFormatting>
  <conditionalFormatting sqref="AH135 AF135 AD135 AB135 Z135 V135 T135 R135 P135 X135">
    <cfRule type="expression" dxfId="783" priority="845">
      <formula>Q135=1</formula>
    </cfRule>
  </conditionalFormatting>
  <conditionalFormatting sqref="AI135 AG135 AE135 AC135 AA135 Y135 W135 U135 S135 Q135">
    <cfRule type="expression" dxfId="782" priority="844">
      <formula>(P135+Q135)=2</formula>
    </cfRule>
  </conditionalFormatting>
  <conditionalFormatting sqref="AM135:AO135 AQ135">
    <cfRule type="colorScale" priority="848">
      <colorScale>
        <cfvo type="percent" val="0"/>
        <cfvo type="percent" val="50"/>
        <cfvo type="percent" val="100"/>
        <color rgb="FFF8696B"/>
        <color rgb="FFFFEB84"/>
        <color rgb="FF63BE7B"/>
      </colorScale>
    </cfRule>
  </conditionalFormatting>
  <conditionalFormatting sqref="I130">
    <cfRule type="cellIs" dxfId="781" priority="841" operator="equal">
      <formula>1</formula>
    </cfRule>
  </conditionalFormatting>
  <conditionalFormatting sqref="AH130 AF130 AD130 AB130 Z130 V130 T130 R130 P130 X130">
    <cfRule type="expression" dxfId="780" priority="840">
      <formula>Q130=1</formula>
    </cfRule>
  </conditionalFormatting>
  <conditionalFormatting sqref="AI130 AG130 AE130 AC130 AA130 Y130 W130 U130 S130 Q130">
    <cfRule type="expression" dxfId="779" priority="839">
      <formula>(P130+Q130)=2</formula>
    </cfRule>
  </conditionalFormatting>
  <conditionalFormatting sqref="AM130:AO130 AQ130">
    <cfRule type="colorScale" priority="843">
      <colorScale>
        <cfvo type="percent" val="0"/>
        <cfvo type="percent" val="50"/>
        <cfvo type="percent" val="100"/>
        <color rgb="FFF8696B"/>
        <color rgb="FFFFEB84"/>
        <color rgb="FF63BE7B"/>
      </colorScale>
    </cfRule>
  </conditionalFormatting>
  <conditionalFormatting sqref="I101">
    <cfRule type="cellIs" dxfId="778" priority="836" operator="equal">
      <formula>1</formula>
    </cfRule>
  </conditionalFormatting>
  <conditionalFormatting sqref="AH101 AF101 AD101 AB101 Z101 V101 T101 R101 P101 X101">
    <cfRule type="expression" dxfId="777" priority="835">
      <formula>Q101=1</formula>
    </cfRule>
  </conditionalFormatting>
  <conditionalFormatting sqref="AI101 AG101 AE101 AC101 AA101 Y101 W101 U101 S101 Q101">
    <cfRule type="expression" dxfId="776" priority="834">
      <formula>(P101+Q101)=2</formula>
    </cfRule>
  </conditionalFormatting>
  <conditionalFormatting sqref="AM101:AO101 AQ101">
    <cfRule type="colorScale" priority="838">
      <colorScale>
        <cfvo type="percent" val="0"/>
        <cfvo type="percent" val="50"/>
        <cfvo type="percent" val="100"/>
        <color rgb="FFF8696B"/>
        <color rgb="FFFFEB84"/>
        <color rgb="FF63BE7B"/>
      </colorScale>
    </cfRule>
  </conditionalFormatting>
  <conditionalFormatting sqref="I143:I146">
    <cfRule type="cellIs" dxfId="775" priority="831" operator="equal">
      <formula>1</formula>
    </cfRule>
  </conditionalFormatting>
  <conditionalFormatting sqref="AH143:AH146 AF143:AF146 AD143:AD146 AB143:AB146 Z143:Z146 X143:X146 V143:V146 T143:T146 R143:R146 P143:P146">
    <cfRule type="expression" dxfId="774" priority="830">
      <formula>Q143=1</formula>
    </cfRule>
  </conditionalFormatting>
  <conditionalFormatting sqref="AI143:AI146 AG143:AG146 AE143:AE146 AC143:AC146 AA143:AA146 Y143:Y146 W143:W146 U143:U146 S143:S146 Q143:Q146">
    <cfRule type="expression" dxfId="773" priority="829">
      <formula>(P143+Q143)=2</formula>
    </cfRule>
  </conditionalFormatting>
  <conditionalFormatting sqref="AM143:AO146 AQ143:AQ146">
    <cfRule type="colorScale" priority="833">
      <colorScale>
        <cfvo type="percent" val="0"/>
        <cfvo type="percent" val="50"/>
        <cfvo type="percent" val="100"/>
        <color rgb="FFF8696B"/>
        <color rgb="FFFFEB84"/>
        <color rgb="FF63BE7B"/>
      </colorScale>
    </cfRule>
  </conditionalFormatting>
  <conditionalFormatting sqref="I68">
    <cfRule type="cellIs" dxfId="772" priority="826" operator="equal">
      <formula>1</formula>
    </cfRule>
  </conditionalFormatting>
  <conditionalFormatting sqref="P68 R68 T68 V68 X68 Z68 AB68 AD68 AF68 AH68">
    <cfRule type="expression" dxfId="771" priority="825">
      <formula>Q68=1</formula>
    </cfRule>
  </conditionalFormatting>
  <conditionalFormatting sqref="Q68 S68 U68 W68 Y68 AA68 AC68 AE68 AG68 AI68">
    <cfRule type="expression" dxfId="770" priority="824">
      <formula>(P68+Q68)=2</formula>
    </cfRule>
  </conditionalFormatting>
  <conditionalFormatting sqref="AM68:AO68 AQ68">
    <cfRule type="colorScale" priority="828">
      <colorScale>
        <cfvo type="percent" val="0"/>
        <cfvo type="percent" val="50"/>
        <cfvo type="percent" val="100"/>
        <color rgb="FFF8696B"/>
        <color rgb="FFFFEB84"/>
        <color rgb="FF63BE7B"/>
      </colorScale>
    </cfRule>
  </conditionalFormatting>
  <conditionalFormatting sqref="I72">
    <cfRule type="cellIs" dxfId="769" priority="821" operator="equal">
      <formula>1</formula>
    </cfRule>
  </conditionalFormatting>
  <conditionalFormatting sqref="P72 R72 T72 V72 X72 Z72 AB72 AD72 AF72 AH72">
    <cfRule type="expression" dxfId="768" priority="820">
      <formula>Q72=1</formula>
    </cfRule>
  </conditionalFormatting>
  <conditionalFormatting sqref="Q72 S72 U72 W72 Y72 AA72 AC72 AE72 AG72 AI72">
    <cfRule type="expression" dxfId="767" priority="819">
      <formula>(P72+Q72)=2</formula>
    </cfRule>
  </conditionalFormatting>
  <conditionalFormatting sqref="AM72:AO72 AQ72">
    <cfRule type="colorScale" priority="823">
      <colorScale>
        <cfvo type="percent" val="0"/>
        <cfvo type="percent" val="50"/>
        <cfvo type="percent" val="100"/>
        <color rgb="FFF8696B"/>
        <color rgb="FFFFEB84"/>
        <color rgb="FF63BE7B"/>
      </colorScale>
    </cfRule>
  </conditionalFormatting>
  <conditionalFormatting sqref="I73">
    <cfRule type="cellIs" dxfId="766" priority="816" operator="equal">
      <formula>1</formula>
    </cfRule>
  </conditionalFormatting>
  <conditionalFormatting sqref="P73 R73 T73 V73 X73 Z73 AB73 AD73 AF73 AH73">
    <cfRule type="expression" dxfId="765" priority="815">
      <formula>Q73=1</formula>
    </cfRule>
  </conditionalFormatting>
  <conditionalFormatting sqref="Q73 S73 U73 W73 Y73 AA73 AC73 AE73 AG73 AI73">
    <cfRule type="expression" dxfId="764" priority="814">
      <formula>(P73+Q73)=2</formula>
    </cfRule>
  </conditionalFormatting>
  <conditionalFormatting sqref="AM73:AO73 AQ73">
    <cfRule type="colorScale" priority="818">
      <colorScale>
        <cfvo type="percent" val="0"/>
        <cfvo type="percent" val="50"/>
        <cfvo type="percent" val="100"/>
        <color rgb="FFF8696B"/>
        <color rgb="FFFFEB84"/>
        <color rgb="FF63BE7B"/>
      </colorScale>
    </cfRule>
  </conditionalFormatting>
  <conditionalFormatting sqref="I151">
    <cfRule type="cellIs" dxfId="763" priority="811" operator="equal">
      <formula>1</formula>
    </cfRule>
  </conditionalFormatting>
  <conditionalFormatting sqref="AH151 AF151 AD151 AB151 Z151 X151 V151 T151 R151 P151">
    <cfRule type="expression" dxfId="762" priority="810">
      <formula>Q151=1</formula>
    </cfRule>
  </conditionalFormatting>
  <conditionalFormatting sqref="AI151 AG151 AE151 AC151 AA151 Y151 W151 U151 S151 Q151">
    <cfRule type="expression" dxfId="761" priority="809">
      <formula>(P151+Q151)=2</formula>
    </cfRule>
  </conditionalFormatting>
  <conditionalFormatting sqref="AM151:AO151 AQ151">
    <cfRule type="colorScale" priority="813">
      <colorScale>
        <cfvo type="percent" val="0"/>
        <cfvo type="percent" val="50"/>
        <cfvo type="percent" val="100"/>
        <color rgb="FFF8696B"/>
        <color rgb="FFFFEB84"/>
        <color rgb="FF63BE7B"/>
      </colorScale>
    </cfRule>
  </conditionalFormatting>
  <conditionalFormatting sqref="I175">
    <cfRule type="cellIs" dxfId="760" priority="806" operator="equal">
      <formula>1</formula>
    </cfRule>
  </conditionalFormatting>
  <conditionalFormatting sqref="AH175 AF175 AD175 AB175 Z175 X175 V175 T175 R175 P175">
    <cfRule type="expression" dxfId="759" priority="805">
      <formula>Q175=1</formula>
    </cfRule>
  </conditionalFormatting>
  <conditionalFormatting sqref="AI175 AG175 AE175 AC175 AA175 Y175 W175 U175 S175 Q175">
    <cfRule type="expression" dxfId="758" priority="804">
      <formula>(P175+Q175)=2</formula>
    </cfRule>
  </conditionalFormatting>
  <conditionalFormatting sqref="AM175:AO175 AQ175">
    <cfRule type="colorScale" priority="808">
      <colorScale>
        <cfvo type="percent" val="0"/>
        <cfvo type="percent" val="50"/>
        <cfvo type="percent" val="100"/>
        <color rgb="FFF8696B"/>
        <color rgb="FFFFEB84"/>
        <color rgb="FF63BE7B"/>
      </colorScale>
    </cfRule>
  </conditionalFormatting>
  <conditionalFormatting sqref="I190">
    <cfRule type="cellIs" dxfId="757" priority="801" operator="equal">
      <formula>1</formula>
    </cfRule>
  </conditionalFormatting>
  <conditionalFormatting sqref="P190 R190 T190 V190 X190 Z190 AB190 AD190 AF190 AH190">
    <cfRule type="expression" dxfId="756" priority="800">
      <formula>Q190=1</formula>
    </cfRule>
  </conditionalFormatting>
  <conditionalFormatting sqref="Q190 S190 U190 W190 Y190 AA190 AC190 AE190 AG190 AI190">
    <cfRule type="expression" dxfId="755" priority="799">
      <formula>(P190+Q190)=2</formula>
    </cfRule>
  </conditionalFormatting>
  <conditionalFormatting sqref="AM190:AO190 AQ190">
    <cfRule type="colorScale" priority="803">
      <colorScale>
        <cfvo type="percent" val="0"/>
        <cfvo type="percent" val="50"/>
        <cfvo type="percent" val="100"/>
        <color rgb="FFF8696B"/>
        <color rgb="FFFFEB84"/>
        <color rgb="FF63BE7B"/>
      </colorScale>
    </cfRule>
  </conditionalFormatting>
  <conditionalFormatting sqref="I187">
    <cfRule type="cellIs" dxfId="754" priority="796" operator="equal">
      <formula>1</formula>
    </cfRule>
  </conditionalFormatting>
  <conditionalFormatting sqref="P187 R187 T187 V187 X187 Z187 AB187 AD187 AF187 AH187">
    <cfRule type="expression" dxfId="753" priority="795">
      <formula>Q187=1</formula>
    </cfRule>
  </conditionalFormatting>
  <conditionalFormatting sqref="Q187 S187 U187 W187 Y187 AA187 AC187 AE187 AG187 AI187">
    <cfRule type="expression" dxfId="752" priority="794">
      <formula>(P187+Q187)=2</formula>
    </cfRule>
  </conditionalFormatting>
  <conditionalFormatting sqref="AM187:AO187 AQ187">
    <cfRule type="colorScale" priority="798">
      <colorScale>
        <cfvo type="percent" val="0"/>
        <cfvo type="percent" val="50"/>
        <cfvo type="percent" val="100"/>
        <color rgb="FFF8696B"/>
        <color rgb="FFFFEB84"/>
        <color rgb="FF63BE7B"/>
      </colorScale>
    </cfRule>
  </conditionalFormatting>
  <conditionalFormatting sqref="I206 I208:I210">
    <cfRule type="cellIs" dxfId="751" priority="792" operator="equal">
      <formula>1</formula>
    </cfRule>
  </conditionalFormatting>
  <conditionalFormatting sqref="I211">
    <cfRule type="cellIs" dxfId="750" priority="789" operator="equal">
      <formula>1</formula>
    </cfRule>
  </conditionalFormatting>
  <conditionalFormatting sqref="AH211 AF211 AD211 AB211 Z211 X211 V211 T211 R211 P211">
    <cfRule type="expression" dxfId="749" priority="788">
      <formula>Q211=1</formula>
    </cfRule>
  </conditionalFormatting>
  <conditionalFormatting sqref="AI211 AG211 AE211 AC211 AA211 Y211 W211 U211 S211 Q211">
    <cfRule type="expression" dxfId="748" priority="787">
      <formula>(P211+Q211)=2</formula>
    </cfRule>
  </conditionalFormatting>
  <conditionalFormatting sqref="AM211:AO211">
    <cfRule type="colorScale" priority="791">
      <colorScale>
        <cfvo type="percent" val="0"/>
        <cfvo type="percent" val="50"/>
        <cfvo type="percent" val="100"/>
        <color rgb="FFF8696B"/>
        <color rgb="FFFFEB84"/>
        <color rgb="FF63BE7B"/>
      </colorScale>
    </cfRule>
  </conditionalFormatting>
  <conditionalFormatting sqref="I207">
    <cfRule type="cellIs" dxfId="747" priority="784" operator="equal">
      <formula>1</formula>
    </cfRule>
  </conditionalFormatting>
  <conditionalFormatting sqref="AH207 AF207 AD207 AB207 Z207 X207 V207 T207 R207 P207">
    <cfRule type="expression" dxfId="746" priority="783">
      <formula>Q207=1</formula>
    </cfRule>
  </conditionalFormatting>
  <conditionalFormatting sqref="AI207 AG207 AE207 AC207 AA207 Y207 W207 U207 S207 Q207">
    <cfRule type="expression" dxfId="745" priority="782">
      <formula>(P207+Q207)=2</formula>
    </cfRule>
  </conditionalFormatting>
  <conditionalFormatting sqref="AM207:AO207">
    <cfRule type="colorScale" priority="786">
      <colorScale>
        <cfvo type="percent" val="0"/>
        <cfvo type="percent" val="50"/>
        <cfvo type="percent" val="100"/>
        <color rgb="FFF8696B"/>
        <color rgb="FFFFEB84"/>
        <color rgb="FF63BE7B"/>
      </colorScale>
    </cfRule>
  </conditionalFormatting>
  <conditionalFormatting sqref="I273 I261">
    <cfRule type="cellIs" dxfId="744" priority="779" operator="equal">
      <formula>1</formula>
    </cfRule>
  </conditionalFormatting>
  <conditionalFormatting sqref="P273 R273 T273 V273 X273 Z273 AB273 AD273 AF273 AH273">
    <cfRule type="expression" dxfId="743" priority="778">
      <formula>Q273=1</formula>
    </cfRule>
  </conditionalFormatting>
  <conditionalFormatting sqref="Q273 S273 U273 W273 Y273 AA273 AC273 AE273 AG273 AI273">
    <cfRule type="expression" dxfId="742" priority="777">
      <formula>(P273+Q273)=2</formula>
    </cfRule>
  </conditionalFormatting>
  <conditionalFormatting sqref="AM273:AO273 AM261 AQ273">
    <cfRule type="colorScale" priority="781">
      <colorScale>
        <cfvo type="percent" val="0"/>
        <cfvo type="percent" val="50"/>
        <cfvo type="percent" val="100"/>
        <color rgb="FFF8696B"/>
        <color rgb="FFFFEB84"/>
        <color rgb="FF63BE7B"/>
      </colorScale>
    </cfRule>
  </conditionalFormatting>
  <conditionalFormatting sqref="I262:I266 I272">
    <cfRule type="cellIs" dxfId="741" priority="774" operator="equal">
      <formula>1</formula>
    </cfRule>
  </conditionalFormatting>
  <conditionalFormatting sqref="AH262:AH266 AF262:AF266 AD262:AD266 AB262:AB266 Z262:Z266 X262:X266 V262:V266 T262:T266 R262:R266 P262:P266 P272 R272 T272 V272 X272 Z272 AB272 AD272 AF272 AH272">
    <cfRule type="expression" dxfId="740" priority="773">
      <formula>Q262=1</formula>
    </cfRule>
  </conditionalFormatting>
  <conditionalFormatting sqref="AI262:AI266 AG262:AG266 AE262:AE266 AC262:AC266 AA262:AA266 Y262:Y266 W262:W266 U262:U266 S262:S266 Q262:Q266 Q272 S272 U272 W272 Y272 AA272 AC272 AE272 AG272 AI272">
    <cfRule type="expression" dxfId="739" priority="772">
      <formula>(P262+Q262)=2</formula>
    </cfRule>
  </conditionalFormatting>
  <conditionalFormatting sqref="AQ262:AQ266 AM262:AO266 AM272:AO272 AQ272">
    <cfRule type="colorScale" priority="776">
      <colorScale>
        <cfvo type="percent" val="0"/>
        <cfvo type="percent" val="50"/>
        <cfvo type="percent" val="100"/>
        <color rgb="FFF8696B"/>
        <color rgb="FFFFEB84"/>
        <color rgb="FF63BE7B"/>
      </colorScale>
    </cfRule>
  </conditionalFormatting>
  <conditionalFormatting sqref="I216">
    <cfRule type="cellIs" dxfId="738" priority="769" operator="equal">
      <formula>1</formula>
    </cfRule>
  </conditionalFormatting>
  <conditionalFormatting sqref="P216 R216 T216 V216 X216 Z216 AB216 AD216 AF216 AH216">
    <cfRule type="expression" dxfId="737" priority="768">
      <formula>Q216=1</formula>
    </cfRule>
  </conditionalFormatting>
  <conditionalFormatting sqref="Q216 S216 U216 W216 Y216 AA216 AC216 AE216 AG216 AI216">
    <cfRule type="expression" dxfId="736" priority="767">
      <formula>(P216+Q216)=2</formula>
    </cfRule>
  </conditionalFormatting>
  <conditionalFormatting sqref="AM216:AO216 AQ216">
    <cfRule type="colorScale" priority="771">
      <colorScale>
        <cfvo type="percent" val="0"/>
        <cfvo type="percent" val="50"/>
        <cfvo type="percent" val="100"/>
        <color rgb="FFF8696B"/>
        <color rgb="FFFFEB84"/>
        <color rgb="FF63BE7B"/>
      </colorScale>
    </cfRule>
  </conditionalFormatting>
  <conditionalFormatting sqref="I217">
    <cfRule type="cellIs" dxfId="735" priority="764" operator="equal">
      <formula>1</formula>
    </cfRule>
  </conditionalFormatting>
  <conditionalFormatting sqref="P217 R217 T217 V217 X217 Z217 AB217 AD217 AF217 AH217">
    <cfRule type="expression" dxfId="734" priority="763">
      <formula>Q217=1</formula>
    </cfRule>
  </conditionalFormatting>
  <conditionalFormatting sqref="Q217 S217 U217 W217 Y217 AA217 AC217 AE217 AG217 AI217">
    <cfRule type="expression" dxfId="733" priority="762">
      <formula>(P217+Q217)=2</formula>
    </cfRule>
  </conditionalFormatting>
  <conditionalFormatting sqref="AM217:AO217 AQ217">
    <cfRule type="colorScale" priority="766">
      <colorScale>
        <cfvo type="percent" val="0"/>
        <cfvo type="percent" val="50"/>
        <cfvo type="percent" val="100"/>
        <color rgb="FFF8696B"/>
        <color rgb="FFFFEB84"/>
        <color rgb="FF63BE7B"/>
      </colorScale>
    </cfRule>
  </conditionalFormatting>
  <conditionalFormatting sqref="I214">
    <cfRule type="cellIs" dxfId="732" priority="759" operator="equal">
      <formula>1</formula>
    </cfRule>
  </conditionalFormatting>
  <conditionalFormatting sqref="P214 R214 T214 V214 X214 Z214 AB214 AD214 AF214 AH214">
    <cfRule type="expression" dxfId="731" priority="758">
      <formula>Q214=1</formula>
    </cfRule>
  </conditionalFormatting>
  <conditionalFormatting sqref="Q214 S214 U214 W214 Y214 AA214 AC214 AE214 AG214 AI214">
    <cfRule type="expression" dxfId="730" priority="757">
      <formula>(P214+Q214)=2</formula>
    </cfRule>
  </conditionalFormatting>
  <conditionalFormatting sqref="AM214:AO214 AQ214">
    <cfRule type="colorScale" priority="761">
      <colorScale>
        <cfvo type="percent" val="0"/>
        <cfvo type="percent" val="50"/>
        <cfvo type="percent" val="100"/>
        <color rgb="FFF8696B"/>
        <color rgb="FFFFEB84"/>
        <color rgb="FF63BE7B"/>
      </colorScale>
    </cfRule>
  </conditionalFormatting>
  <conditionalFormatting sqref="I228">
    <cfRule type="cellIs" dxfId="729" priority="754" operator="equal">
      <formula>1</formula>
    </cfRule>
  </conditionalFormatting>
  <conditionalFormatting sqref="P228 R228 T228 V228 X228 Z228 AB228 AD228 AF228 AH228">
    <cfRule type="expression" dxfId="728" priority="753">
      <formula>Q228=1</formula>
    </cfRule>
  </conditionalFormatting>
  <conditionalFormatting sqref="Q228 S228 U228 W228 Y228 AA228 AC228 AE228 AG228 AI228">
    <cfRule type="expression" dxfId="727" priority="752">
      <formula>(P228+Q228)=2</formula>
    </cfRule>
  </conditionalFormatting>
  <conditionalFormatting sqref="AM228:AO228 AQ228">
    <cfRule type="colorScale" priority="756">
      <colorScale>
        <cfvo type="percent" val="0"/>
        <cfvo type="percent" val="50"/>
        <cfvo type="percent" val="100"/>
        <color rgb="FFF8696B"/>
        <color rgb="FFFFEB84"/>
        <color rgb="FF63BE7B"/>
      </colorScale>
    </cfRule>
  </conditionalFormatting>
  <conditionalFormatting sqref="I229">
    <cfRule type="cellIs" dxfId="726" priority="749" operator="equal">
      <formula>1</formula>
    </cfRule>
  </conditionalFormatting>
  <conditionalFormatting sqref="P229 R229 T229 V229 X229 Z229 AB229 AD229 AF229 AH229">
    <cfRule type="expression" dxfId="725" priority="748">
      <formula>Q229=1</formula>
    </cfRule>
  </conditionalFormatting>
  <conditionalFormatting sqref="Q229 S229 U229 W229 Y229 AA229 AC229 AE229 AG229 AI229">
    <cfRule type="expression" dxfId="724" priority="747">
      <formula>(P229+Q229)=2</formula>
    </cfRule>
  </conditionalFormatting>
  <conditionalFormatting sqref="AM229:AO229 AQ229">
    <cfRule type="colorScale" priority="751">
      <colorScale>
        <cfvo type="percent" val="0"/>
        <cfvo type="percent" val="50"/>
        <cfvo type="percent" val="100"/>
        <color rgb="FFF8696B"/>
        <color rgb="FFFFEB84"/>
        <color rgb="FF63BE7B"/>
      </colorScale>
    </cfRule>
  </conditionalFormatting>
  <conditionalFormatting sqref="I226">
    <cfRule type="cellIs" dxfId="723" priority="744" operator="equal">
      <formula>1</formula>
    </cfRule>
  </conditionalFormatting>
  <conditionalFormatting sqref="P226 R226 T226 V226 X226 Z226 AB226 AD226 AF226 AH226">
    <cfRule type="expression" dxfId="722" priority="743">
      <formula>Q226=1</formula>
    </cfRule>
  </conditionalFormatting>
  <conditionalFormatting sqref="Q226 S226 U226 W226 Y226 AA226 AC226 AE226 AG226 AI226">
    <cfRule type="expression" dxfId="721" priority="742">
      <formula>(P226+Q226)=2</formula>
    </cfRule>
  </conditionalFormatting>
  <conditionalFormatting sqref="AM226:AO226 AQ226">
    <cfRule type="colorScale" priority="746">
      <colorScale>
        <cfvo type="percent" val="0"/>
        <cfvo type="percent" val="50"/>
        <cfvo type="percent" val="100"/>
        <color rgb="FFF8696B"/>
        <color rgb="FFFFEB84"/>
        <color rgb="FF63BE7B"/>
      </colorScale>
    </cfRule>
  </conditionalFormatting>
  <conditionalFormatting sqref="I246">
    <cfRule type="cellIs" dxfId="720" priority="739" operator="equal">
      <formula>1</formula>
    </cfRule>
  </conditionalFormatting>
  <conditionalFormatting sqref="P246 R246 T246 V246 X246 Z246 AB246 AD246 AF246 AH246">
    <cfRule type="expression" dxfId="719" priority="738">
      <formula>Q246=1</formula>
    </cfRule>
  </conditionalFormatting>
  <conditionalFormatting sqref="Q246 S246 U246 W246 Y246 AA246 AC246 AE246 AG246 AI246">
    <cfRule type="expression" dxfId="718" priority="737">
      <formula>(P246+Q246)=2</formula>
    </cfRule>
  </conditionalFormatting>
  <conditionalFormatting sqref="AM246:AO246 AQ246">
    <cfRule type="colorScale" priority="741">
      <colorScale>
        <cfvo type="percent" val="0"/>
        <cfvo type="percent" val="50"/>
        <cfvo type="percent" val="100"/>
        <color rgb="FFF8696B"/>
        <color rgb="FFFFEB84"/>
        <color rgb="FF63BE7B"/>
      </colorScale>
    </cfRule>
  </conditionalFormatting>
  <conditionalFormatting sqref="I188">
    <cfRule type="cellIs" dxfId="717" priority="734" operator="equal">
      <formula>1</formula>
    </cfRule>
  </conditionalFormatting>
  <conditionalFormatting sqref="P188 R188 T188 V188 X188 Z188 AB188 AD188 AF188 AH188">
    <cfRule type="expression" dxfId="716" priority="733">
      <formula>Q188=1</formula>
    </cfRule>
  </conditionalFormatting>
  <conditionalFormatting sqref="Q188 S188 U188 W188 Y188 AA188 AC188 AE188 AG188 AI188">
    <cfRule type="expression" dxfId="715" priority="732">
      <formula>(P188+Q188)=2</formula>
    </cfRule>
  </conditionalFormatting>
  <conditionalFormatting sqref="AM188:AO188 AQ188">
    <cfRule type="colorScale" priority="736">
      <colorScale>
        <cfvo type="percent" val="0"/>
        <cfvo type="percent" val="50"/>
        <cfvo type="percent" val="100"/>
        <color rgb="FFF8696B"/>
        <color rgb="FFFFEB84"/>
        <color rgb="FF63BE7B"/>
      </colorScale>
    </cfRule>
  </conditionalFormatting>
  <conditionalFormatting sqref="I189">
    <cfRule type="cellIs" dxfId="714" priority="729" operator="equal">
      <formula>1</formula>
    </cfRule>
  </conditionalFormatting>
  <conditionalFormatting sqref="P189 R189 T189 V189 X189 Z189 AB189 AD189 AF189 AH189">
    <cfRule type="expression" dxfId="713" priority="728">
      <formula>Q189=1</formula>
    </cfRule>
  </conditionalFormatting>
  <conditionalFormatting sqref="Q189 S189 U189 W189 Y189 AA189 AC189 AE189 AG189 AI189">
    <cfRule type="expression" dxfId="712" priority="727">
      <formula>(P189+Q189)=2</formula>
    </cfRule>
  </conditionalFormatting>
  <conditionalFormatting sqref="AM189:AO189 AQ189">
    <cfRule type="colorScale" priority="731">
      <colorScale>
        <cfvo type="percent" val="0"/>
        <cfvo type="percent" val="50"/>
        <cfvo type="percent" val="100"/>
        <color rgb="FFF8696B"/>
        <color rgb="FFFFEB84"/>
        <color rgb="FF63BE7B"/>
      </colorScale>
    </cfRule>
  </conditionalFormatting>
  <conditionalFormatting sqref="I237">
    <cfRule type="cellIs" dxfId="711" priority="724" operator="equal">
      <formula>1</formula>
    </cfRule>
  </conditionalFormatting>
  <conditionalFormatting sqref="X237 P237 R237 T237 V237 Z237 AB237 AD237 AF237 AH237">
    <cfRule type="expression" dxfId="710" priority="723">
      <formula>Q237=1</formula>
    </cfRule>
  </conditionalFormatting>
  <conditionalFormatting sqref="Q237 S237 U237 W237 Y237 AA237 AC237 AE237 AG237 AI237">
    <cfRule type="expression" dxfId="709" priority="722">
      <formula>(P237+Q237)=2</formula>
    </cfRule>
  </conditionalFormatting>
  <conditionalFormatting sqref="AM237:AO237 AQ237">
    <cfRule type="colorScale" priority="726">
      <colorScale>
        <cfvo type="percent" val="0"/>
        <cfvo type="percent" val="50"/>
        <cfvo type="percent" val="100"/>
        <color rgb="FFF8696B"/>
        <color rgb="FFFFEB84"/>
        <color rgb="FF63BE7B"/>
      </colorScale>
    </cfRule>
  </conditionalFormatting>
  <conditionalFormatting sqref="I158">
    <cfRule type="cellIs" dxfId="708" priority="719" operator="equal">
      <formula>1</formula>
    </cfRule>
  </conditionalFormatting>
  <conditionalFormatting sqref="AH158 AF158 AD158 AB158 Z158 X158 V158 T158 R158 P158">
    <cfRule type="expression" dxfId="707" priority="718">
      <formula>Q158=1</formula>
    </cfRule>
  </conditionalFormatting>
  <conditionalFormatting sqref="AI158 AG158 AE158 AC158 AA158 Y158 W158 U158 S158 Q158">
    <cfRule type="expression" dxfId="706" priority="717">
      <formula>(P158+Q158)=2</formula>
    </cfRule>
  </conditionalFormatting>
  <conditionalFormatting sqref="AM158:AO158 AQ158">
    <cfRule type="colorScale" priority="721">
      <colorScale>
        <cfvo type="percent" val="0"/>
        <cfvo type="percent" val="50"/>
        <cfvo type="percent" val="100"/>
        <color rgb="FFF8696B"/>
        <color rgb="FFFFEB84"/>
        <color rgb="FF63BE7B"/>
      </colorScale>
    </cfRule>
  </conditionalFormatting>
  <conditionalFormatting sqref="I31">
    <cfRule type="cellIs" dxfId="705" priority="714" operator="equal">
      <formula>1</formula>
    </cfRule>
  </conditionalFormatting>
  <conditionalFormatting sqref="AH31 AF31 AD31 AB31 Z31 X31 V31 T31 R31 P31">
    <cfRule type="expression" dxfId="704" priority="713">
      <formula>Q31=1</formula>
    </cfRule>
  </conditionalFormatting>
  <conditionalFormatting sqref="AI31 AG31 AE31 AC31 AA31 Y31 W31 U31 S31 Q31">
    <cfRule type="expression" dxfId="703" priority="712">
      <formula>(P31+Q31)=2</formula>
    </cfRule>
  </conditionalFormatting>
  <conditionalFormatting sqref="AM31:AO31 AQ31">
    <cfRule type="colorScale" priority="716">
      <colorScale>
        <cfvo type="percent" val="0"/>
        <cfvo type="percent" val="50"/>
        <cfvo type="percent" val="100"/>
        <color rgb="FFF8696B"/>
        <color rgb="FFFFEB84"/>
        <color rgb="FF63BE7B"/>
      </colorScale>
    </cfRule>
  </conditionalFormatting>
  <conditionalFormatting sqref="I238">
    <cfRule type="cellIs" dxfId="702" priority="709" operator="equal">
      <formula>1</formula>
    </cfRule>
  </conditionalFormatting>
  <conditionalFormatting sqref="X238 P238 R238 T238 V238 Z238 AB238 AD238 AF238 AH238">
    <cfRule type="expression" dxfId="701" priority="708">
      <formula>Q238=1</formula>
    </cfRule>
  </conditionalFormatting>
  <conditionalFormatting sqref="Q238 S238 U238 W238 Y238 AA238 AC238 AE238 AG238 AI238">
    <cfRule type="expression" dxfId="700" priority="707">
      <formula>(P238+Q238)=2</formula>
    </cfRule>
  </conditionalFormatting>
  <conditionalFormatting sqref="AM238:AO238 AQ238">
    <cfRule type="colorScale" priority="711">
      <colorScale>
        <cfvo type="percent" val="0"/>
        <cfvo type="percent" val="50"/>
        <cfvo type="percent" val="100"/>
        <color rgb="FFF8696B"/>
        <color rgb="FFFFEB84"/>
        <color rgb="FF63BE7B"/>
      </colorScale>
    </cfRule>
  </conditionalFormatting>
  <conditionalFormatting sqref="I77">
    <cfRule type="cellIs" dxfId="699" priority="704" operator="equal">
      <formula>1</formula>
    </cfRule>
  </conditionalFormatting>
  <conditionalFormatting sqref="P77 R77 T77 V77 X77 Z77 AB77 AD77 AF77 AH77">
    <cfRule type="expression" dxfId="698" priority="703">
      <formula>Q77=1</formula>
    </cfRule>
  </conditionalFormatting>
  <conditionalFormatting sqref="Q77 S77 U77 W77 Y77 AA77 AC77 AE77 AG77 AI77">
    <cfRule type="expression" dxfId="697" priority="702">
      <formula>(P77+Q77)=2</formula>
    </cfRule>
  </conditionalFormatting>
  <conditionalFormatting sqref="AM77:AO77 AQ77">
    <cfRule type="colorScale" priority="706">
      <colorScale>
        <cfvo type="percent" val="0"/>
        <cfvo type="percent" val="50"/>
        <cfvo type="percent" val="100"/>
        <color rgb="FFF8696B"/>
        <color rgb="FFFFEB84"/>
        <color rgb="FF63BE7B"/>
      </colorScale>
    </cfRule>
  </conditionalFormatting>
  <conditionalFormatting sqref="I82">
    <cfRule type="cellIs" dxfId="696" priority="699" operator="equal">
      <formula>1</formula>
    </cfRule>
  </conditionalFormatting>
  <conditionalFormatting sqref="P82 R82 T82 V82 X82 Z82 AB82 AD82 AF82 AH82">
    <cfRule type="expression" dxfId="695" priority="698">
      <formula>Q82=1</formula>
    </cfRule>
  </conditionalFormatting>
  <conditionalFormatting sqref="Q82 S82 U82 W82 Y82 AA82 AC82 AE82 AG82 AI82">
    <cfRule type="expression" dxfId="694" priority="697">
      <formula>(P82+Q82)=2</formula>
    </cfRule>
  </conditionalFormatting>
  <conditionalFormatting sqref="AM82:AO82 AQ82">
    <cfRule type="colorScale" priority="701">
      <colorScale>
        <cfvo type="percent" val="0"/>
        <cfvo type="percent" val="50"/>
        <cfvo type="percent" val="100"/>
        <color rgb="FFF8696B"/>
        <color rgb="FFFFEB84"/>
        <color rgb="FF63BE7B"/>
      </colorScale>
    </cfRule>
  </conditionalFormatting>
  <conditionalFormatting sqref="I172">
    <cfRule type="cellIs" dxfId="693" priority="694" operator="equal">
      <formula>1</formula>
    </cfRule>
  </conditionalFormatting>
  <conditionalFormatting sqref="P172 R172 T172 V172 X172 Z172 AB172 AD172 AF172 AH172">
    <cfRule type="expression" dxfId="692" priority="693">
      <formula>Q172=1</formula>
    </cfRule>
  </conditionalFormatting>
  <conditionalFormatting sqref="Q172 S172 U172 W172 Y172 AA172 AC172 AE172 AG172 AI172">
    <cfRule type="expression" dxfId="691" priority="692">
      <formula>(P172+Q172)=2</formula>
    </cfRule>
  </conditionalFormatting>
  <conditionalFormatting sqref="AM172:AO172 AQ172">
    <cfRule type="colorScale" priority="696">
      <colorScale>
        <cfvo type="percent" val="0"/>
        <cfvo type="percent" val="50"/>
        <cfvo type="percent" val="100"/>
        <color rgb="FFF8696B"/>
        <color rgb="FFFFEB84"/>
        <color rgb="FF63BE7B"/>
      </colorScale>
    </cfRule>
  </conditionalFormatting>
  <conditionalFormatting sqref="I247:I248">
    <cfRule type="cellIs" dxfId="690" priority="689" operator="equal">
      <formula>1</formula>
    </cfRule>
  </conditionalFormatting>
  <conditionalFormatting sqref="P247:P248 R247:R248 T247:T248 V247:V248 X247:X248 Z247:Z248 AB247:AB248 AD247:AD248 AF247:AF248 AH247:AH248">
    <cfRule type="expression" dxfId="689" priority="688">
      <formula>Q247=1</formula>
    </cfRule>
  </conditionalFormatting>
  <conditionalFormatting sqref="Q247:Q248 S247:S248 U247:U248 W247:W248 Y247:Y248 AA247:AA248 AC247:AC248 AE247:AE248 AG247:AG248 AI247:AI248">
    <cfRule type="expression" dxfId="688" priority="687">
      <formula>(P247+Q247)=2</formula>
    </cfRule>
  </conditionalFormatting>
  <conditionalFormatting sqref="AM247:AO248 AQ247:AQ248">
    <cfRule type="colorScale" priority="691">
      <colorScale>
        <cfvo type="percent" val="0"/>
        <cfvo type="percent" val="50"/>
        <cfvo type="percent" val="100"/>
        <color rgb="FFF8696B"/>
        <color rgb="FFFFEB84"/>
        <color rgb="FF63BE7B"/>
      </colorScale>
    </cfRule>
  </conditionalFormatting>
  <conditionalFormatting sqref="N21 N81 N215 N227 N6 N116:N120 N123:N125 N174 N222 N241:N245 N141 N91:N92 N65:N66 N85:N88 N94:N97 N131 N176:N178 N171 N218:N220 N137:N138 N230:N231 N83 N234:N236">
    <cfRule type="expression" dxfId="687" priority="684">
      <formula>O6=1</formula>
    </cfRule>
  </conditionalFormatting>
  <conditionalFormatting sqref="O21 O81 O215 O227 O6 O116:O120 O123:O125 O174 O222 O241:O245 O141 O91:O92 O65:O66 O85:O88 O94:O97 O131 O176:O178 O171 O218:O220 O137:O138 O230:O231 O83 O234:O236">
    <cfRule type="expression" dxfId="686" priority="683">
      <formula>(N6+O6)=2</formula>
    </cfRule>
  </conditionalFormatting>
  <conditionalFormatting sqref="N36:N40 N42">
    <cfRule type="expression" dxfId="685" priority="682">
      <formula>O36=1</formula>
    </cfRule>
  </conditionalFormatting>
  <conditionalFormatting sqref="O36:O40 O42">
    <cfRule type="expression" dxfId="684" priority="681">
      <formula>(N36+O36)=2</formula>
    </cfRule>
  </conditionalFormatting>
  <conditionalFormatting sqref="N49:N58 N62">
    <cfRule type="expression" dxfId="683" priority="680">
      <formula>O49=1</formula>
    </cfRule>
  </conditionalFormatting>
  <conditionalFormatting sqref="O49:O58 O62">
    <cfRule type="expression" dxfId="682" priority="679">
      <formula>(N49+O49)=2</formula>
    </cfRule>
  </conditionalFormatting>
  <conditionalFormatting sqref="N69:N71">
    <cfRule type="expression" dxfId="681" priority="676">
      <formula>O69=1</formula>
    </cfRule>
  </conditionalFormatting>
  <conditionalFormatting sqref="O69:O71">
    <cfRule type="expression" dxfId="680" priority="675">
      <formula>(N69+O69)=2</formula>
    </cfRule>
  </conditionalFormatting>
  <conditionalFormatting sqref="N104 N152:N156 N165:N170 N251:N254 N258 N128 N181 N108 N111 N260 N200">
    <cfRule type="expression" dxfId="679" priority="674">
      <formula>O104=1</formula>
    </cfRule>
  </conditionalFormatting>
  <conditionalFormatting sqref="O104 O152:O156 O165:O170 O251:O254 O258 O128 O181 O108 O111 O260 O200">
    <cfRule type="expression" dxfId="678" priority="673">
      <formula>(N104+O104)=2</formula>
    </cfRule>
  </conditionalFormatting>
  <conditionalFormatting sqref="N63">
    <cfRule type="expression" dxfId="677" priority="672">
      <formula>O63=1</formula>
    </cfRule>
  </conditionalFormatting>
  <conditionalFormatting sqref="O63">
    <cfRule type="expression" dxfId="676" priority="671">
      <formula>(N63+O63)=2</formula>
    </cfRule>
  </conditionalFormatting>
  <conditionalFormatting sqref="N255">
    <cfRule type="expression" dxfId="675" priority="670">
      <formula>O255=1</formula>
    </cfRule>
  </conditionalFormatting>
  <conditionalFormatting sqref="O255">
    <cfRule type="expression" dxfId="674" priority="669">
      <formula>(N255+O255)=2</formula>
    </cfRule>
  </conditionalFormatting>
  <conditionalFormatting sqref="N105">
    <cfRule type="expression" dxfId="673" priority="668">
      <formula>O105=1</formula>
    </cfRule>
  </conditionalFormatting>
  <conditionalFormatting sqref="O105">
    <cfRule type="expression" dxfId="672" priority="667">
      <formula>(N105+O105)=2</formula>
    </cfRule>
  </conditionalFormatting>
  <conditionalFormatting sqref="N109">
    <cfRule type="expression" dxfId="671" priority="666">
      <formula>O109=1</formula>
    </cfRule>
  </conditionalFormatting>
  <conditionalFormatting sqref="O109">
    <cfRule type="expression" dxfId="670" priority="665">
      <formula>(N109+O109)=2</formula>
    </cfRule>
  </conditionalFormatting>
  <conditionalFormatting sqref="N112">
    <cfRule type="expression" dxfId="669" priority="664">
      <formula>O112=1</formula>
    </cfRule>
  </conditionalFormatting>
  <conditionalFormatting sqref="O112">
    <cfRule type="expression" dxfId="668" priority="663">
      <formula>(N112+O112)=2</formula>
    </cfRule>
  </conditionalFormatting>
  <conditionalFormatting sqref="N106">
    <cfRule type="expression" dxfId="667" priority="662">
      <formula>O106=1</formula>
    </cfRule>
  </conditionalFormatting>
  <conditionalFormatting sqref="O106">
    <cfRule type="expression" dxfId="666" priority="661">
      <formula>(N106+O106)=2</formula>
    </cfRule>
  </conditionalFormatting>
  <conditionalFormatting sqref="N110">
    <cfRule type="expression" dxfId="665" priority="660">
      <formula>O110=1</formula>
    </cfRule>
  </conditionalFormatting>
  <conditionalFormatting sqref="O110">
    <cfRule type="expression" dxfId="664" priority="659">
      <formula>(N110+O110)=2</formula>
    </cfRule>
  </conditionalFormatting>
  <conditionalFormatting sqref="N134">
    <cfRule type="expression" dxfId="663" priority="658">
      <formula>O134=1</formula>
    </cfRule>
  </conditionalFormatting>
  <conditionalFormatting sqref="O134">
    <cfRule type="expression" dxfId="662" priority="657">
      <formula>(N134+O134)=2</formula>
    </cfRule>
  </conditionalFormatting>
  <conditionalFormatting sqref="N136">
    <cfRule type="expression" dxfId="661" priority="656">
      <formula>O136=1</formula>
    </cfRule>
  </conditionalFormatting>
  <conditionalFormatting sqref="O136">
    <cfRule type="expression" dxfId="660" priority="655">
      <formula>(N136+O136)=2</formula>
    </cfRule>
  </conditionalFormatting>
  <conditionalFormatting sqref="N221">
    <cfRule type="expression" dxfId="659" priority="654">
      <formula>O221=1</formula>
    </cfRule>
  </conditionalFormatting>
  <conditionalFormatting sqref="O221">
    <cfRule type="expression" dxfId="658" priority="653">
      <formula>(N221+O221)=2</formula>
    </cfRule>
  </conditionalFormatting>
  <conditionalFormatting sqref="N257">
    <cfRule type="expression" dxfId="657" priority="652">
      <formula>O257=1</formula>
    </cfRule>
  </conditionalFormatting>
  <conditionalFormatting sqref="O257">
    <cfRule type="expression" dxfId="656" priority="651">
      <formula>(N257+O257)=2</formula>
    </cfRule>
  </conditionalFormatting>
  <conditionalFormatting sqref="N259">
    <cfRule type="expression" dxfId="655" priority="650">
      <formula>O259=1</formula>
    </cfRule>
  </conditionalFormatting>
  <conditionalFormatting sqref="O259">
    <cfRule type="expression" dxfId="654" priority="649">
      <formula>(N259+O259)=2</formula>
    </cfRule>
  </conditionalFormatting>
  <conditionalFormatting sqref="N140">
    <cfRule type="expression" dxfId="653" priority="646">
      <formula>O140=1</formula>
    </cfRule>
  </conditionalFormatting>
  <conditionalFormatting sqref="O140">
    <cfRule type="expression" dxfId="652" priority="645">
      <formula>(N140+O140)=2</formula>
    </cfRule>
  </conditionalFormatting>
  <conditionalFormatting sqref="N64">
    <cfRule type="expression" dxfId="651" priority="644">
      <formula>O64=1</formula>
    </cfRule>
  </conditionalFormatting>
  <conditionalFormatting sqref="O64">
    <cfRule type="expression" dxfId="650" priority="643">
      <formula>(N64+O64)=2</formula>
    </cfRule>
  </conditionalFormatting>
  <conditionalFormatting sqref="N182:N183">
    <cfRule type="expression" dxfId="649" priority="642">
      <formula>O182=1</formula>
    </cfRule>
  </conditionalFormatting>
  <conditionalFormatting sqref="O182">
    <cfRule type="expression" dxfId="648" priority="641">
      <formula>(N182+O182)=2</formula>
    </cfRule>
  </conditionalFormatting>
  <conditionalFormatting sqref="N194">
    <cfRule type="expression" dxfId="647" priority="640">
      <formula>O194=1</formula>
    </cfRule>
  </conditionalFormatting>
  <conditionalFormatting sqref="O194">
    <cfRule type="expression" dxfId="646" priority="639">
      <formula>(N194+O194)=2</formula>
    </cfRule>
  </conditionalFormatting>
  <conditionalFormatting sqref="N195">
    <cfRule type="expression" dxfId="645" priority="638">
      <formula>O195=1</formula>
    </cfRule>
  </conditionalFormatting>
  <conditionalFormatting sqref="O195">
    <cfRule type="expression" dxfId="644" priority="637">
      <formula>(N195+O195)=2</formula>
    </cfRule>
  </conditionalFormatting>
  <conditionalFormatting sqref="N196">
    <cfRule type="expression" dxfId="643" priority="636">
      <formula>O196=1</formula>
    </cfRule>
  </conditionalFormatting>
  <conditionalFormatting sqref="O196">
    <cfRule type="expression" dxfId="642" priority="635">
      <formula>(N196+O196)=2</formula>
    </cfRule>
  </conditionalFormatting>
  <conditionalFormatting sqref="N198">
    <cfRule type="expression" dxfId="641" priority="634">
      <formula>O198=1</formula>
    </cfRule>
  </conditionalFormatting>
  <conditionalFormatting sqref="O198">
    <cfRule type="expression" dxfId="640" priority="633">
      <formula>(N198+O198)=2</formula>
    </cfRule>
  </conditionalFormatting>
  <conditionalFormatting sqref="N199">
    <cfRule type="expression" dxfId="639" priority="632">
      <formula>O199=1</formula>
    </cfRule>
  </conditionalFormatting>
  <conditionalFormatting sqref="O199">
    <cfRule type="expression" dxfId="638" priority="631">
      <formula>(N199+O199)=2</formula>
    </cfRule>
  </conditionalFormatting>
  <conditionalFormatting sqref="N204">
    <cfRule type="expression" dxfId="637" priority="630">
      <formula>O204=1</formula>
    </cfRule>
  </conditionalFormatting>
  <conditionalFormatting sqref="O204">
    <cfRule type="expression" dxfId="636" priority="629">
      <formula>(N204+O204)=2</formula>
    </cfRule>
  </conditionalFormatting>
  <conditionalFormatting sqref="N205">
    <cfRule type="expression" dxfId="635" priority="628">
      <formula>O205=1</formula>
    </cfRule>
  </conditionalFormatting>
  <conditionalFormatting sqref="O205">
    <cfRule type="expression" dxfId="634" priority="627">
      <formula>(N205+O205)=2</formula>
    </cfRule>
  </conditionalFormatting>
  <conditionalFormatting sqref="N98">
    <cfRule type="expression" dxfId="633" priority="626">
      <formula>O98=1</formula>
    </cfRule>
  </conditionalFormatting>
  <conditionalFormatting sqref="O98">
    <cfRule type="expression" dxfId="632" priority="625">
      <formula>(N98+O98)=2</formula>
    </cfRule>
  </conditionalFormatting>
  <conditionalFormatting sqref="N142">
    <cfRule type="expression" dxfId="631" priority="624">
      <formula>O142=1</formula>
    </cfRule>
  </conditionalFormatting>
  <conditionalFormatting sqref="O142">
    <cfRule type="expression" dxfId="630" priority="623">
      <formula>(N142+O142)=2</formula>
    </cfRule>
  </conditionalFormatting>
  <conditionalFormatting sqref="N250">
    <cfRule type="expression" dxfId="629" priority="622">
      <formula>O250=1</formula>
    </cfRule>
  </conditionalFormatting>
  <conditionalFormatting sqref="O250">
    <cfRule type="expression" dxfId="628" priority="621">
      <formula>(N250+O250)=2</formula>
    </cfRule>
  </conditionalFormatting>
  <conditionalFormatting sqref="O183">
    <cfRule type="expression" dxfId="627" priority="620">
      <formula>(N183+O183)=2</formula>
    </cfRule>
  </conditionalFormatting>
  <conditionalFormatting sqref="N186">
    <cfRule type="expression" dxfId="626" priority="619">
      <formula>O186=1</formula>
    </cfRule>
  </conditionalFormatting>
  <conditionalFormatting sqref="O186">
    <cfRule type="expression" dxfId="625" priority="618">
      <formula>(N186+O186)=2</formula>
    </cfRule>
  </conditionalFormatting>
  <conditionalFormatting sqref="N11">
    <cfRule type="expression" dxfId="624" priority="617">
      <formula>O11=1</formula>
    </cfRule>
  </conditionalFormatting>
  <conditionalFormatting sqref="O11">
    <cfRule type="expression" dxfId="623" priority="616">
      <formula>(N11+O11)=2</formula>
    </cfRule>
  </conditionalFormatting>
  <conditionalFormatting sqref="N29">
    <cfRule type="expression" dxfId="622" priority="615">
      <formula>O29=1</formula>
    </cfRule>
  </conditionalFormatting>
  <conditionalFormatting sqref="O29">
    <cfRule type="expression" dxfId="621" priority="614">
      <formula>(N29+O29)=2</formula>
    </cfRule>
  </conditionalFormatting>
  <conditionalFormatting sqref="N43">
    <cfRule type="expression" dxfId="620" priority="613">
      <formula>O43=1</formula>
    </cfRule>
  </conditionalFormatting>
  <conditionalFormatting sqref="O43">
    <cfRule type="expression" dxfId="619" priority="612">
      <formula>(N43+O43)=2</formula>
    </cfRule>
  </conditionalFormatting>
  <conditionalFormatting sqref="N59">
    <cfRule type="expression" dxfId="618" priority="611">
      <formula>O59=1</formula>
    </cfRule>
  </conditionalFormatting>
  <conditionalFormatting sqref="O59">
    <cfRule type="expression" dxfId="617" priority="610">
      <formula>(N59+O59)=2</formula>
    </cfRule>
  </conditionalFormatting>
  <conditionalFormatting sqref="N7">
    <cfRule type="expression" dxfId="616" priority="609">
      <formula>O7=1</formula>
    </cfRule>
  </conditionalFormatting>
  <conditionalFormatting sqref="O7">
    <cfRule type="expression" dxfId="615" priority="608">
      <formula>(N7+O7)=2</formula>
    </cfRule>
  </conditionalFormatting>
  <conditionalFormatting sqref="N8">
    <cfRule type="expression" dxfId="614" priority="607">
      <formula>O8=1</formula>
    </cfRule>
  </conditionalFormatting>
  <conditionalFormatting sqref="O8">
    <cfRule type="expression" dxfId="613" priority="606">
      <formula>(N8+O8)=2</formula>
    </cfRule>
  </conditionalFormatting>
  <conditionalFormatting sqref="N9">
    <cfRule type="expression" dxfId="612" priority="605">
      <formula>O9=1</formula>
    </cfRule>
  </conditionalFormatting>
  <conditionalFormatting sqref="O9">
    <cfRule type="expression" dxfId="611" priority="604">
      <formula>(N9+O9)=2</formula>
    </cfRule>
  </conditionalFormatting>
  <conditionalFormatting sqref="N10">
    <cfRule type="expression" dxfId="610" priority="603">
      <formula>O10=1</formula>
    </cfRule>
  </conditionalFormatting>
  <conditionalFormatting sqref="O10">
    <cfRule type="expression" dxfId="609" priority="602">
      <formula>(N10+O10)=2</formula>
    </cfRule>
  </conditionalFormatting>
  <conditionalFormatting sqref="N12">
    <cfRule type="expression" dxfId="608" priority="601">
      <formula>O12=1</formula>
    </cfRule>
  </conditionalFormatting>
  <conditionalFormatting sqref="O12">
    <cfRule type="expression" dxfId="607" priority="600">
      <formula>(N12+O12)=2</formula>
    </cfRule>
  </conditionalFormatting>
  <conditionalFormatting sqref="N14">
    <cfRule type="expression" dxfId="606" priority="599">
      <formula>O14=1</formula>
    </cfRule>
  </conditionalFormatting>
  <conditionalFormatting sqref="O14">
    <cfRule type="expression" dxfId="605" priority="598">
      <formula>(N14+O14)=2</formula>
    </cfRule>
  </conditionalFormatting>
  <conditionalFormatting sqref="N13">
    <cfRule type="expression" dxfId="604" priority="597">
      <formula>O13=1</formula>
    </cfRule>
  </conditionalFormatting>
  <conditionalFormatting sqref="O13">
    <cfRule type="expression" dxfId="603" priority="596">
      <formula>(N13+O13)=2</formula>
    </cfRule>
  </conditionalFormatting>
  <conditionalFormatting sqref="N23">
    <cfRule type="expression" dxfId="602" priority="595">
      <formula>O23=1</formula>
    </cfRule>
  </conditionalFormatting>
  <conditionalFormatting sqref="O23">
    <cfRule type="expression" dxfId="601" priority="594">
      <formula>(N23+O23)=2</formula>
    </cfRule>
  </conditionalFormatting>
  <conditionalFormatting sqref="N22">
    <cfRule type="expression" dxfId="600" priority="593">
      <formula>O22=1</formula>
    </cfRule>
  </conditionalFormatting>
  <conditionalFormatting sqref="O22">
    <cfRule type="expression" dxfId="599" priority="592">
      <formula>(N22+O22)=2</formula>
    </cfRule>
  </conditionalFormatting>
  <conditionalFormatting sqref="N35">
    <cfRule type="expression" dxfId="598" priority="591">
      <formula>O35=1</formula>
    </cfRule>
  </conditionalFormatting>
  <conditionalFormatting sqref="O35">
    <cfRule type="expression" dxfId="597" priority="590">
      <formula>(N35+O35)=2</formula>
    </cfRule>
  </conditionalFormatting>
  <conditionalFormatting sqref="N41">
    <cfRule type="expression" dxfId="596" priority="589">
      <formula>O41=1</formula>
    </cfRule>
  </conditionalFormatting>
  <conditionalFormatting sqref="O41">
    <cfRule type="expression" dxfId="595" priority="588">
      <formula>(N41+O41)=2</formula>
    </cfRule>
  </conditionalFormatting>
  <conditionalFormatting sqref="N30">
    <cfRule type="expression" dxfId="594" priority="587">
      <formula>O30=1</formula>
    </cfRule>
  </conditionalFormatting>
  <conditionalFormatting sqref="O30">
    <cfRule type="expression" dxfId="593" priority="586">
      <formula>(N30+O30)=2</formula>
    </cfRule>
  </conditionalFormatting>
  <conditionalFormatting sqref="N84">
    <cfRule type="expression" dxfId="592" priority="585">
      <formula>O84=1</formula>
    </cfRule>
  </conditionalFormatting>
  <conditionalFormatting sqref="O84">
    <cfRule type="expression" dxfId="591" priority="584">
      <formula>(N84+O84)=2</formula>
    </cfRule>
  </conditionalFormatting>
  <conditionalFormatting sqref="N80">
    <cfRule type="expression" dxfId="590" priority="583">
      <formula>O80=1</formula>
    </cfRule>
  </conditionalFormatting>
  <conditionalFormatting sqref="O80">
    <cfRule type="expression" dxfId="589" priority="582">
      <formula>(N80+O80)=2</formula>
    </cfRule>
  </conditionalFormatting>
  <conditionalFormatting sqref="N93">
    <cfRule type="expression" dxfId="588" priority="581">
      <formula>O93=1</formula>
    </cfRule>
  </conditionalFormatting>
  <conditionalFormatting sqref="O93">
    <cfRule type="expression" dxfId="587" priority="580">
      <formula>(N93+O93)=2</formula>
    </cfRule>
  </conditionalFormatting>
  <conditionalFormatting sqref="N135">
    <cfRule type="expression" dxfId="586" priority="575">
      <formula>O135=1</formula>
    </cfRule>
  </conditionalFormatting>
  <conditionalFormatting sqref="O135">
    <cfRule type="expression" dxfId="585" priority="574">
      <formula>(N135+O135)=2</formula>
    </cfRule>
  </conditionalFormatting>
  <conditionalFormatting sqref="N130">
    <cfRule type="expression" dxfId="584" priority="573">
      <formula>O130=1</formula>
    </cfRule>
  </conditionalFormatting>
  <conditionalFormatting sqref="O130">
    <cfRule type="expression" dxfId="583" priority="572">
      <formula>(N130+O130)=2</formula>
    </cfRule>
  </conditionalFormatting>
  <conditionalFormatting sqref="N101">
    <cfRule type="expression" dxfId="582" priority="571">
      <formula>O101=1</formula>
    </cfRule>
  </conditionalFormatting>
  <conditionalFormatting sqref="O101">
    <cfRule type="expression" dxfId="581" priority="570">
      <formula>(N101+O101)=2</formula>
    </cfRule>
  </conditionalFormatting>
  <conditionalFormatting sqref="N143:N146">
    <cfRule type="expression" dxfId="580" priority="569">
      <formula>O143=1</formula>
    </cfRule>
  </conditionalFormatting>
  <conditionalFormatting sqref="O143:O146">
    <cfRule type="expression" dxfId="579" priority="568">
      <formula>(N143+O143)=2</formula>
    </cfRule>
  </conditionalFormatting>
  <conditionalFormatting sqref="N68">
    <cfRule type="expression" dxfId="578" priority="567">
      <formula>O68=1</formula>
    </cfRule>
  </conditionalFormatting>
  <conditionalFormatting sqref="O68">
    <cfRule type="expression" dxfId="577" priority="566">
      <formula>(N68+O68)=2</formula>
    </cfRule>
  </conditionalFormatting>
  <conditionalFormatting sqref="N72">
    <cfRule type="expression" dxfId="576" priority="565">
      <formula>O72=1</formula>
    </cfRule>
  </conditionalFormatting>
  <conditionalFormatting sqref="O72">
    <cfRule type="expression" dxfId="575" priority="564">
      <formula>(N72+O72)=2</formula>
    </cfRule>
  </conditionalFormatting>
  <conditionalFormatting sqref="N73">
    <cfRule type="expression" dxfId="574" priority="563">
      <formula>O73=1</formula>
    </cfRule>
  </conditionalFormatting>
  <conditionalFormatting sqref="O73">
    <cfRule type="expression" dxfId="573" priority="562">
      <formula>(N73+O73)=2</formula>
    </cfRule>
  </conditionalFormatting>
  <conditionalFormatting sqref="N151">
    <cfRule type="expression" dxfId="572" priority="561">
      <formula>O151=1</formula>
    </cfRule>
  </conditionalFormatting>
  <conditionalFormatting sqref="O151">
    <cfRule type="expression" dxfId="571" priority="560">
      <formula>(N151+O151)=2</formula>
    </cfRule>
  </conditionalFormatting>
  <conditionalFormatting sqref="N175">
    <cfRule type="expression" dxfId="570" priority="559">
      <formula>O175=1</formula>
    </cfRule>
  </conditionalFormatting>
  <conditionalFormatting sqref="O175">
    <cfRule type="expression" dxfId="569" priority="558">
      <formula>(N175+O175)=2</formula>
    </cfRule>
  </conditionalFormatting>
  <conditionalFormatting sqref="N190">
    <cfRule type="expression" dxfId="568" priority="557">
      <formula>O190=1</formula>
    </cfRule>
  </conditionalFormatting>
  <conditionalFormatting sqref="O190">
    <cfRule type="expression" dxfId="567" priority="556">
      <formula>(N190+O190)=2</formula>
    </cfRule>
  </conditionalFormatting>
  <conditionalFormatting sqref="N187">
    <cfRule type="expression" dxfId="566" priority="555">
      <formula>O187=1</formula>
    </cfRule>
  </conditionalFormatting>
  <conditionalFormatting sqref="O187">
    <cfRule type="expression" dxfId="565" priority="554">
      <formula>(N187+O187)=2</formula>
    </cfRule>
  </conditionalFormatting>
  <conditionalFormatting sqref="N211">
    <cfRule type="expression" dxfId="564" priority="553">
      <formula>O211=1</formula>
    </cfRule>
  </conditionalFormatting>
  <conditionalFormatting sqref="O211">
    <cfRule type="expression" dxfId="563" priority="552">
      <formula>(N211+O211)=2</formula>
    </cfRule>
  </conditionalFormatting>
  <conditionalFormatting sqref="N207">
    <cfRule type="expression" dxfId="562" priority="551">
      <formula>O207=1</formula>
    </cfRule>
  </conditionalFormatting>
  <conditionalFormatting sqref="O207">
    <cfRule type="expression" dxfId="561" priority="550">
      <formula>(N207+O207)=2</formula>
    </cfRule>
  </conditionalFormatting>
  <conditionalFormatting sqref="N273">
    <cfRule type="expression" dxfId="560" priority="549">
      <formula>O273=1</formula>
    </cfRule>
  </conditionalFormatting>
  <conditionalFormatting sqref="O273">
    <cfRule type="expression" dxfId="559" priority="548">
      <formula>(N273+O273)=2</formula>
    </cfRule>
  </conditionalFormatting>
  <conditionalFormatting sqref="N262:N266 N272">
    <cfRule type="expression" dxfId="558" priority="547">
      <formula>O262=1</formula>
    </cfRule>
  </conditionalFormatting>
  <conditionalFormatting sqref="O262:O266 O272">
    <cfRule type="expression" dxfId="557" priority="546">
      <formula>(N262+O262)=2</formula>
    </cfRule>
  </conditionalFormatting>
  <conditionalFormatting sqref="N216">
    <cfRule type="expression" dxfId="556" priority="545">
      <formula>O216=1</formula>
    </cfRule>
  </conditionalFormatting>
  <conditionalFormatting sqref="O216">
    <cfRule type="expression" dxfId="555" priority="544">
      <formula>(N216+O216)=2</formula>
    </cfRule>
  </conditionalFormatting>
  <conditionalFormatting sqref="N217">
    <cfRule type="expression" dxfId="554" priority="543">
      <formula>O217=1</formula>
    </cfRule>
  </conditionalFormatting>
  <conditionalFormatting sqref="O217">
    <cfRule type="expression" dxfId="553" priority="542">
      <formula>(N217+O217)=2</formula>
    </cfRule>
  </conditionalFormatting>
  <conditionalFormatting sqref="N214">
    <cfRule type="expression" dxfId="552" priority="541">
      <formula>O214=1</formula>
    </cfRule>
  </conditionalFormatting>
  <conditionalFormatting sqref="O214">
    <cfRule type="expression" dxfId="551" priority="540">
      <formula>(N214+O214)=2</formula>
    </cfRule>
  </conditionalFormatting>
  <conditionalFormatting sqref="N228">
    <cfRule type="expression" dxfId="550" priority="539">
      <formula>O228=1</formula>
    </cfRule>
  </conditionalFormatting>
  <conditionalFormatting sqref="O228">
    <cfRule type="expression" dxfId="549" priority="538">
      <formula>(N228+O228)=2</formula>
    </cfRule>
  </conditionalFormatting>
  <conditionalFormatting sqref="N229">
    <cfRule type="expression" dxfId="548" priority="537">
      <formula>O229=1</formula>
    </cfRule>
  </conditionalFormatting>
  <conditionalFormatting sqref="O229">
    <cfRule type="expression" dxfId="547" priority="536">
      <formula>(N229+O229)=2</formula>
    </cfRule>
  </conditionalFormatting>
  <conditionalFormatting sqref="N226">
    <cfRule type="expression" dxfId="546" priority="535">
      <formula>O226=1</formula>
    </cfRule>
  </conditionalFormatting>
  <conditionalFormatting sqref="O226">
    <cfRule type="expression" dxfId="545" priority="534">
      <formula>(N226+O226)=2</formula>
    </cfRule>
  </conditionalFormatting>
  <conditionalFormatting sqref="N246">
    <cfRule type="expression" dxfId="544" priority="533">
      <formula>O246=1</formula>
    </cfRule>
  </conditionalFormatting>
  <conditionalFormatting sqref="O246">
    <cfRule type="expression" dxfId="543" priority="532">
      <formula>(N246+O246)=2</formula>
    </cfRule>
  </conditionalFormatting>
  <conditionalFormatting sqref="N188">
    <cfRule type="expression" dxfId="542" priority="531">
      <formula>O188=1</formula>
    </cfRule>
  </conditionalFormatting>
  <conditionalFormatting sqref="O188">
    <cfRule type="expression" dxfId="541" priority="530">
      <formula>(N188+O188)=2</formula>
    </cfRule>
  </conditionalFormatting>
  <conditionalFormatting sqref="N189">
    <cfRule type="expression" dxfId="540" priority="529">
      <formula>O189=1</formula>
    </cfRule>
  </conditionalFormatting>
  <conditionalFormatting sqref="O189">
    <cfRule type="expression" dxfId="539" priority="528">
      <formula>(N189+O189)=2</formula>
    </cfRule>
  </conditionalFormatting>
  <conditionalFormatting sqref="N237">
    <cfRule type="expression" dxfId="538" priority="527">
      <formula>O237=1</formula>
    </cfRule>
  </conditionalFormatting>
  <conditionalFormatting sqref="O237">
    <cfRule type="expression" dxfId="537" priority="526">
      <formula>(N237+O237)=2</formula>
    </cfRule>
  </conditionalFormatting>
  <conditionalFormatting sqref="N158">
    <cfRule type="expression" dxfId="536" priority="525">
      <formula>O158=1</formula>
    </cfRule>
  </conditionalFormatting>
  <conditionalFormatting sqref="O158">
    <cfRule type="expression" dxfId="535" priority="524">
      <formula>(N158+O158)=2</formula>
    </cfRule>
  </conditionalFormatting>
  <conditionalFormatting sqref="N31">
    <cfRule type="expression" dxfId="534" priority="523">
      <formula>O31=1</formula>
    </cfRule>
  </conditionalFormatting>
  <conditionalFormatting sqref="O31">
    <cfRule type="expression" dxfId="533" priority="522">
      <formula>(N31+O31)=2</formula>
    </cfRule>
  </conditionalFormatting>
  <conditionalFormatting sqref="N238">
    <cfRule type="expression" dxfId="532" priority="521">
      <formula>O238=1</formula>
    </cfRule>
  </conditionalFormatting>
  <conditionalFormatting sqref="O238">
    <cfRule type="expression" dxfId="531" priority="520">
      <formula>(N238+O238)=2</formula>
    </cfRule>
  </conditionalFormatting>
  <conditionalFormatting sqref="N77">
    <cfRule type="expression" dxfId="530" priority="519">
      <formula>O77=1</formula>
    </cfRule>
  </conditionalFormatting>
  <conditionalFormatting sqref="O77">
    <cfRule type="expression" dxfId="529" priority="518">
      <formula>(N77+O77)=2</formula>
    </cfRule>
  </conditionalFormatting>
  <conditionalFormatting sqref="N82">
    <cfRule type="expression" dxfId="528" priority="517">
      <formula>O82=1</formula>
    </cfRule>
  </conditionalFormatting>
  <conditionalFormatting sqref="O82">
    <cfRule type="expression" dxfId="527" priority="516">
      <formula>(N82+O82)=2</formula>
    </cfRule>
  </conditionalFormatting>
  <conditionalFormatting sqref="N172">
    <cfRule type="expression" dxfId="526" priority="515">
      <formula>O172=1</formula>
    </cfRule>
  </conditionalFormatting>
  <conditionalFormatting sqref="O172">
    <cfRule type="expression" dxfId="525" priority="514">
      <formula>(N172+O172)=2</formula>
    </cfRule>
  </conditionalFormatting>
  <conditionalFormatting sqref="N247:N248">
    <cfRule type="expression" dxfId="524" priority="513">
      <formula>O247=1</formula>
    </cfRule>
  </conditionalFormatting>
  <conditionalFormatting sqref="O247:O248">
    <cfRule type="expression" dxfId="523" priority="512">
      <formula>(N247+O247)=2</formula>
    </cfRule>
  </conditionalFormatting>
  <conditionalFormatting sqref="L21 L81 L215 L227 L6 L116:L120 L123:L125 L174 L222 L241:L245 L141 L91:L92 L65:L66 L85:L88 L94:L97 L131 L176:L178 L171 L218:L220 L137:L138 L230:L231 L83 L234:L236">
    <cfRule type="expression" dxfId="522" priority="509">
      <formula>M6=1</formula>
    </cfRule>
  </conditionalFormatting>
  <conditionalFormatting sqref="M21 M81 M215 M227 M6 M116:M120 M123:M125 M174 M222 M241:M245 M141 M91:M92 M65:M66 M85:M88 M94:M97 M131 M176:M178 M171 M218:M220 M137:M138 M230:M231 M83 M234:M236">
    <cfRule type="expression" dxfId="521" priority="508">
      <formula>(L6+M6)=2</formula>
    </cfRule>
  </conditionalFormatting>
  <conditionalFormatting sqref="L36:L40 L42">
    <cfRule type="expression" dxfId="520" priority="507">
      <formula>M36=1</formula>
    </cfRule>
  </conditionalFormatting>
  <conditionalFormatting sqref="M36:M40 M42">
    <cfRule type="expression" dxfId="519" priority="506">
      <formula>(L36+M36)=2</formula>
    </cfRule>
  </conditionalFormatting>
  <conditionalFormatting sqref="L49:L58 L62">
    <cfRule type="expression" dxfId="518" priority="505">
      <formula>M49=1</formula>
    </cfRule>
  </conditionalFormatting>
  <conditionalFormatting sqref="M49:M58 M62">
    <cfRule type="expression" dxfId="517" priority="504">
      <formula>(L49+M49)=2</formula>
    </cfRule>
  </conditionalFormatting>
  <conditionalFormatting sqref="L69:L71">
    <cfRule type="expression" dxfId="516" priority="501">
      <formula>M69=1</formula>
    </cfRule>
  </conditionalFormatting>
  <conditionalFormatting sqref="M69:M71">
    <cfRule type="expression" dxfId="515" priority="500">
      <formula>(L69+M69)=2</formula>
    </cfRule>
  </conditionalFormatting>
  <conditionalFormatting sqref="L104 L152:L156 L165:L170 L251:L254 L258 L128 L181 L108 L111 L260 L200">
    <cfRule type="expression" dxfId="514" priority="499">
      <formula>M104=1</formula>
    </cfRule>
  </conditionalFormatting>
  <conditionalFormatting sqref="M104 M152:M156 M165:M170 M251:M254 M258 M128 M181 M108 M111 M260 M200">
    <cfRule type="expression" dxfId="513" priority="498">
      <formula>(L104+M104)=2</formula>
    </cfRule>
  </conditionalFormatting>
  <conditionalFormatting sqref="L63">
    <cfRule type="expression" dxfId="512" priority="497">
      <formula>M63=1</formula>
    </cfRule>
  </conditionalFormatting>
  <conditionalFormatting sqref="M63">
    <cfRule type="expression" dxfId="511" priority="496">
      <formula>(L63+M63)=2</formula>
    </cfRule>
  </conditionalFormatting>
  <conditionalFormatting sqref="L255">
    <cfRule type="expression" dxfId="510" priority="495">
      <formula>M255=1</formula>
    </cfRule>
  </conditionalFormatting>
  <conditionalFormatting sqref="M255">
    <cfRule type="expression" dxfId="509" priority="494">
      <formula>(L255+M255)=2</formula>
    </cfRule>
  </conditionalFormatting>
  <conditionalFormatting sqref="L105">
    <cfRule type="expression" dxfId="508" priority="493">
      <formula>M105=1</formula>
    </cfRule>
  </conditionalFormatting>
  <conditionalFormatting sqref="M105">
    <cfRule type="expression" dxfId="507" priority="492">
      <formula>(L105+M105)=2</formula>
    </cfRule>
  </conditionalFormatting>
  <conditionalFormatting sqref="L109">
    <cfRule type="expression" dxfId="506" priority="491">
      <formula>M109=1</formula>
    </cfRule>
  </conditionalFormatting>
  <conditionalFormatting sqref="M109">
    <cfRule type="expression" dxfId="505" priority="490">
      <formula>(L109+M109)=2</formula>
    </cfRule>
  </conditionalFormatting>
  <conditionalFormatting sqref="L112">
    <cfRule type="expression" dxfId="504" priority="489">
      <formula>M112=1</formula>
    </cfRule>
  </conditionalFormatting>
  <conditionalFormatting sqref="M112">
    <cfRule type="expression" dxfId="503" priority="488">
      <formula>(L112+M112)=2</formula>
    </cfRule>
  </conditionalFormatting>
  <conditionalFormatting sqref="L106">
    <cfRule type="expression" dxfId="502" priority="487">
      <formula>M106=1</formula>
    </cfRule>
  </conditionalFormatting>
  <conditionalFormatting sqref="M106">
    <cfRule type="expression" dxfId="501" priority="486">
      <formula>(L106+M106)=2</formula>
    </cfRule>
  </conditionalFormatting>
  <conditionalFormatting sqref="L110">
    <cfRule type="expression" dxfId="500" priority="485">
      <formula>M110=1</formula>
    </cfRule>
  </conditionalFormatting>
  <conditionalFormatting sqref="M110">
    <cfRule type="expression" dxfId="499" priority="484">
      <formula>(L110+M110)=2</formula>
    </cfRule>
  </conditionalFormatting>
  <conditionalFormatting sqref="L134">
    <cfRule type="expression" dxfId="498" priority="483">
      <formula>M134=1</formula>
    </cfRule>
  </conditionalFormatting>
  <conditionalFormatting sqref="M134">
    <cfRule type="expression" dxfId="497" priority="482">
      <formula>(L134+M134)=2</formula>
    </cfRule>
  </conditionalFormatting>
  <conditionalFormatting sqref="L136">
    <cfRule type="expression" dxfId="496" priority="481">
      <formula>M136=1</formula>
    </cfRule>
  </conditionalFormatting>
  <conditionalFormatting sqref="M136">
    <cfRule type="expression" dxfId="495" priority="480">
      <formula>(L136+M136)=2</formula>
    </cfRule>
  </conditionalFormatting>
  <conditionalFormatting sqref="L221">
    <cfRule type="expression" dxfId="494" priority="479">
      <formula>M221=1</formula>
    </cfRule>
  </conditionalFormatting>
  <conditionalFormatting sqref="M221">
    <cfRule type="expression" dxfId="493" priority="478">
      <formula>(L221+M221)=2</formula>
    </cfRule>
  </conditionalFormatting>
  <conditionalFormatting sqref="L257">
    <cfRule type="expression" dxfId="492" priority="477">
      <formula>M257=1</formula>
    </cfRule>
  </conditionalFormatting>
  <conditionalFormatting sqref="M257">
    <cfRule type="expression" dxfId="491" priority="476">
      <formula>(L257+M257)=2</formula>
    </cfRule>
  </conditionalFormatting>
  <conditionalFormatting sqref="L259">
    <cfRule type="expression" dxfId="490" priority="475">
      <formula>M259=1</formula>
    </cfRule>
  </conditionalFormatting>
  <conditionalFormatting sqref="M259">
    <cfRule type="expression" dxfId="489" priority="474">
      <formula>(L259+M259)=2</formula>
    </cfRule>
  </conditionalFormatting>
  <conditionalFormatting sqref="L140">
    <cfRule type="expression" dxfId="488" priority="471">
      <formula>M140=1</formula>
    </cfRule>
  </conditionalFormatting>
  <conditionalFormatting sqref="M140">
    <cfRule type="expression" dxfId="487" priority="470">
      <formula>(L140+M140)=2</formula>
    </cfRule>
  </conditionalFormatting>
  <conditionalFormatting sqref="L64">
    <cfRule type="expression" dxfId="486" priority="469">
      <formula>M64=1</formula>
    </cfRule>
  </conditionalFormatting>
  <conditionalFormatting sqref="M64">
    <cfRule type="expression" dxfId="485" priority="468">
      <formula>(L64+M64)=2</formula>
    </cfRule>
  </conditionalFormatting>
  <conditionalFormatting sqref="L182">
    <cfRule type="expression" dxfId="484" priority="467">
      <formula>M182=1</formula>
    </cfRule>
  </conditionalFormatting>
  <conditionalFormatting sqref="M182">
    <cfRule type="expression" dxfId="483" priority="466">
      <formula>(L182+M182)=2</formula>
    </cfRule>
  </conditionalFormatting>
  <conditionalFormatting sqref="L194">
    <cfRule type="expression" dxfId="482" priority="465">
      <formula>M194=1</formula>
    </cfRule>
  </conditionalFormatting>
  <conditionalFormatting sqref="M194">
    <cfRule type="expression" dxfId="481" priority="464">
      <formula>(L194+M194)=2</formula>
    </cfRule>
  </conditionalFormatting>
  <conditionalFormatting sqref="L195">
    <cfRule type="expression" dxfId="480" priority="463">
      <formula>M195=1</formula>
    </cfRule>
  </conditionalFormatting>
  <conditionalFormatting sqref="M195">
    <cfRule type="expression" dxfId="479" priority="462">
      <formula>(L195+M195)=2</formula>
    </cfRule>
  </conditionalFormatting>
  <conditionalFormatting sqref="L196">
    <cfRule type="expression" dxfId="478" priority="461">
      <formula>M196=1</formula>
    </cfRule>
  </conditionalFormatting>
  <conditionalFormatting sqref="M196">
    <cfRule type="expression" dxfId="477" priority="460">
      <formula>(L196+M196)=2</formula>
    </cfRule>
  </conditionalFormatting>
  <conditionalFormatting sqref="L198">
    <cfRule type="expression" dxfId="476" priority="459">
      <formula>M198=1</formula>
    </cfRule>
  </conditionalFormatting>
  <conditionalFormatting sqref="M198">
    <cfRule type="expression" dxfId="475" priority="458">
      <formula>(L198+M198)=2</formula>
    </cfRule>
  </conditionalFormatting>
  <conditionalFormatting sqref="L199">
    <cfRule type="expression" dxfId="474" priority="457">
      <formula>M199=1</formula>
    </cfRule>
  </conditionalFormatting>
  <conditionalFormatting sqref="M199">
    <cfRule type="expression" dxfId="473" priority="456">
      <formula>(L199+M199)=2</formula>
    </cfRule>
  </conditionalFormatting>
  <conditionalFormatting sqref="L204">
    <cfRule type="expression" dxfId="472" priority="455">
      <formula>M204=1</formula>
    </cfRule>
  </conditionalFormatting>
  <conditionalFormatting sqref="M204">
    <cfRule type="expression" dxfId="471" priority="454">
      <formula>(L204+M204)=2</formula>
    </cfRule>
  </conditionalFormatting>
  <conditionalFormatting sqref="L205">
    <cfRule type="expression" dxfId="470" priority="453">
      <formula>M205=1</formula>
    </cfRule>
  </conditionalFormatting>
  <conditionalFormatting sqref="M205">
    <cfRule type="expression" dxfId="469" priority="452">
      <formula>(L205+M205)=2</formula>
    </cfRule>
  </conditionalFormatting>
  <conditionalFormatting sqref="L98">
    <cfRule type="expression" dxfId="468" priority="451">
      <formula>M98=1</formula>
    </cfRule>
  </conditionalFormatting>
  <conditionalFormatting sqref="M98">
    <cfRule type="expression" dxfId="467" priority="450">
      <formula>(L98+M98)=2</formula>
    </cfRule>
  </conditionalFormatting>
  <conditionalFormatting sqref="L142">
    <cfRule type="expression" dxfId="466" priority="449">
      <formula>M142=1</formula>
    </cfRule>
  </conditionalFormatting>
  <conditionalFormatting sqref="M142">
    <cfRule type="expression" dxfId="465" priority="448">
      <formula>(L142+M142)=2</formula>
    </cfRule>
  </conditionalFormatting>
  <conditionalFormatting sqref="L250">
    <cfRule type="expression" dxfId="464" priority="447">
      <formula>M250=1</formula>
    </cfRule>
  </conditionalFormatting>
  <conditionalFormatting sqref="M250">
    <cfRule type="expression" dxfId="463" priority="446">
      <formula>(L250+M250)=2</formula>
    </cfRule>
  </conditionalFormatting>
  <conditionalFormatting sqref="L183">
    <cfRule type="expression" dxfId="462" priority="445">
      <formula>M183=1</formula>
    </cfRule>
  </conditionalFormatting>
  <conditionalFormatting sqref="M183">
    <cfRule type="expression" dxfId="461" priority="444">
      <formula>(L183+M183)=2</formula>
    </cfRule>
  </conditionalFormatting>
  <conditionalFormatting sqref="L186">
    <cfRule type="expression" dxfId="460" priority="443">
      <formula>M186=1</formula>
    </cfRule>
  </conditionalFormatting>
  <conditionalFormatting sqref="M186">
    <cfRule type="expression" dxfId="459" priority="442">
      <formula>(L186+M186)=2</formula>
    </cfRule>
  </conditionalFormatting>
  <conditionalFormatting sqref="L11">
    <cfRule type="expression" dxfId="458" priority="441">
      <formula>M11=1</formula>
    </cfRule>
  </conditionalFormatting>
  <conditionalFormatting sqref="M11">
    <cfRule type="expression" dxfId="457" priority="440">
      <formula>(L11+M11)=2</formula>
    </cfRule>
  </conditionalFormatting>
  <conditionalFormatting sqref="L29">
    <cfRule type="expression" dxfId="456" priority="439">
      <formula>M29=1</formula>
    </cfRule>
  </conditionalFormatting>
  <conditionalFormatting sqref="M29">
    <cfRule type="expression" dxfId="455" priority="438">
      <formula>(L29+M29)=2</formula>
    </cfRule>
  </conditionalFormatting>
  <conditionalFormatting sqref="L43">
    <cfRule type="expression" dxfId="454" priority="437">
      <formula>M43=1</formula>
    </cfRule>
  </conditionalFormatting>
  <conditionalFormatting sqref="M43">
    <cfRule type="expression" dxfId="453" priority="436">
      <formula>(L43+M43)=2</formula>
    </cfRule>
  </conditionalFormatting>
  <conditionalFormatting sqref="L59">
    <cfRule type="expression" dxfId="452" priority="435">
      <formula>M59=1</formula>
    </cfRule>
  </conditionalFormatting>
  <conditionalFormatting sqref="M59">
    <cfRule type="expression" dxfId="451" priority="434">
      <formula>(L59+M59)=2</formula>
    </cfRule>
  </conditionalFormatting>
  <conditionalFormatting sqref="L7">
    <cfRule type="expression" dxfId="450" priority="433">
      <formula>M7=1</formula>
    </cfRule>
  </conditionalFormatting>
  <conditionalFormatting sqref="M7">
    <cfRule type="expression" dxfId="449" priority="432">
      <formula>(L7+M7)=2</formula>
    </cfRule>
  </conditionalFormatting>
  <conditionalFormatting sqref="L8">
    <cfRule type="expression" dxfId="448" priority="431">
      <formula>M8=1</formula>
    </cfRule>
  </conditionalFormatting>
  <conditionalFormatting sqref="M8">
    <cfRule type="expression" dxfId="447" priority="430">
      <formula>(L8+M8)=2</formula>
    </cfRule>
  </conditionalFormatting>
  <conditionalFormatting sqref="L9">
    <cfRule type="expression" dxfId="446" priority="429">
      <formula>M9=1</formula>
    </cfRule>
  </conditionalFormatting>
  <conditionalFormatting sqref="M9">
    <cfRule type="expression" dxfId="445" priority="428">
      <formula>(L9+M9)=2</formula>
    </cfRule>
  </conditionalFormatting>
  <conditionalFormatting sqref="L10">
    <cfRule type="expression" dxfId="444" priority="427">
      <formula>M10=1</formula>
    </cfRule>
  </conditionalFormatting>
  <conditionalFormatting sqref="M10">
    <cfRule type="expression" dxfId="443" priority="426">
      <formula>(L10+M10)=2</formula>
    </cfRule>
  </conditionalFormatting>
  <conditionalFormatting sqref="L12">
    <cfRule type="expression" dxfId="442" priority="425">
      <formula>M12=1</formula>
    </cfRule>
  </conditionalFormatting>
  <conditionalFormatting sqref="M12">
    <cfRule type="expression" dxfId="441" priority="424">
      <formula>(L12+M12)=2</formula>
    </cfRule>
  </conditionalFormatting>
  <conditionalFormatting sqref="L14">
    <cfRule type="expression" dxfId="440" priority="423">
      <formula>M14=1</formula>
    </cfRule>
  </conditionalFormatting>
  <conditionalFormatting sqref="M14">
    <cfRule type="expression" dxfId="439" priority="422">
      <formula>(L14+M14)=2</formula>
    </cfRule>
  </conditionalFormatting>
  <conditionalFormatting sqref="L13">
    <cfRule type="expression" dxfId="438" priority="421">
      <formula>M13=1</formula>
    </cfRule>
  </conditionalFormatting>
  <conditionalFormatting sqref="M13">
    <cfRule type="expression" dxfId="437" priority="420">
      <formula>(L13+M13)=2</formula>
    </cfRule>
  </conditionalFormatting>
  <conditionalFormatting sqref="L23">
    <cfRule type="expression" dxfId="436" priority="419">
      <formula>M23=1</formula>
    </cfRule>
  </conditionalFormatting>
  <conditionalFormatting sqref="M23">
    <cfRule type="expression" dxfId="435" priority="418">
      <formula>(L23+M23)=2</formula>
    </cfRule>
  </conditionalFormatting>
  <conditionalFormatting sqref="L22">
    <cfRule type="expression" dxfId="434" priority="417">
      <formula>M22=1</formula>
    </cfRule>
  </conditionalFormatting>
  <conditionalFormatting sqref="M22">
    <cfRule type="expression" dxfId="433" priority="416">
      <formula>(L22+M22)=2</formula>
    </cfRule>
  </conditionalFormatting>
  <conditionalFormatting sqref="L35">
    <cfRule type="expression" dxfId="432" priority="415">
      <formula>M35=1</formula>
    </cfRule>
  </conditionalFormatting>
  <conditionalFormatting sqref="M35">
    <cfRule type="expression" dxfId="431" priority="414">
      <formula>(L35+M35)=2</formula>
    </cfRule>
  </conditionalFormatting>
  <conditionalFormatting sqref="L41">
    <cfRule type="expression" dxfId="430" priority="413">
      <formula>M41=1</formula>
    </cfRule>
  </conditionalFormatting>
  <conditionalFormatting sqref="M41">
    <cfRule type="expression" dxfId="429" priority="412">
      <formula>(L41+M41)=2</formula>
    </cfRule>
  </conditionalFormatting>
  <conditionalFormatting sqref="L30">
    <cfRule type="expression" dxfId="428" priority="411">
      <formula>M30=1</formula>
    </cfRule>
  </conditionalFormatting>
  <conditionalFormatting sqref="M30">
    <cfRule type="expression" dxfId="427" priority="410">
      <formula>(L30+M30)=2</formula>
    </cfRule>
  </conditionalFormatting>
  <conditionalFormatting sqref="L84">
    <cfRule type="expression" dxfId="426" priority="409">
      <formula>M84=1</formula>
    </cfRule>
  </conditionalFormatting>
  <conditionalFormatting sqref="M84">
    <cfRule type="expression" dxfId="425" priority="408">
      <formula>(L84+M84)=2</formula>
    </cfRule>
  </conditionalFormatting>
  <conditionalFormatting sqref="L80">
    <cfRule type="expression" dxfId="424" priority="407">
      <formula>M80=1</formula>
    </cfRule>
  </conditionalFormatting>
  <conditionalFormatting sqref="M80">
    <cfRule type="expression" dxfId="423" priority="406">
      <formula>(L80+M80)=2</formula>
    </cfRule>
  </conditionalFormatting>
  <conditionalFormatting sqref="L93">
    <cfRule type="expression" dxfId="422" priority="405">
      <formula>M93=1</formula>
    </cfRule>
  </conditionalFormatting>
  <conditionalFormatting sqref="M93">
    <cfRule type="expression" dxfId="421" priority="404">
      <formula>(L93+M93)=2</formula>
    </cfRule>
  </conditionalFormatting>
  <conditionalFormatting sqref="L135">
    <cfRule type="expression" dxfId="420" priority="399">
      <formula>M135=1</formula>
    </cfRule>
  </conditionalFormatting>
  <conditionalFormatting sqref="M135">
    <cfRule type="expression" dxfId="419" priority="398">
      <formula>(L135+M135)=2</formula>
    </cfRule>
  </conditionalFormatting>
  <conditionalFormatting sqref="L130">
    <cfRule type="expression" dxfId="418" priority="397">
      <formula>M130=1</formula>
    </cfRule>
  </conditionalFormatting>
  <conditionalFormatting sqref="M130">
    <cfRule type="expression" dxfId="417" priority="396">
      <formula>(L130+M130)=2</formula>
    </cfRule>
  </conditionalFormatting>
  <conditionalFormatting sqref="L101">
    <cfRule type="expression" dxfId="416" priority="395">
      <formula>M101=1</formula>
    </cfRule>
  </conditionalFormatting>
  <conditionalFormatting sqref="M101">
    <cfRule type="expression" dxfId="415" priority="394">
      <formula>(L101+M101)=2</formula>
    </cfRule>
  </conditionalFormatting>
  <conditionalFormatting sqref="L143:L146">
    <cfRule type="expression" dxfId="414" priority="393">
      <formula>M143=1</formula>
    </cfRule>
  </conditionalFormatting>
  <conditionalFormatting sqref="M143:M146">
    <cfRule type="expression" dxfId="413" priority="392">
      <formula>(L143+M143)=2</formula>
    </cfRule>
  </conditionalFormatting>
  <conditionalFormatting sqref="L68">
    <cfRule type="expression" dxfId="412" priority="391">
      <formula>M68=1</formula>
    </cfRule>
  </conditionalFormatting>
  <conditionalFormatting sqref="M68">
    <cfRule type="expression" dxfId="411" priority="390">
      <formula>(L68+M68)=2</formula>
    </cfRule>
  </conditionalFormatting>
  <conditionalFormatting sqref="L72">
    <cfRule type="expression" dxfId="410" priority="389">
      <formula>M72=1</formula>
    </cfRule>
  </conditionalFormatting>
  <conditionalFormatting sqref="M72">
    <cfRule type="expression" dxfId="409" priority="388">
      <formula>(L72+M72)=2</formula>
    </cfRule>
  </conditionalFormatting>
  <conditionalFormatting sqref="L73">
    <cfRule type="expression" dxfId="408" priority="387">
      <formula>M73=1</formula>
    </cfRule>
  </conditionalFormatting>
  <conditionalFormatting sqref="M73">
    <cfRule type="expression" dxfId="407" priority="386">
      <formula>(L73+M73)=2</formula>
    </cfRule>
  </conditionalFormatting>
  <conditionalFormatting sqref="L151">
    <cfRule type="expression" dxfId="406" priority="385">
      <formula>M151=1</formula>
    </cfRule>
  </conditionalFormatting>
  <conditionalFormatting sqref="M151">
    <cfRule type="expression" dxfId="405" priority="384">
      <formula>(L151+M151)=2</formula>
    </cfRule>
  </conditionalFormatting>
  <conditionalFormatting sqref="L175">
    <cfRule type="expression" dxfId="404" priority="383">
      <formula>M175=1</formula>
    </cfRule>
  </conditionalFormatting>
  <conditionalFormatting sqref="M175">
    <cfRule type="expression" dxfId="403" priority="382">
      <formula>(L175+M175)=2</formula>
    </cfRule>
  </conditionalFormatting>
  <conditionalFormatting sqref="L190">
    <cfRule type="expression" dxfId="402" priority="381">
      <formula>M190=1</formula>
    </cfRule>
  </conditionalFormatting>
  <conditionalFormatting sqref="M190">
    <cfRule type="expression" dxfId="401" priority="380">
      <formula>(L190+M190)=2</formula>
    </cfRule>
  </conditionalFormatting>
  <conditionalFormatting sqref="L187">
    <cfRule type="expression" dxfId="400" priority="379">
      <formula>M187=1</formula>
    </cfRule>
  </conditionalFormatting>
  <conditionalFormatting sqref="M187">
    <cfRule type="expression" dxfId="399" priority="378">
      <formula>(L187+M187)=2</formula>
    </cfRule>
  </conditionalFormatting>
  <conditionalFormatting sqref="L211">
    <cfRule type="expression" dxfId="398" priority="377">
      <formula>M211=1</formula>
    </cfRule>
  </conditionalFormatting>
  <conditionalFormatting sqref="M211">
    <cfRule type="expression" dxfId="397" priority="376">
      <formula>(L211+M211)=2</formula>
    </cfRule>
  </conditionalFormatting>
  <conditionalFormatting sqref="L207">
    <cfRule type="expression" dxfId="396" priority="375">
      <formula>M207=1</formula>
    </cfRule>
  </conditionalFormatting>
  <conditionalFormatting sqref="M207">
    <cfRule type="expression" dxfId="395" priority="374">
      <formula>(L207+M207)=2</formula>
    </cfRule>
  </conditionalFormatting>
  <conditionalFormatting sqref="L273">
    <cfRule type="expression" dxfId="394" priority="373">
      <formula>M273=1</formula>
    </cfRule>
  </conditionalFormatting>
  <conditionalFormatting sqref="M273">
    <cfRule type="expression" dxfId="393" priority="372">
      <formula>(L273+M273)=2</formula>
    </cfRule>
  </conditionalFormatting>
  <conditionalFormatting sqref="L262:L266 L272">
    <cfRule type="expression" dxfId="392" priority="371">
      <formula>M262=1</formula>
    </cfRule>
  </conditionalFormatting>
  <conditionalFormatting sqref="M262:M266 M272">
    <cfRule type="expression" dxfId="391" priority="370">
      <formula>(L262+M262)=2</formula>
    </cfRule>
  </conditionalFormatting>
  <conditionalFormatting sqref="L216">
    <cfRule type="expression" dxfId="390" priority="369">
      <formula>M216=1</formula>
    </cfRule>
  </conditionalFormatting>
  <conditionalFormatting sqref="M216">
    <cfRule type="expression" dxfId="389" priority="368">
      <formula>(L216+M216)=2</formula>
    </cfRule>
  </conditionalFormatting>
  <conditionalFormatting sqref="L217">
    <cfRule type="expression" dxfId="388" priority="367">
      <formula>M217=1</formula>
    </cfRule>
  </conditionalFormatting>
  <conditionalFormatting sqref="M217">
    <cfRule type="expression" dxfId="387" priority="366">
      <formula>(L217+M217)=2</formula>
    </cfRule>
  </conditionalFormatting>
  <conditionalFormatting sqref="L214">
    <cfRule type="expression" dxfId="386" priority="365">
      <formula>M214=1</formula>
    </cfRule>
  </conditionalFormatting>
  <conditionalFormatting sqref="M214">
    <cfRule type="expression" dxfId="385" priority="364">
      <formula>(L214+M214)=2</formula>
    </cfRule>
  </conditionalFormatting>
  <conditionalFormatting sqref="L228">
    <cfRule type="expression" dxfId="384" priority="363">
      <formula>M228=1</formula>
    </cfRule>
  </conditionalFormatting>
  <conditionalFormatting sqref="M228">
    <cfRule type="expression" dxfId="383" priority="362">
      <formula>(L228+M228)=2</formula>
    </cfRule>
  </conditionalFormatting>
  <conditionalFormatting sqref="L229">
    <cfRule type="expression" dxfId="382" priority="361">
      <formula>M229=1</formula>
    </cfRule>
  </conditionalFormatting>
  <conditionalFormatting sqref="M229">
    <cfRule type="expression" dxfId="381" priority="360">
      <formula>(L229+M229)=2</formula>
    </cfRule>
  </conditionalFormatting>
  <conditionalFormatting sqref="L226">
    <cfRule type="expression" dxfId="380" priority="359">
      <formula>M226=1</formula>
    </cfRule>
  </conditionalFormatting>
  <conditionalFormatting sqref="M226">
    <cfRule type="expression" dxfId="379" priority="358">
      <formula>(L226+M226)=2</formula>
    </cfRule>
  </conditionalFormatting>
  <conditionalFormatting sqref="L246">
    <cfRule type="expression" dxfId="378" priority="357">
      <formula>M246=1</formula>
    </cfRule>
  </conditionalFormatting>
  <conditionalFormatting sqref="M246">
    <cfRule type="expression" dxfId="377" priority="356">
      <formula>(L246+M246)=2</formula>
    </cfRule>
  </conditionalFormatting>
  <conditionalFormatting sqref="L188">
    <cfRule type="expression" dxfId="376" priority="355">
      <formula>M188=1</formula>
    </cfRule>
  </conditionalFormatting>
  <conditionalFormatting sqref="M188">
    <cfRule type="expression" dxfId="375" priority="354">
      <formula>(L188+M188)=2</formula>
    </cfRule>
  </conditionalFormatting>
  <conditionalFormatting sqref="L189">
    <cfRule type="expression" dxfId="374" priority="353">
      <formula>M189=1</formula>
    </cfRule>
  </conditionalFormatting>
  <conditionalFormatting sqref="M189">
    <cfRule type="expression" dxfId="373" priority="352">
      <formula>(L189+M189)=2</formula>
    </cfRule>
  </conditionalFormatting>
  <conditionalFormatting sqref="L237">
    <cfRule type="expression" dxfId="372" priority="351">
      <formula>M237=1</formula>
    </cfRule>
  </conditionalFormatting>
  <conditionalFormatting sqref="M237">
    <cfRule type="expression" dxfId="371" priority="350">
      <formula>(L237+M237)=2</formula>
    </cfRule>
  </conditionalFormatting>
  <conditionalFormatting sqref="L158">
    <cfRule type="expression" dxfId="370" priority="349">
      <formula>M158=1</formula>
    </cfRule>
  </conditionalFormatting>
  <conditionalFormatting sqref="M158">
    <cfRule type="expression" dxfId="369" priority="348">
      <formula>(L158+M158)=2</formula>
    </cfRule>
  </conditionalFormatting>
  <conditionalFormatting sqref="L31">
    <cfRule type="expression" dxfId="368" priority="347">
      <formula>M31=1</formula>
    </cfRule>
  </conditionalFormatting>
  <conditionalFormatting sqref="M31">
    <cfRule type="expression" dxfId="367" priority="346">
      <formula>(L31+M31)=2</formula>
    </cfRule>
  </conditionalFormatting>
  <conditionalFormatting sqref="L238">
    <cfRule type="expression" dxfId="366" priority="345">
      <formula>M238=1</formula>
    </cfRule>
  </conditionalFormatting>
  <conditionalFormatting sqref="M238">
    <cfRule type="expression" dxfId="365" priority="344">
      <formula>(L238+M238)=2</formula>
    </cfRule>
  </conditionalFormatting>
  <conditionalFormatting sqref="L77">
    <cfRule type="expression" dxfId="364" priority="343">
      <formula>M77=1</formula>
    </cfRule>
  </conditionalFormatting>
  <conditionalFormatting sqref="M77">
    <cfRule type="expression" dxfId="363" priority="342">
      <formula>(L77+M77)=2</formula>
    </cfRule>
  </conditionalFormatting>
  <conditionalFormatting sqref="L82">
    <cfRule type="expression" dxfId="362" priority="341">
      <formula>M82=1</formula>
    </cfRule>
  </conditionalFormatting>
  <conditionalFormatting sqref="M82">
    <cfRule type="expression" dxfId="361" priority="340">
      <formula>(L82+M82)=2</formula>
    </cfRule>
  </conditionalFormatting>
  <conditionalFormatting sqref="L172">
    <cfRule type="expression" dxfId="360" priority="339">
      <formula>M172=1</formula>
    </cfRule>
  </conditionalFormatting>
  <conditionalFormatting sqref="M172">
    <cfRule type="expression" dxfId="359" priority="338">
      <formula>(L172+M172)=2</formula>
    </cfRule>
  </conditionalFormatting>
  <conditionalFormatting sqref="L247:L248">
    <cfRule type="expression" dxfId="358" priority="337">
      <formula>M247=1</formula>
    </cfRule>
  </conditionalFormatting>
  <conditionalFormatting sqref="M247:M248">
    <cfRule type="expression" dxfId="357" priority="336">
      <formula>(L247+M247)=2</formula>
    </cfRule>
  </conditionalFormatting>
  <conditionalFormatting sqref="T16 V16 X16">
    <cfRule type="expression" dxfId="356" priority="335">
      <formula>U16=1</formula>
    </cfRule>
  </conditionalFormatting>
  <conditionalFormatting sqref="U16 W16">
    <cfRule type="expression" dxfId="355" priority="334">
      <formula>(T16+U16)=2</formula>
    </cfRule>
  </conditionalFormatting>
  <conditionalFormatting sqref="T17 V17 X17">
    <cfRule type="expression" dxfId="354" priority="333">
      <formula>U17=1</formula>
    </cfRule>
  </conditionalFormatting>
  <conditionalFormatting sqref="U17 W17">
    <cfRule type="expression" dxfId="353" priority="332">
      <formula>(T17+U17)=2</formula>
    </cfRule>
  </conditionalFormatting>
  <conditionalFormatting sqref="I32">
    <cfRule type="cellIs" dxfId="352" priority="329" operator="equal">
      <formula>1</formula>
    </cfRule>
  </conditionalFormatting>
  <conditionalFormatting sqref="AH32 AF32 AD32 AB32 Z32 X32 V32 T32 R32 P32">
    <cfRule type="expression" dxfId="351" priority="328">
      <formula>Q32=1</formula>
    </cfRule>
  </conditionalFormatting>
  <conditionalFormatting sqref="AI32 AG32 AE32 AC32 AA32 Y32 W32 U32 S32 Q32">
    <cfRule type="expression" dxfId="350" priority="327">
      <formula>(P32+Q32)=2</formula>
    </cfRule>
  </conditionalFormatting>
  <conditionalFormatting sqref="AM32:AO32 AQ32">
    <cfRule type="colorScale" priority="331">
      <colorScale>
        <cfvo type="percent" val="0"/>
        <cfvo type="percent" val="50"/>
        <cfvo type="percent" val="100"/>
        <color rgb="FFF8696B"/>
        <color rgb="FFFFEB84"/>
        <color rgb="FF63BE7B"/>
      </colorScale>
    </cfRule>
  </conditionalFormatting>
  <conditionalFormatting sqref="N32">
    <cfRule type="expression" dxfId="349" priority="326">
      <formula>O32=1</formula>
    </cfRule>
  </conditionalFormatting>
  <conditionalFormatting sqref="O32">
    <cfRule type="expression" dxfId="348" priority="325">
      <formula>(N32+O32)=2</formula>
    </cfRule>
  </conditionalFormatting>
  <conditionalFormatting sqref="L32">
    <cfRule type="expression" dxfId="347" priority="324">
      <formula>M32=1</formula>
    </cfRule>
  </conditionalFormatting>
  <conditionalFormatting sqref="M32">
    <cfRule type="expression" dxfId="346" priority="323">
      <formula>(L32+M32)=2</formula>
    </cfRule>
  </conditionalFormatting>
  <conditionalFormatting sqref="I60">
    <cfRule type="cellIs" dxfId="345" priority="320" operator="equal">
      <formula>1</formula>
    </cfRule>
  </conditionalFormatting>
  <conditionalFormatting sqref="AH60 AF60 AD60 AB60 Z60 X60 V60 T60 R60 P60">
    <cfRule type="expression" dxfId="344" priority="319">
      <formula>Q60=1</formula>
    </cfRule>
  </conditionalFormatting>
  <conditionalFormatting sqref="AI60 AG60 AE60 AC60 AA60 Y60 W60 U60 S60 Q60">
    <cfRule type="expression" dxfId="343" priority="318">
      <formula>(P60+Q60)=2</formula>
    </cfRule>
  </conditionalFormatting>
  <conditionalFormatting sqref="AM60:AO60 AQ60">
    <cfRule type="colorScale" priority="322">
      <colorScale>
        <cfvo type="percent" val="0"/>
        <cfvo type="percent" val="50"/>
        <cfvo type="percent" val="100"/>
        <color rgb="FFF8696B"/>
        <color rgb="FFFFEB84"/>
        <color rgb="FF63BE7B"/>
      </colorScale>
    </cfRule>
  </conditionalFormatting>
  <conditionalFormatting sqref="N60">
    <cfRule type="expression" dxfId="342" priority="317">
      <formula>O60=1</formula>
    </cfRule>
  </conditionalFormatting>
  <conditionalFormatting sqref="O60">
    <cfRule type="expression" dxfId="341" priority="316">
      <formula>(N60+O60)=2</formula>
    </cfRule>
  </conditionalFormatting>
  <conditionalFormatting sqref="L60">
    <cfRule type="expression" dxfId="340" priority="315">
      <formula>M60=1</formula>
    </cfRule>
  </conditionalFormatting>
  <conditionalFormatting sqref="M60">
    <cfRule type="expression" dxfId="339" priority="314">
      <formula>(L60+M60)=2</formula>
    </cfRule>
  </conditionalFormatting>
  <conditionalFormatting sqref="I61">
    <cfRule type="cellIs" dxfId="338" priority="311" operator="equal">
      <formula>1</formula>
    </cfRule>
  </conditionalFormatting>
  <conditionalFormatting sqref="AH61 AF61 AD61 AB61 Z61 X61 V61 T61 R61 P61">
    <cfRule type="expression" dxfId="337" priority="310">
      <formula>Q61=1</formula>
    </cfRule>
  </conditionalFormatting>
  <conditionalFormatting sqref="AI61 AG61 AE61 AC61 AA61 Y61 W61 U61 S61 Q61">
    <cfRule type="expression" dxfId="336" priority="309">
      <formula>(P61+Q61)=2</formula>
    </cfRule>
  </conditionalFormatting>
  <conditionalFormatting sqref="AM61:AO61 AQ61">
    <cfRule type="colorScale" priority="313">
      <colorScale>
        <cfvo type="percent" val="0"/>
        <cfvo type="percent" val="50"/>
        <cfvo type="percent" val="100"/>
        <color rgb="FFF8696B"/>
        <color rgb="FFFFEB84"/>
        <color rgb="FF63BE7B"/>
      </colorScale>
    </cfRule>
  </conditionalFormatting>
  <conditionalFormatting sqref="N61">
    <cfRule type="expression" dxfId="335" priority="308">
      <formula>O61=1</formula>
    </cfRule>
  </conditionalFormatting>
  <conditionalFormatting sqref="O61">
    <cfRule type="expression" dxfId="334" priority="307">
      <formula>(N61+O61)=2</formula>
    </cfRule>
  </conditionalFormatting>
  <conditionalFormatting sqref="L61">
    <cfRule type="expression" dxfId="333" priority="306">
      <formula>M61=1</formula>
    </cfRule>
  </conditionalFormatting>
  <conditionalFormatting sqref="M61">
    <cfRule type="expression" dxfId="332" priority="305">
      <formula>(L61+M61)=2</formula>
    </cfRule>
  </conditionalFormatting>
  <conditionalFormatting sqref="I74">
    <cfRule type="cellIs" dxfId="331" priority="302" operator="equal">
      <formula>1</formula>
    </cfRule>
  </conditionalFormatting>
  <conditionalFormatting sqref="P74 R74 T74 V74 X74 Z74 AB74 AD74 AF74 AH74">
    <cfRule type="expression" dxfId="330" priority="301">
      <formula>Q74=1</formula>
    </cfRule>
  </conditionalFormatting>
  <conditionalFormatting sqref="Q74 S74 U74 W74 Y74 AA74 AC74 AE74 AG74 AI74">
    <cfRule type="expression" dxfId="329" priority="300">
      <formula>(P74+Q74)=2</formula>
    </cfRule>
  </conditionalFormatting>
  <conditionalFormatting sqref="AM74:AO74 AQ74">
    <cfRule type="colorScale" priority="304">
      <colorScale>
        <cfvo type="percent" val="0"/>
        <cfvo type="percent" val="50"/>
        <cfvo type="percent" val="100"/>
        <color rgb="FFF8696B"/>
        <color rgb="FFFFEB84"/>
        <color rgb="FF63BE7B"/>
      </colorScale>
    </cfRule>
  </conditionalFormatting>
  <conditionalFormatting sqref="N74">
    <cfRule type="expression" dxfId="328" priority="299">
      <formula>O74=1</formula>
    </cfRule>
  </conditionalFormatting>
  <conditionalFormatting sqref="O74">
    <cfRule type="expression" dxfId="327" priority="298">
      <formula>(N74+O74)=2</formula>
    </cfRule>
  </conditionalFormatting>
  <conditionalFormatting sqref="L74">
    <cfRule type="expression" dxfId="326" priority="297">
      <formula>M74=1</formula>
    </cfRule>
  </conditionalFormatting>
  <conditionalFormatting sqref="M74">
    <cfRule type="expression" dxfId="325" priority="296">
      <formula>(L74+M74)=2</formula>
    </cfRule>
  </conditionalFormatting>
  <conditionalFormatting sqref="I33">
    <cfRule type="cellIs" dxfId="324" priority="293" operator="equal">
      <formula>1</formula>
    </cfRule>
  </conditionalFormatting>
  <conditionalFormatting sqref="AH33 AF33 AD33 AB33 Z33 X33 V33 T33 R33 P33">
    <cfRule type="expression" dxfId="323" priority="292">
      <formula>Q33=1</formula>
    </cfRule>
  </conditionalFormatting>
  <conditionalFormatting sqref="AI33 AG33 AE33 AC33 AA33 Y33 W33 U33 S33 Q33">
    <cfRule type="expression" dxfId="322" priority="291">
      <formula>(P33+Q33)=2</formula>
    </cfRule>
  </conditionalFormatting>
  <conditionalFormatting sqref="AM33:AO33 AQ33">
    <cfRule type="colorScale" priority="295">
      <colorScale>
        <cfvo type="percent" val="0"/>
        <cfvo type="percent" val="50"/>
        <cfvo type="percent" val="100"/>
        <color rgb="FFF8696B"/>
        <color rgb="FFFFEB84"/>
        <color rgb="FF63BE7B"/>
      </colorScale>
    </cfRule>
  </conditionalFormatting>
  <conditionalFormatting sqref="N33">
    <cfRule type="expression" dxfId="321" priority="290">
      <formula>O33=1</formula>
    </cfRule>
  </conditionalFormatting>
  <conditionalFormatting sqref="O33">
    <cfRule type="expression" dxfId="320" priority="289">
      <formula>(N33+O33)=2</formula>
    </cfRule>
  </conditionalFormatting>
  <conditionalFormatting sqref="L33">
    <cfRule type="expression" dxfId="319" priority="288">
      <formula>M33=1</formula>
    </cfRule>
  </conditionalFormatting>
  <conditionalFormatting sqref="M33">
    <cfRule type="expression" dxfId="318" priority="287">
      <formula>(L33+M33)=2</formula>
    </cfRule>
  </conditionalFormatting>
  <conditionalFormatting sqref="I78">
    <cfRule type="cellIs" dxfId="317" priority="284" operator="equal">
      <formula>1</formula>
    </cfRule>
  </conditionalFormatting>
  <conditionalFormatting sqref="P78 R78 T78 V78 X78 Z78 AB78 AD78 AF78 AH78">
    <cfRule type="expression" dxfId="316" priority="283">
      <formula>Q78=1</formula>
    </cfRule>
  </conditionalFormatting>
  <conditionalFormatting sqref="Q78 S78 U78 W78 Y78 AA78 AC78 AE78 AG78 AI78">
    <cfRule type="expression" dxfId="315" priority="282">
      <formula>(P78+Q78)=2</formula>
    </cfRule>
  </conditionalFormatting>
  <conditionalFormatting sqref="AM78:AO78 AQ78">
    <cfRule type="colorScale" priority="286">
      <colorScale>
        <cfvo type="percent" val="0"/>
        <cfvo type="percent" val="50"/>
        <cfvo type="percent" val="100"/>
        <color rgb="FFF8696B"/>
        <color rgb="FFFFEB84"/>
        <color rgb="FF63BE7B"/>
      </colorScale>
    </cfRule>
  </conditionalFormatting>
  <conditionalFormatting sqref="N78">
    <cfRule type="expression" dxfId="314" priority="281">
      <formula>O78=1</formula>
    </cfRule>
  </conditionalFormatting>
  <conditionalFormatting sqref="O78">
    <cfRule type="expression" dxfId="313" priority="280">
      <formula>(N78+O78)=2</formula>
    </cfRule>
  </conditionalFormatting>
  <conditionalFormatting sqref="L78">
    <cfRule type="expression" dxfId="312" priority="279">
      <formula>M78=1</formula>
    </cfRule>
  </conditionalFormatting>
  <conditionalFormatting sqref="M78">
    <cfRule type="expression" dxfId="311" priority="278">
      <formula>(L78+M78)=2</formula>
    </cfRule>
  </conditionalFormatting>
  <conditionalFormatting sqref="I232">
    <cfRule type="cellIs" dxfId="310" priority="275" operator="equal">
      <formula>1</formula>
    </cfRule>
  </conditionalFormatting>
  <conditionalFormatting sqref="X232 P232 R232 T232 V232 Z232 AB232 AD232 AF232 AH232">
    <cfRule type="expression" dxfId="309" priority="274">
      <formula>Q232=1</formula>
    </cfRule>
  </conditionalFormatting>
  <conditionalFormatting sqref="Q232 S232 U232 W232 Y232 AA232 AC232 AE232 AG232 AI232">
    <cfRule type="expression" dxfId="308" priority="273">
      <formula>(P232+Q232)=2</formula>
    </cfRule>
  </conditionalFormatting>
  <conditionalFormatting sqref="AM232:AO232 AQ232">
    <cfRule type="colorScale" priority="277">
      <colorScale>
        <cfvo type="percent" val="0"/>
        <cfvo type="percent" val="50"/>
        <cfvo type="percent" val="100"/>
        <color rgb="FFF8696B"/>
        <color rgb="FFFFEB84"/>
        <color rgb="FF63BE7B"/>
      </colorScale>
    </cfRule>
  </conditionalFormatting>
  <conditionalFormatting sqref="N232">
    <cfRule type="expression" dxfId="307" priority="272">
      <formula>O232=1</formula>
    </cfRule>
  </conditionalFormatting>
  <conditionalFormatting sqref="O232">
    <cfRule type="expression" dxfId="306" priority="271">
      <formula>(N232+O232)=2</formula>
    </cfRule>
  </conditionalFormatting>
  <conditionalFormatting sqref="L232">
    <cfRule type="expression" dxfId="305" priority="270">
      <formula>M232=1</formula>
    </cfRule>
  </conditionalFormatting>
  <conditionalFormatting sqref="M232">
    <cfRule type="expression" dxfId="304" priority="269">
      <formula>(L232+M232)=2</formula>
    </cfRule>
  </conditionalFormatting>
  <conditionalFormatting sqref="P184 R184 T184 V184 X184 Z184 AB184 AD184 AF184 AH184">
    <cfRule type="expression" dxfId="303" priority="267">
      <formula>Q184=1</formula>
    </cfRule>
  </conditionalFormatting>
  <conditionalFormatting sqref="Q184 S184 U184 W184 Y184 AA184 AC184 AE184 AG184 AI184">
    <cfRule type="expression" dxfId="302" priority="266">
      <formula>(P184+Q184)=2</formula>
    </cfRule>
  </conditionalFormatting>
  <conditionalFormatting sqref="AM184:AO184">
    <cfRule type="colorScale" priority="268">
      <colorScale>
        <cfvo type="percent" val="0"/>
        <cfvo type="percent" val="50"/>
        <cfvo type="percent" val="100"/>
        <color rgb="FFF8696B"/>
        <color rgb="FFFFEB84"/>
        <color rgb="FF63BE7B"/>
      </colorScale>
    </cfRule>
  </conditionalFormatting>
  <conditionalFormatting sqref="N184">
    <cfRule type="expression" dxfId="301" priority="265">
      <formula>O184=1</formula>
    </cfRule>
  </conditionalFormatting>
  <conditionalFormatting sqref="O184">
    <cfRule type="expression" dxfId="300" priority="264">
      <formula>(N184+O184)=2</formula>
    </cfRule>
  </conditionalFormatting>
  <conditionalFormatting sqref="L184">
    <cfRule type="expression" dxfId="299" priority="263">
      <formula>M184=1</formula>
    </cfRule>
  </conditionalFormatting>
  <conditionalFormatting sqref="M184">
    <cfRule type="expression" dxfId="298" priority="262">
      <formula>(L184+M184)=2</formula>
    </cfRule>
  </conditionalFormatting>
  <conditionalFormatting sqref="I184:I186">
    <cfRule type="cellIs" dxfId="297" priority="259" operator="equal">
      <formula>1</formula>
    </cfRule>
  </conditionalFormatting>
  <conditionalFormatting sqref="P185 R185 T185 V185 X185 Z185 AB185 AD185 AF185 AH185">
    <cfRule type="expression" dxfId="296" priority="258">
      <formula>Q185=1</formula>
    </cfRule>
  </conditionalFormatting>
  <conditionalFormatting sqref="Q185 S185 U185 W185 Y185 AA185 AC185 AE185 AG185 AI185">
    <cfRule type="expression" dxfId="295" priority="257">
      <formula>(P185+Q185)=2</formula>
    </cfRule>
  </conditionalFormatting>
  <conditionalFormatting sqref="AM185:AO185 AQ185">
    <cfRule type="colorScale" priority="261">
      <colorScale>
        <cfvo type="percent" val="0"/>
        <cfvo type="percent" val="50"/>
        <cfvo type="percent" val="100"/>
        <color rgb="FFF8696B"/>
        <color rgb="FFFFEB84"/>
        <color rgb="FF63BE7B"/>
      </colorScale>
    </cfRule>
  </conditionalFormatting>
  <conditionalFormatting sqref="N185">
    <cfRule type="expression" dxfId="294" priority="256">
      <formula>O185=1</formula>
    </cfRule>
  </conditionalFormatting>
  <conditionalFormatting sqref="O185">
    <cfRule type="expression" dxfId="293" priority="255">
      <formula>(N185+O185)=2</formula>
    </cfRule>
  </conditionalFormatting>
  <conditionalFormatting sqref="L185">
    <cfRule type="expression" dxfId="292" priority="254">
      <formula>M185=1</formula>
    </cfRule>
  </conditionalFormatting>
  <conditionalFormatting sqref="M185">
    <cfRule type="expression" dxfId="291" priority="253">
      <formula>(L185+M185)=2</formula>
    </cfRule>
  </conditionalFormatting>
  <conditionalFormatting sqref="I233">
    <cfRule type="cellIs" dxfId="290" priority="250" operator="equal">
      <formula>1</formula>
    </cfRule>
  </conditionalFormatting>
  <conditionalFormatting sqref="X233 P233 R233 T233 V233 Z233 AB233 AD233 AF233 AH233">
    <cfRule type="expression" dxfId="289" priority="249">
      <formula>Q233=1</formula>
    </cfRule>
  </conditionalFormatting>
  <conditionalFormatting sqref="Q233 S233 U233 W233 Y233 AA233 AC233 AE233 AG233 AI233">
    <cfRule type="expression" dxfId="288" priority="248">
      <formula>(P233+Q233)=2</formula>
    </cfRule>
  </conditionalFormatting>
  <conditionalFormatting sqref="AM233:AO233 AQ233">
    <cfRule type="colorScale" priority="252">
      <colorScale>
        <cfvo type="percent" val="0"/>
        <cfvo type="percent" val="50"/>
        <cfvo type="percent" val="100"/>
        <color rgb="FFF8696B"/>
        <color rgb="FFFFEB84"/>
        <color rgb="FF63BE7B"/>
      </colorScale>
    </cfRule>
  </conditionalFormatting>
  <conditionalFormatting sqref="N233">
    <cfRule type="expression" dxfId="287" priority="247">
      <formula>O233=1</formula>
    </cfRule>
  </conditionalFormatting>
  <conditionalFormatting sqref="O233">
    <cfRule type="expression" dxfId="286" priority="246">
      <formula>(N233+O233)=2</formula>
    </cfRule>
  </conditionalFormatting>
  <conditionalFormatting sqref="L233">
    <cfRule type="expression" dxfId="285" priority="245">
      <formula>M233=1</formula>
    </cfRule>
  </conditionalFormatting>
  <conditionalFormatting sqref="M233">
    <cfRule type="expression" dxfId="284" priority="244">
      <formula>(L233+M233)=2</formula>
    </cfRule>
  </conditionalFormatting>
  <conditionalFormatting sqref="X139 P139 R139 T139 V139 Z139 AB139 AD139 AF139 AH139">
    <cfRule type="expression" dxfId="283" priority="242">
      <formula>Q139=1</formula>
    </cfRule>
  </conditionalFormatting>
  <conditionalFormatting sqref="Q139 S139 U139 W139 Y139 AA139 AC139 AE139 AG139 AI139">
    <cfRule type="expression" dxfId="282" priority="241">
      <formula>(P139+Q139)=2</formula>
    </cfRule>
  </conditionalFormatting>
  <conditionalFormatting sqref="AM139:AO139 AQ139">
    <cfRule type="colorScale" priority="243">
      <colorScale>
        <cfvo type="percent" val="0"/>
        <cfvo type="percent" val="50"/>
        <cfvo type="percent" val="100"/>
        <color rgb="FFF8696B"/>
        <color rgb="FFFFEB84"/>
        <color rgb="FF63BE7B"/>
      </colorScale>
    </cfRule>
  </conditionalFormatting>
  <conditionalFormatting sqref="N139">
    <cfRule type="expression" dxfId="281" priority="240">
      <formula>O139=1</formula>
    </cfRule>
  </conditionalFormatting>
  <conditionalFormatting sqref="O139">
    <cfRule type="expression" dxfId="280" priority="239">
      <formula>(N139+O139)=2</formula>
    </cfRule>
  </conditionalFormatting>
  <conditionalFormatting sqref="L139">
    <cfRule type="expression" dxfId="279" priority="238">
      <formula>M139=1</formula>
    </cfRule>
  </conditionalFormatting>
  <conditionalFormatting sqref="M139">
    <cfRule type="expression" dxfId="278" priority="237">
      <formula>(L139+M139)=2</formula>
    </cfRule>
  </conditionalFormatting>
  <conditionalFormatting sqref="I132">
    <cfRule type="cellIs" dxfId="277" priority="234" operator="equal">
      <formula>1</formula>
    </cfRule>
  </conditionalFormatting>
  <conditionalFormatting sqref="X132 P132 R132 T132 V132 Z132 AB132 AD132 AF132 AH132">
    <cfRule type="expression" dxfId="276" priority="233">
      <formula>Q132=1</formula>
    </cfRule>
  </conditionalFormatting>
  <conditionalFormatting sqref="Q132 S132 U132 W132 Y132 AA132 AC132 AE132 AG132 AI132">
    <cfRule type="expression" dxfId="275" priority="232">
      <formula>(P132+Q132)=2</formula>
    </cfRule>
  </conditionalFormatting>
  <conditionalFormatting sqref="AM132:AO132 AQ132">
    <cfRule type="colorScale" priority="236">
      <colorScale>
        <cfvo type="percent" val="0"/>
        <cfvo type="percent" val="50"/>
        <cfvo type="percent" val="100"/>
        <color rgb="FFF8696B"/>
        <color rgb="FFFFEB84"/>
        <color rgb="FF63BE7B"/>
      </colorScale>
    </cfRule>
  </conditionalFormatting>
  <conditionalFormatting sqref="N132">
    <cfRule type="expression" dxfId="274" priority="231">
      <formula>O132=1</formula>
    </cfRule>
  </conditionalFormatting>
  <conditionalFormatting sqref="O132">
    <cfRule type="expression" dxfId="273" priority="230">
      <formula>(N132+O132)=2</formula>
    </cfRule>
  </conditionalFormatting>
  <conditionalFormatting sqref="L132">
    <cfRule type="expression" dxfId="272" priority="229">
      <formula>M132=1</formula>
    </cfRule>
  </conditionalFormatting>
  <conditionalFormatting sqref="M132">
    <cfRule type="expression" dxfId="271" priority="228">
      <formula>(L132+M132)=2</formula>
    </cfRule>
  </conditionalFormatting>
  <conditionalFormatting sqref="I75">
    <cfRule type="cellIs" dxfId="270" priority="225" operator="equal">
      <formula>1</formula>
    </cfRule>
  </conditionalFormatting>
  <conditionalFormatting sqref="P75 R75 T75 V75 X75 Z75 AB75 AD75 AF75 AH75">
    <cfRule type="expression" dxfId="269" priority="224">
      <formula>Q75=1</formula>
    </cfRule>
  </conditionalFormatting>
  <conditionalFormatting sqref="Q75 S75 U75 W75 Y75 AA75 AC75 AE75 AG75 AI75">
    <cfRule type="expression" dxfId="268" priority="223">
      <formula>(P75+Q75)=2</formula>
    </cfRule>
  </conditionalFormatting>
  <conditionalFormatting sqref="AM75:AO75 AQ75">
    <cfRule type="colorScale" priority="227">
      <colorScale>
        <cfvo type="percent" val="0"/>
        <cfvo type="percent" val="50"/>
        <cfvo type="percent" val="100"/>
        <color rgb="FFF8696B"/>
        <color rgb="FFFFEB84"/>
        <color rgb="FF63BE7B"/>
      </colorScale>
    </cfRule>
  </conditionalFormatting>
  <conditionalFormatting sqref="N75">
    <cfRule type="expression" dxfId="267" priority="222">
      <formula>O75=1</formula>
    </cfRule>
  </conditionalFormatting>
  <conditionalFormatting sqref="O75">
    <cfRule type="expression" dxfId="266" priority="221">
      <formula>(N75+O75)=2</formula>
    </cfRule>
  </conditionalFormatting>
  <conditionalFormatting sqref="L75">
    <cfRule type="expression" dxfId="265" priority="220">
      <formula>M75=1</formula>
    </cfRule>
  </conditionalFormatting>
  <conditionalFormatting sqref="M75">
    <cfRule type="expression" dxfId="264" priority="219">
      <formula>(L75+M75)=2</formula>
    </cfRule>
  </conditionalFormatting>
  <conditionalFormatting sqref="I76">
    <cfRule type="cellIs" dxfId="263" priority="216" operator="equal">
      <formula>1</formula>
    </cfRule>
  </conditionalFormatting>
  <conditionalFormatting sqref="P76 R76 T76 V76 X76 Z76 AB76 AD76 AF76 AH76">
    <cfRule type="expression" dxfId="262" priority="215">
      <formula>Q76=1</formula>
    </cfRule>
  </conditionalFormatting>
  <conditionalFormatting sqref="Q76 S76 U76 W76 Y76 AA76 AC76 AE76 AG76 AI76">
    <cfRule type="expression" dxfId="261" priority="214">
      <formula>(P76+Q76)=2</formula>
    </cfRule>
  </conditionalFormatting>
  <conditionalFormatting sqref="AM76:AO76 AQ76">
    <cfRule type="colorScale" priority="218">
      <colorScale>
        <cfvo type="percent" val="0"/>
        <cfvo type="percent" val="50"/>
        <cfvo type="percent" val="100"/>
        <color rgb="FFF8696B"/>
        <color rgb="FFFFEB84"/>
        <color rgb="FF63BE7B"/>
      </colorScale>
    </cfRule>
  </conditionalFormatting>
  <conditionalFormatting sqref="N76">
    <cfRule type="expression" dxfId="260" priority="213">
      <formula>O76=1</formula>
    </cfRule>
  </conditionalFormatting>
  <conditionalFormatting sqref="O76">
    <cfRule type="expression" dxfId="259" priority="212">
      <formula>(N76+O76)=2</formula>
    </cfRule>
  </conditionalFormatting>
  <conditionalFormatting sqref="L76">
    <cfRule type="expression" dxfId="258" priority="211">
      <formula>M76=1</formula>
    </cfRule>
  </conditionalFormatting>
  <conditionalFormatting sqref="M76">
    <cfRule type="expression" dxfId="257" priority="210">
      <formula>(L76+M76)=2</formula>
    </cfRule>
  </conditionalFormatting>
  <conditionalFormatting sqref="I99">
    <cfRule type="cellIs" dxfId="256" priority="207" operator="equal">
      <formula>1</formula>
    </cfRule>
  </conditionalFormatting>
  <conditionalFormatting sqref="P99 R99 T99 V99 X99 Z99 AB99 AD99 AF99 AH99">
    <cfRule type="expression" dxfId="255" priority="206">
      <formula>Q99=1</formula>
    </cfRule>
  </conditionalFormatting>
  <conditionalFormatting sqref="Q99 S99 U99 W99 Y99 AA99 AC99 AE99 AG99 AI99">
    <cfRule type="expression" dxfId="254" priority="205">
      <formula>(P99+Q99)=2</formula>
    </cfRule>
  </conditionalFormatting>
  <conditionalFormatting sqref="AM99:AO99 AQ99">
    <cfRule type="colorScale" priority="209">
      <colorScale>
        <cfvo type="percent" val="0"/>
        <cfvo type="percent" val="50"/>
        <cfvo type="percent" val="100"/>
        <color rgb="FFF8696B"/>
        <color rgb="FFFFEB84"/>
        <color rgb="FF63BE7B"/>
      </colorScale>
    </cfRule>
  </conditionalFormatting>
  <conditionalFormatting sqref="N99">
    <cfRule type="expression" dxfId="253" priority="204">
      <formula>O99=1</formula>
    </cfRule>
  </conditionalFormatting>
  <conditionalFormatting sqref="O99">
    <cfRule type="expression" dxfId="252" priority="203">
      <formula>(N99+O99)=2</formula>
    </cfRule>
  </conditionalFormatting>
  <conditionalFormatting sqref="L99">
    <cfRule type="expression" dxfId="251" priority="202">
      <formula>M99=1</formula>
    </cfRule>
  </conditionalFormatting>
  <conditionalFormatting sqref="M99">
    <cfRule type="expression" dxfId="250" priority="201">
      <formula>(L99+M99)=2</formula>
    </cfRule>
  </conditionalFormatting>
  <conditionalFormatting sqref="AQ100">
    <cfRule type="colorScale" priority="200">
      <colorScale>
        <cfvo type="percent" val="0"/>
        <cfvo type="percent" val="50"/>
        <cfvo type="percent" val="100"/>
        <color rgb="FFF8696B"/>
        <color rgb="FFFFEB84"/>
        <color rgb="FF63BE7B"/>
      </colorScale>
    </cfRule>
  </conditionalFormatting>
  <conditionalFormatting sqref="I100">
    <cfRule type="cellIs" dxfId="249" priority="197" operator="equal">
      <formula>1</formula>
    </cfRule>
  </conditionalFormatting>
  <conditionalFormatting sqref="P100 R100 T100 V100 X100 Z100 AB100 AD100 AF100 AH100">
    <cfRule type="expression" dxfId="248" priority="196">
      <formula>Q100=1</formula>
    </cfRule>
  </conditionalFormatting>
  <conditionalFormatting sqref="Q100 S100 U100 W100 Y100 AA100 AC100 AE100 AG100 AI100">
    <cfRule type="expression" dxfId="247" priority="195">
      <formula>(P100+Q100)=2</formula>
    </cfRule>
  </conditionalFormatting>
  <conditionalFormatting sqref="AM100:AO100">
    <cfRule type="colorScale" priority="199">
      <colorScale>
        <cfvo type="percent" val="0"/>
        <cfvo type="percent" val="50"/>
        <cfvo type="percent" val="100"/>
        <color rgb="FFF8696B"/>
        <color rgb="FFFFEB84"/>
        <color rgb="FF63BE7B"/>
      </colorScale>
    </cfRule>
  </conditionalFormatting>
  <conditionalFormatting sqref="N100">
    <cfRule type="expression" dxfId="246" priority="194">
      <formula>O100=1</formula>
    </cfRule>
  </conditionalFormatting>
  <conditionalFormatting sqref="O100">
    <cfRule type="expression" dxfId="245" priority="193">
      <formula>(N100+O100)=2</formula>
    </cfRule>
  </conditionalFormatting>
  <conditionalFormatting sqref="L100">
    <cfRule type="expression" dxfId="244" priority="192">
      <formula>M100=1</formula>
    </cfRule>
  </conditionalFormatting>
  <conditionalFormatting sqref="M100">
    <cfRule type="expression" dxfId="243" priority="191">
      <formula>(L100+M100)=2</formula>
    </cfRule>
  </conditionalFormatting>
  <conditionalFormatting sqref="I191">
    <cfRule type="cellIs" dxfId="242" priority="179" operator="equal">
      <formula>1</formula>
    </cfRule>
  </conditionalFormatting>
  <conditionalFormatting sqref="P191 R191 T191 V191 X191 Z191 AB191 AD191 AF191 AH191">
    <cfRule type="expression" dxfId="241" priority="178">
      <formula>Q191=1</formula>
    </cfRule>
  </conditionalFormatting>
  <conditionalFormatting sqref="Q191 S191 U191 W191 Y191 AA191 AC191 AE191 AG191 AI191">
    <cfRule type="expression" dxfId="240" priority="177">
      <formula>(P191+Q191)=2</formula>
    </cfRule>
  </conditionalFormatting>
  <conditionalFormatting sqref="AM191:AO191 AQ191">
    <cfRule type="colorScale" priority="181">
      <colorScale>
        <cfvo type="percent" val="0"/>
        <cfvo type="percent" val="50"/>
        <cfvo type="percent" val="100"/>
        <color rgb="FFF8696B"/>
        <color rgb="FFFFEB84"/>
        <color rgb="FF63BE7B"/>
      </colorScale>
    </cfRule>
  </conditionalFormatting>
  <conditionalFormatting sqref="N191">
    <cfRule type="expression" dxfId="239" priority="176">
      <formula>O191=1</formula>
    </cfRule>
  </conditionalFormatting>
  <conditionalFormatting sqref="O191">
    <cfRule type="expression" dxfId="238" priority="175">
      <formula>(N191+O191)=2</formula>
    </cfRule>
  </conditionalFormatting>
  <conditionalFormatting sqref="L191">
    <cfRule type="expression" dxfId="237" priority="174">
      <formula>M191=1</formula>
    </cfRule>
  </conditionalFormatting>
  <conditionalFormatting sqref="M191">
    <cfRule type="expression" dxfId="236" priority="173">
      <formula>(L191+M191)=2</formula>
    </cfRule>
  </conditionalFormatting>
  <conditionalFormatting sqref="I192">
    <cfRule type="cellIs" dxfId="235" priority="170" operator="equal">
      <formula>1</formula>
    </cfRule>
  </conditionalFormatting>
  <conditionalFormatting sqref="P192 R192 T192 V192 X192 Z192 AB192 AD192 AF192 AH192">
    <cfRule type="expression" dxfId="234" priority="169">
      <formula>Q192=1</formula>
    </cfRule>
  </conditionalFormatting>
  <conditionalFormatting sqref="Q192 S192 U192 W192 Y192 AA192 AC192 AE192 AG192 AI192">
    <cfRule type="expression" dxfId="233" priority="168">
      <formula>(P192+Q192)=2</formula>
    </cfRule>
  </conditionalFormatting>
  <conditionalFormatting sqref="AM192:AO192 AQ192">
    <cfRule type="colorScale" priority="172">
      <colorScale>
        <cfvo type="percent" val="0"/>
        <cfvo type="percent" val="50"/>
        <cfvo type="percent" val="100"/>
        <color rgb="FFF8696B"/>
        <color rgb="FFFFEB84"/>
        <color rgb="FF63BE7B"/>
      </colorScale>
    </cfRule>
  </conditionalFormatting>
  <conditionalFormatting sqref="N192">
    <cfRule type="expression" dxfId="232" priority="167">
      <formula>O192=1</formula>
    </cfRule>
  </conditionalFormatting>
  <conditionalFormatting sqref="O192">
    <cfRule type="expression" dxfId="231" priority="166">
      <formula>(N192+O192)=2</formula>
    </cfRule>
  </conditionalFormatting>
  <conditionalFormatting sqref="L192">
    <cfRule type="expression" dxfId="230" priority="165">
      <formula>M192=1</formula>
    </cfRule>
  </conditionalFormatting>
  <conditionalFormatting sqref="M192">
    <cfRule type="expression" dxfId="229" priority="164">
      <formula>(L192+M192)=2</formula>
    </cfRule>
  </conditionalFormatting>
  <conditionalFormatting sqref="I114">
    <cfRule type="cellIs" dxfId="228" priority="161" operator="equal">
      <formula>1</formula>
    </cfRule>
  </conditionalFormatting>
  <conditionalFormatting sqref="AH114 AF114 AD114 AB114 Z114 X114 V114 T114 R114 P114">
    <cfRule type="expression" dxfId="227" priority="160">
      <formula>Q114=1</formula>
    </cfRule>
  </conditionalFormatting>
  <conditionalFormatting sqref="AI114 AG114 AE114 AC114 AA114 Y114 W114 U114 S114 Q114">
    <cfRule type="expression" dxfId="226" priority="159">
      <formula>(P114+Q114)=2</formula>
    </cfRule>
  </conditionalFormatting>
  <conditionalFormatting sqref="AM114:AO114 AQ114">
    <cfRule type="colorScale" priority="163">
      <colorScale>
        <cfvo type="percent" val="0"/>
        <cfvo type="percent" val="50"/>
        <cfvo type="percent" val="100"/>
        <color rgb="FFF8696B"/>
        <color rgb="FFFFEB84"/>
        <color rgb="FF63BE7B"/>
      </colorScale>
    </cfRule>
  </conditionalFormatting>
  <conditionalFormatting sqref="N114">
    <cfRule type="expression" dxfId="225" priority="158">
      <formula>O114=1</formula>
    </cfRule>
  </conditionalFormatting>
  <conditionalFormatting sqref="O114">
    <cfRule type="expression" dxfId="224" priority="157">
      <formula>(N114+O114)=2</formula>
    </cfRule>
  </conditionalFormatting>
  <conditionalFormatting sqref="L114">
    <cfRule type="expression" dxfId="223" priority="156">
      <formula>M114=1</formula>
    </cfRule>
  </conditionalFormatting>
  <conditionalFormatting sqref="M114">
    <cfRule type="expression" dxfId="222" priority="155">
      <formula>(L114+M114)=2</formula>
    </cfRule>
  </conditionalFormatting>
  <conditionalFormatting sqref="I203">
    <cfRule type="cellIs" dxfId="221" priority="152" operator="equal">
      <formula>1</formula>
    </cfRule>
  </conditionalFormatting>
  <conditionalFormatting sqref="AH203 AF203 AD203 AB203 Z203 X203 V203 T203 R203 P203">
    <cfRule type="expression" dxfId="220" priority="151">
      <formula>Q203=1</formula>
    </cfRule>
  </conditionalFormatting>
  <conditionalFormatting sqref="AI203 AG203 AE203 AC203 AA203 Y203 W203 U203 S203 Q203">
    <cfRule type="expression" dxfId="219" priority="150">
      <formula>(P203+Q203)=2</formula>
    </cfRule>
  </conditionalFormatting>
  <conditionalFormatting sqref="AM203:AO203 AQ203">
    <cfRule type="colorScale" priority="154">
      <colorScale>
        <cfvo type="percent" val="0"/>
        <cfvo type="percent" val="50"/>
        <cfvo type="percent" val="100"/>
        <color rgb="FFF8696B"/>
        <color rgb="FFFFEB84"/>
        <color rgb="FF63BE7B"/>
      </colorScale>
    </cfRule>
  </conditionalFormatting>
  <conditionalFormatting sqref="N203">
    <cfRule type="expression" dxfId="218" priority="149">
      <formula>O203=1</formula>
    </cfRule>
  </conditionalFormatting>
  <conditionalFormatting sqref="O203">
    <cfRule type="expression" dxfId="217" priority="148">
      <formula>(N203+O203)=2</formula>
    </cfRule>
  </conditionalFormatting>
  <conditionalFormatting sqref="L203">
    <cfRule type="expression" dxfId="216" priority="147">
      <formula>M203=1</formula>
    </cfRule>
  </conditionalFormatting>
  <conditionalFormatting sqref="M203">
    <cfRule type="expression" dxfId="215" priority="146">
      <formula>(L203+M203)=2</formula>
    </cfRule>
  </conditionalFormatting>
  <conditionalFormatting sqref="I115">
    <cfRule type="cellIs" dxfId="214" priority="143" operator="equal">
      <formula>1</formula>
    </cfRule>
  </conditionalFormatting>
  <conditionalFormatting sqref="P115 R115 T115 V115 X115 Z115 AB115 AD115 AF115 AH115">
    <cfRule type="expression" dxfId="213" priority="142">
      <formula>Q115=1</formula>
    </cfRule>
  </conditionalFormatting>
  <conditionalFormatting sqref="Q115 S115 U115 W115 Y115 AA115 AC115 AE115 AG115 AI115">
    <cfRule type="expression" dxfId="212" priority="141">
      <formula>(P115+Q115)=2</formula>
    </cfRule>
  </conditionalFormatting>
  <conditionalFormatting sqref="AM115:AO115 AQ115">
    <cfRule type="colorScale" priority="145">
      <colorScale>
        <cfvo type="percent" val="0"/>
        <cfvo type="percent" val="50"/>
        <cfvo type="percent" val="100"/>
        <color rgb="FFF8696B"/>
        <color rgb="FFFFEB84"/>
        <color rgb="FF63BE7B"/>
      </colorScale>
    </cfRule>
  </conditionalFormatting>
  <conditionalFormatting sqref="N115">
    <cfRule type="expression" dxfId="211" priority="140">
      <formula>O115=1</formula>
    </cfRule>
  </conditionalFormatting>
  <conditionalFormatting sqref="O115">
    <cfRule type="expression" dxfId="210" priority="139">
      <formula>(N115+O115)=2</formula>
    </cfRule>
  </conditionalFormatting>
  <conditionalFormatting sqref="L115">
    <cfRule type="expression" dxfId="209" priority="138">
      <formula>M115=1</formula>
    </cfRule>
  </conditionalFormatting>
  <conditionalFormatting sqref="M115">
    <cfRule type="expression" dxfId="208" priority="137">
      <formula>(L115+M115)=2</formula>
    </cfRule>
  </conditionalFormatting>
  <conditionalFormatting sqref="I121">
    <cfRule type="cellIs" dxfId="207" priority="134" operator="equal">
      <formula>1</formula>
    </cfRule>
  </conditionalFormatting>
  <conditionalFormatting sqref="P121 R121 T121 V121 X121 Z121 AB121 AD121 AF121 AH121">
    <cfRule type="expression" dxfId="206" priority="133">
      <formula>Q121=1</formula>
    </cfRule>
  </conditionalFormatting>
  <conditionalFormatting sqref="Q121 S121 U121 W121 Y121 AA121 AC121 AE121 AG121 AI121">
    <cfRule type="expression" dxfId="205" priority="132">
      <formula>(P121+Q121)=2</formula>
    </cfRule>
  </conditionalFormatting>
  <conditionalFormatting sqref="AM121:AO121 AQ121">
    <cfRule type="colorScale" priority="136">
      <colorScale>
        <cfvo type="percent" val="0"/>
        <cfvo type="percent" val="50"/>
        <cfvo type="percent" val="100"/>
        <color rgb="FFF8696B"/>
        <color rgb="FFFFEB84"/>
        <color rgb="FF63BE7B"/>
      </colorScale>
    </cfRule>
  </conditionalFormatting>
  <conditionalFormatting sqref="N121">
    <cfRule type="expression" dxfId="204" priority="131">
      <formula>O121=1</formula>
    </cfRule>
  </conditionalFormatting>
  <conditionalFormatting sqref="O121">
    <cfRule type="expression" dxfId="203" priority="130">
      <formula>(N121+O121)=2</formula>
    </cfRule>
  </conditionalFormatting>
  <conditionalFormatting sqref="L121">
    <cfRule type="expression" dxfId="202" priority="129">
      <formula>M121=1</formula>
    </cfRule>
  </conditionalFormatting>
  <conditionalFormatting sqref="M121">
    <cfRule type="expression" dxfId="201" priority="128">
      <formula>(L121+M121)=2</formula>
    </cfRule>
  </conditionalFormatting>
  <conditionalFormatting sqref="I126">
    <cfRule type="cellIs" dxfId="200" priority="125" operator="equal">
      <formula>1</formula>
    </cfRule>
  </conditionalFormatting>
  <conditionalFormatting sqref="AH126 AF126 AD126 AB126 Z126 X126 V126 T126 R126 P126">
    <cfRule type="expression" dxfId="199" priority="124">
      <formula>Q126=1</formula>
    </cfRule>
  </conditionalFormatting>
  <conditionalFormatting sqref="AI126 AG126 AE126 AC126 AA126 Y126 W126 U126 S126 Q126">
    <cfRule type="expression" dxfId="198" priority="123">
      <formula>(P126+Q126)=2</formula>
    </cfRule>
  </conditionalFormatting>
  <conditionalFormatting sqref="AM126:AO126 AQ126">
    <cfRule type="colorScale" priority="127">
      <colorScale>
        <cfvo type="percent" val="0"/>
        <cfvo type="percent" val="50"/>
        <cfvo type="percent" val="100"/>
        <color rgb="FFF8696B"/>
        <color rgb="FFFFEB84"/>
        <color rgb="FF63BE7B"/>
      </colorScale>
    </cfRule>
  </conditionalFormatting>
  <conditionalFormatting sqref="N126">
    <cfRule type="expression" dxfId="197" priority="122">
      <formula>O126=1</formula>
    </cfRule>
  </conditionalFormatting>
  <conditionalFormatting sqref="O126">
    <cfRule type="expression" dxfId="196" priority="121">
      <formula>(N126+O126)=2</formula>
    </cfRule>
  </conditionalFormatting>
  <conditionalFormatting sqref="L126">
    <cfRule type="expression" dxfId="195" priority="120">
      <formula>M126=1</formula>
    </cfRule>
  </conditionalFormatting>
  <conditionalFormatting sqref="M126">
    <cfRule type="expression" dxfId="194" priority="119">
      <formula>(L126+M126)=2</formula>
    </cfRule>
  </conditionalFormatting>
  <conditionalFormatting sqref="I223">
    <cfRule type="cellIs" dxfId="193" priority="116" operator="equal">
      <formula>1</formula>
    </cfRule>
  </conditionalFormatting>
  <conditionalFormatting sqref="V223 T223 R223 P223 AH223 AF223 AD223 AB223 Z223 X223">
    <cfRule type="expression" dxfId="192" priority="115">
      <formula>Q223=1</formula>
    </cfRule>
  </conditionalFormatting>
  <conditionalFormatting sqref="AI223 W223 U223 S223 Q223 AG223 AE223 AC223 AA223 Y223">
    <cfRule type="expression" dxfId="191" priority="114">
      <formula>(P223+Q223)=2</formula>
    </cfRule>
  </conditionalFormatting>
  <conditionalFormatting sqref="AM223:AO223 AQ223">
    <cfRule type="colorScale" priority="118">
      <colorScale>
        <cfvo type="percent" val="0"/>
        <cfvo type="percent" val="50"/>
        <cfvo type="percent" val="100"/>
        <color rgb="FFF8696B"/>
        <color rgb="FFFFEB84"/>
        <color rgb="FF63BE7B"/>
      </colorScale>
    </cfRule>
  </conditionalFormatting>
  <conditionalFormatting sqref="N223">
    <cfRule type="expression" dxfId="190" priority="113">
      <formula>O223=1</formula>
    </cfRule>
  </conditionalFormatting>
  <conditionalFormatting sqref="O223">
    <cfRule type="expression" dxfId="189" priority="112">
      <formula>(N223+O223)=2</formula>
    </cfRule>
  </conditionalFormatting>
  <conditionalFormatting sqref="L223">
    <cfRule type="expression" dxfId="188" priority="111">
      <formula>M223=1</formula>
    </cfRule>
  </conditionalFormatting>
  <conditionalFormatting sqref="M223">
    <cfRule type="expression" dxfId="187" priority="110">
      <formula>(L223+M223)=2</formula>
    </cfRule>
  </conditionalFormatting>
  <conditionalFormatting sqref="I202">
    <cfRule type="cellIs" dxfId="186" priority="107" operator="equal">
      <formula>1</formula>
    </cfRule>
  </conditionalFormatting>
  <conditionalFormatting sqref="P202 R202 T202 V202 X202 Z202 AB202 AD202 AF202 AH202">
    <cfRule type="expression" dxfId="185" priority="106">
      <formula>Q202=1</formula>
    </cfRule>
  </conditionalFormatting>
  <conditionalFormatting sqref="Q202 S202 U202 W202 Y202 AA202 AC202 AE202 AG202 AI202">
    <cfRule type="expression" dxfId="184" priority="105">
      <formula>(P202+Q202)=2</formula>
    </cfRule>
  </conditionalFormatting>
  <conditionalFormatting sqref="AM202:AO202 AQ202">
    <cfRule type="colorScale" priority="109">
      <colorScale>
        <cfvo type="percent" val="0"/>
        <cfvo type="percent" val="50"/>
        <cfvo type="percent" val="100"/>
        <color rgb="FFF8696B"/>
        <color rgb="FFFFEB84"/>
        <color rgb="FF63BE7B"/>
      </colorScale>
    </cfRule>
  </conditionalFormatting>
  <conditionalFormatting sqref="N202">
    <cfRule type="expression" dxfId="183" priority="104">
      <formula>O202=1</formula>
    </cfRule>
  </conditionalFormatting>
  <conditionalFormatting sqref="O202">
    <cfRule type="expression" dxfId="182" priority="103">
      <formula>(N202+O202)=2</formula>
    </cfRule>
  </conditionalFormatting>
  <conditionalFormatting sqref="L202">
    <cfRule type="expression" dxfId="181" priority="102">
      <formula>M202=1</formula>
    </cfRule>
  </conditionalFormatting>
  <conditionalFormatting sqref="M202">
    <cfRule type="expression" dxfId="180" priority="101">
      <formula>(L202+M202)=2</formula>
    </cfRule>
  </conditionalFormatting>
  <conditionalFormatting sqref="I19">
    <cfRule type="cellIs" dxfId="179" priority="98" operator="equal">
      <formula>1</formula>
    </cfRule>
  </conditionalFormatting>
  <conditionalFormatting sqref="P19 R19 Z19 AB19 AD19 AF19 AH19 X19 V19 T19 N19 L19">
    <cfRule type="expression" dxfId="178" priority="97">
      <formula>M19=1</formula>
    </cfRule>
  </conditionalFormatting>
  <conditionalFormatting sqref="Q19 S19 Y19 AA19 AC19 AE19 AG19 AI19 W19 U19 O19 M19">
    <cfRule type="expression" dxfId="177" priority="96">
      <formula>(L19+M19)=2</formula>
    </cfRule>
  </conditionalFormatting>
  <conditionalFormatting sqref="AM19:AO19 AQ19">
    <cfRule type="colorScale" priority="100">
      <colorScale>
        <cfvo type="percent" val="0"/>
        <cfvo type="percent" val="50"/>
        <cfvo type="percent" val="100"/>
        <color rgb="FFF8696B"/>
        <color rgb="FFFFEB84"/>
        <color rgb="FF63BE7B"/>
      </colorScale>
    </cfRule>
  </conditionalFormatting>
  <conditionalFormatting sqref="I269 I271 I267">
    <cfRule type="cellIs" dxfId="176" priority="93" operator="equal">
      <formula>1</formula>
    </cfRule>
  </conditionalFormatting>
  <conditionalFormatting sqref="P269 R269 T269 V269 X269 Z269 AB269 AD269 AF269 AH269 AH271 V271 T271 R271 P271 AF271 AD271 AB271 Z271 X271">
    <cfRule type="expression" dxfId="175" priority="92">
      <formula>Q269=1</formula>
    </cfRule>
  </conditionalFormatting>
  <conditionalFormatting sqref="Q269 S269 U269 W269 Y269 AA269 AC269 AE269 AG269 AI269 AI271 AG271 W271 U271 S271 Q271 AE271 AC271 AA271 Y271">
    <cfRule type="expression" dxfId="174" priority="91">
      <formula>(P269+Q269)=2</formula>
    </cfRule>
  </conditionalFormatting>
  <conditionalFormatting sqref="AM269:AO269 AQ267 AM267 AQ269 AQ271 AM271:AO271">
    <cfRule type="colorScale" priority="95">
      <colorScale>
        <cfvo type="percent" val="0"/>
        <cfvo type="percent" val="50"/>
        <cfvo type="percent" val="100"/>
        <color rgb="FFF8696B"/>
        <color rgb="FFFFEB84"/>
        <color rgb="FF63BE7B"/>
      </colorScale>
    </cfRule>
  </conditionalFormatting>
  <conditionalFormatting sqref="I268">
    <cfRule type="cellIs" dxfId="173" priority="88" operator="equal">
      <formula>1</formula>
    </cfRule>
  </conditionalFormatting>
  <conditionalFormatting sqref="P268 R268 T268 V268 X268 Z268 AB268 AD268 AF268 AH268">
    <cfRule type="expression" dxfId="172" priority="87">
      <formula>Q268=1</formula>
    </cfRule>
  </conditionalFormatting>
  <conditionalFormatting sqref="Q268 S268 U268 W268 Y268 AA268 AC268 AE268 AG268 AI268">
    <cfRule type="expression" dxfId="171" priority="86">
      <formula>(P268+Q268)=2</formula>
    </cfRule>
  </conditionalFormatting>
  <conditionalFormatting sqref="AM268:AO268 AQ268">
    <cfRule type="colorScale" priority="90">
      <colorScale>
        <cfvo type="percent" val="0"/>
        <cfvo type="percent" val="50"/>
        <cfvo type="percent" val="100"/>
        <color rgb="FFF8696B"/>
        <color rgb="FFFFEB84"/>
        <color rgb="FF63BE7B"/>
      </colorScale>
    </cfRule>
  </conditionalFormatting>
  <conditionalFormatting sqref="I270">
    <cfRule type="cellIs" dxfId="170" priority="83" operator="equal">
      <formula>1</formula>
    </cfRule>
  </conditionalFormatting>
  <conditionalFormatting sqref="AH270 AF270 AD270 AB270 Z270 X270 V270 T270 R270 P270">
    <cfRule type="expression" dxfId="169" priority="82">
      <formula>Q270=1</formula>
    </cfRule>
  </conditionalFormatting>
  <conditionalFormatting sqref="AI270 AG270 AE270 AC270 AA270 Y270 W270 U270 S270 Q270">
    <cfRule type="expression" dxfId="168" priority="81">
      <formula>(P270+Q270)=2</formula>
    </cfRule>
  </conditionalFormatting>
  <conditionalFormatting sqref="AM270:AO270 AQ270">
    <cfRule type="colorScale" priority="85">
      <colorScale>
        <cfvo type="percent" val="0"/>
        <cfvo type="percent" val="50"/>
        <cfvo type="percent" val="100"/>
        <color rgb="FFF8696B"/>
        <color rgb="FFFFEB84"/>
        <color rgb="FF63BE7B"/>
      </colorScale>
    </cfRule>
  </conditionalFormatting>
  <conditionalFormatting sqref="N269 N271">
    <cfRule type="expression" dxfId="167" priority="80">
      <formula>O269=1</formula>
    </cfRule>
  </conditionalFormatting>
  <conditionalFormatting sqref="O269 O271">
    <cfRule type="expression" dxfId="166" priority="79">
      <formula>(N269+O269)=2</formula>
    </cfRule>
  </conditionalFormatting>
  <conditionalFormatting sqref="N268">
    <cfRule type="expression" dxfId="165" priority="78">
      <formula>O268=1</formula>
    </cfRule>
  </conditionalFormatting>
  <conditionalFormatting sqref="O268">
    <cfRule type="expression" dxfId="164" priority="77">
      <formula>(N268+O268)=2</formula>
    </cfRule>
  </conditionalFormatting>
  <conditionalFormatting sqref="N270">
    <cfRule type="expression" dxfId="163" priority="76">
      <formula>O270=1</formula>
    </cfRule>
  </conditionalFormatting>
  <conditionalFormatting sqref="O270">
    <cfRule type="expression" dxfId="162" priority="75">
      <formula>(N270+O270)=2</formula>
    </cfRule>
  </conditionalFormatting>
  <conditionalFormatting sqref="L269 L271">
    <cfRule type="expression" dxfId="161" priority="74">
      <formula>M269=1</formula>
    </cfRule>
  </conditionalFormatting>
  <conditionalFormatting sqref="M269 M271">
    <cfRule type="expression" dxfId="160" priority="73">
      <formula>(L269+M269)=2</formula>
    </cfRule>
  </conditionalFormatting>
  <conditionalFormatting sqref="L268">
    <cfRule type="expression" dxfId="159" priority="72">
      <formula>M268=1</formula>
    </cfRule>
  </conditionalFormatting>
  <conditionalFormatting sqref="M268">
    <cfRule type="expression" dxfId="158" priority="71">
      <formula>(L268+M268)=2</formula>
    </cfRule>
  </conditionalFormatting>
  <conditionalFormatting sqref="L270">
    <cfRule type="expression" dxfId="157" priority="70">
      <formula>M270=1</formula>
    </cfRule>
  </conditionalFormatting>
  <conditionalFormatting sqref="M270">
    <cfRule type="expression" dxfId="156" priority="69">
      <formula>(L270+M270)=2</formula>
    </cfRule>
  </conditionalFormatting>
  <conditionalFormatting sqref="AQ180">
    <cfRule type="colorScale" priority="68">
      <colorScale>
        <cfvo type="percent" val="0"/>
        <cfvo type="percent" val="50"/>
        <cfvo type="percent" val="100"/>
        <color rgb="FFF8696B"/>
        <color rgb="FFFFEB84"/>
        <color rgb="FF63BE7B"/>
      </colorScale>
    </cfRule>
  </conditionalFormatting>
  <conditionalFormatting sqref="AQ193">
    <cfRule type="colorScale" priority="67">
      <colorScale>
        <cfvo type="percent" val="0"/>
        <cfvo type="percent" val="50"/>
        <cfvo type="percent" val="100"/>
        <color rgb="FFF8696B"/>
        <color rgb="FFFFEB84"/>
        <color rgb="FF63BE7B"/>
      </colorScale>
    </cfRule>
  </conditionalFormatting>
  <conditionalFormatting sqref="AQ197">
    <cfRule type="colorScale" priority="66">
      <colorScale>
        <cfvo type="percent" val="0"/>
        <cfvo type="percent" val="50"/>
        <cfvo type="percent" val="100"/>
        <color rgb="FFF8696B"/>
        <color rgb="FFFFEB84"/>
        <color rgb="FF63BE7B"/>
      </colorScale>
    </cfRule>
  </conditionalFormatting>
  <conditionalFormatting sqref="AQ201">
    <cfRule type="colorScale" priority="65">
      <colorScale>
        <cfvo type="percent" val="0"/>
        <cfvo type="percent" val="50"/>
        <cfvo type="percent" val="100"/>
        <color rgb="FFF8696B"/>
        <color rgb="FFFFEB84"/>
        <color rgb="FF63BE7B"/>
      </colorScale>
    </cfRule>
  </conditionalFormatting>
  <conditionalFormatting sqref="AQ261">
    <cfRule type="colorScale" priority="64">
      <colorScale>
        <cfvo type="percent" val="0"/>
        <cfvo type="percent" val="50"/>
        <cfvo type="percent" val="100"/>
        <color rgb="FFF8696B"/>
        <color rgb="FFFFEB84"/>
        <color rgb="FF63BE7B"/>
      </colorScale>
    </cfRule>
  </conditionalFormatting>
  <conditionalFormatting sqref="I225">
    <cfRule type="cellIs" dxfId="155" priority="61" operator="equal">
      <formula>1</formula>
    </cfRule>
  </conditionalFormatting>
  <conditionalFormatting sqref="AQ225 AM225">
    <cfRule type="colorScale" priority="63">
      <colorScale>
        <cfvo type="percent" val="0"/>
        <cfvo type="percent" val="50"/>
        <cfvo type="percent" val="100"/>
        <color rgb="FFF8696B"/>
        <color rgb="FFFFEB84"/>
        <color rgb="FF63BE7B"/>
      </colorScale>
    </cfRule>
  </conditionalFormatting>
  <conditionalFormatting sqref="I213">
    <cfRule type="cellIs" dxfId="154" priority="58" operator="equal">
      <formula>1</formula>
    </cfRule>
  </conditionalFormatting>
  <conditionalFormatting sqref="AM213 AQ213">
    <cfRule type="colorScale" priority="60">
      <colorScale>
        <cfvo type="percent" val="0"/>
        <cfvo type="percent" val="50"/>
        <cfvo type="percent" val="100"/>
        <color rgb="FFF8696B"/>
        <color rgb="FFFFEB84"/>
        <color rgb="FF63BE7B"/>
      </colorScale>
    </cfRule>
  </conditionalFormatting>
  <conditionalFormatting sqref="I102">
    <cfRule type="cellIs" dxfId="153" priority="52" operator="equal">
      <formula>1</formula>
    </cfRule>
  </conditionalFormatting>
  <conditionalFormatting sqref="AH102 AF102 AD102 AB102 Z102 V102 T102 R102 P102 X102">
    <cfRule type="expression" dxfId="152" priority="51">
      <formula>Q102=1</formula>
    </cfRule>
  </conditionalFormatting>
  <conditionalFormatting sqref="AI102 AG102 AE102 AC102 AA102 Y102 W102 U102 S102 Q102">
    <cfRule type="expression" dxfId="151" priority="50">
      <formula>(P102+Q102)=2</formula>
    </cfRule>
  </conditionalFormatting>
  <conditionalFormatting sqref="AM102:AO102">
    <cfRule type="colorScale" priority="54">
      <colorScale>
        <cfvo type="percent" val="0"/>
        <cfvo type="percent" val="50"/>
        <cfvo type="percent" val="100"/>
        <color rgb="FFF8696B"/>
        <color rgb="FFFFEB84"/>
        <color rgb="FF63BE7B"/>
      </colorScale>
    </cfRule>
  </conditionalFormatting>
  <conditionalFormatting sqref="N102">
    <cfRule type="expression" dxfId="150" priority="49">
      <formula>O102=1</formula>
    </cfRule>
  </conditionalFormatting>
  <conditionalFormatting sqref="O102">
    <cfRule type="expression" dxfId="149" priority="48">
      <formula>(N102+O102)=2</formula>
    </cfRule>
  </conditionalFormatting>
  <conditionalFormatting sqref="L102">
    <cfRule type="expression" dxfId="148" priority="47">
      <formula>M102=1</formula>
    </cfRule>
  </conditionalFormatting>
  <conditionalFormatting sqref="M102">
    <cfRule type="expression" dxfId="147" priority="46">
      <formula>(L102+M102)=2</formula>
    </cfRule>
  </conditionalFormatting>
  <conditionalFormatting sqref="I147">
    <cfRule type="cellIs" dxfId="146" priority="43" operator="equal">
      <formula>1</formula>
    </cfRule>
  </conditionalFormatting>
  <conditionalFormatting sqref="AH147 AF147 AD147 AB147 Z147 X147 V147 T147 R147 P147">
    <cfRule type="expression" dxfId="145" priority="42">
      <formula>Q147=1</formula>
    </cfRule>
  </conditionalFormatting>
  <conditionalFormatting sqref="AI147 AG147 AE147 AC147 AA147 Y147 W147 U147 S147 Q147">
    <cfRule type="expression" dxfId="144" priority="41">
      <formula>(P147+Q147)=2</formula>
    </cfRule>
  </conditionalFormatting>
  <conditionalFormatting sqref="AM147:AO147 AQ147">
    <cfRule type="colorScale" priority="45">
      <colorScale>
        <cfvo type="percent" val="0"/>
        <cfvo type="percent" val="50"/>
        <cfvo type="percent" val="100"/>
        <color rgb="FFF8696B"/>
        <color rgb="FFFFEB84"/>
        <color rgb="FF63BE7B"/>
      </colorScale>
    </cfRule>
  </conditionalFormatting>
  <conditionalFormatting sqref="N147">
    <cfRule type="expression" dxfId="143" priority="40">
      <formula>O147=1</formula>
    </cfRule>
  </conditionalFormatting>
  <conditionalFormatting sqref="O147">
    <cfRule type="expression" dxfId="142" priority="39">
      <formula>(N147+O147)=2</formula>
    </cfRule>
  </conditionalFormatting>
  <conditionalFormatting sqref="L147">
    <cfRule type="expression" dxfId="141" priority="38">
      <formula>M147=1</formula>
    </cfRule>
  </conditionalFormatting>
  <conditionalFormatting sqref="M147">
    <cfRule type="expression" dxfId="140" priority="37">
      <formula>(L147+M147)=2</formula>
    </cfRule>
  </conditionalFormatting>
  <conditionalFormatting sqref="AM208:AO210 AM206 AQ206 AQ208:AQ210">
    <cfRule type="colorScale" priority="1132">
      <colorScale>
        <cfvo type="percent" val="0"/>
        <cfvo type="percent" val="50"/>
        <cfvo type="percent" val="100"/>
        <color rgb="FFF8696B"/>
        <color rgb="FFFFEB84"/>
        <color rgb="FF63BE7B"/>
      </colorScale>
    </cfRule>
  </conditionalFormatting>
  <conditionalFormatting sqref="I107">
    <cfRule type="cellIs" dxfId="139" priority="34" operator="equal">
      <formula>1</formula>
    </cfRule>
  </conditionalFormatting>
  <conditionalFormatting sqref="P107 R107 T107 V107 X107 Z107 AB107 AD107 AF107 AH107">
    <cfRule type="expression" dxfId="138" priority="33">
      <formula>Q107=1</formula>
    </cfRule>
  </conditionalFormatting>
  <conditionalFormatting sqref="Q107 S107 U107 W107 Y107 AA107 AC107 AE107 AG107 AI107">
    <cfRule type="expression" dxfId="137" priority="32">
      <formula>(P107+Q107)=2</formula>
    </cfRule>
  </conditionalFormatting>
  <conditionalFormatting sqref="AM107:AO107 AQ107">
    <cfRule type="colorScale" priority="36">
      <colorScale>
        <cfvo type="percent" val="0"/>
        <cfvo type="percent" val="50"/>
        <cfvo type="percent" val="100"/>
        <color rgb="FFF8696B"/>
        <color rgb="FFFFEB84"/>
        <color rgb="FF63BE7B"/>
      </colorScale>
    </cfRule>
  </conditionalFormatting>
  <conditionalFormatting sqref="N107">
    <cfRule type="expression" dxfId="136" priority="31">
      <formula>O107=1</formula>
    </cfRule>
  </conditionalFormatting>
  <conditionalFormatting sqref="O107">
    <cfRule type="expression" dxfId="135" priority="30">
      <formula>(N107+O107)=2</formula>
    </cfRule>
  </conditionalFormatting>
  <conditionalFormatting sqref="L107">
    <cfRule type="expression" dxfId="134" priority="29">
      <formula>M107=1</formula>
    </cfRule>
  </conditionalFormatting>
  <conditionalFormatting sqref="M107">
    <cfRule type="expression" dxfId="133" priority="28">
      <formula>(L107+M107)=2</formula>
    </cfRule>
  </conditionalFormatting>
  <conditionalFormatting sqref="I133">
    <cfRule type="cellIs" dxfId="132" priority="25" operator="equal">
      <formula>1</formula>
    </cfRule>
  </conditionalFormatting>
  <conditionalFormatting sqref="AH133 AF133 AD133 AB133 Z133 V133 T133 R133 P133 X133">
    <cfRule type="expression" dxfId="131" priority="24">
      <formula>Q133=1</formula>
    </cfRule>
  </conditionalFormatting>
  <conditionalFormatting sqref="AI133 AG133 AE133 AC133 AA133 Y133 W133 U133 S133 Q133">
    <cfRule type="expression" dxfId="130" priority="23">
      <formula>(P133+Q133)=2</formula>
    </cfRule>
  </conditionalFormatting>
  <conditionalFormatting sqref="AM133:AO133 AQ133">
    <cfRule type="colorScale" priority="27">
      <colorScale>
        <cfvo type="percent" val="0"/>
        <cfvo type="percent" val="50"/>
        <cfvo type="percent" val="100"/>
        <color rgb="FFF8696B"/>
        <color rgb="FFFFEB84"/>
        <color rgb="FF63BE7B"/>
      </colorScale>
    </cfRule>
  </conditionalFormatting>
  <conditionalFormatting sqref="N133">
    <cfRule type="expression" dxfId="129" priority="22">
      <formula>O133=1</formula>
    </cfRule>
  </conditionalFormatting>
  <conditionalFormatting sqref="O133">
    <cfRule type="expression" dxfId="128" priority="21">
      <formula>(N133+O133)=2</formula>
    </cfRule>
  </conditionalFormatting>
  <conditionalFormatting sqref="L133">
    <cfRule type="expression" dxfId="127" priority="20">
      <formula>M133=1</formula>
    </cfRule>
  </conditionalFormatting>
  <conditionalFormatting sqref="M133">
    <cfRule type="expression" dxfId="126" priority="19">
      <formula>(L133+M133)=2</formula>
    </cfRule>
  </conditionalFormatting>
  <conditionalFormatting sqref="I148">
    <cfRule type="cellIs" dxfId="125" priority="7" operator="equal">
      <formula>1</formula>
    </cfRule>
  </conditionalFormatting>
  <conditionalFormatting sqref="AH148 AF148 AD148 AB148 Z148 X148 V148 T148 R148 P148">
    <cfRule type="expression" dxfId="124" priority="6">
      <formula>Q148=1</formula>
    </cfRule>
  </conditionalFormatting>
  <conditionalFormatting sqref="AI148 AG148 AE148 AC148 AA148 Y148 W148 U148 S148 Q148">
    <cfRule type="expression" dxfId="123" priority="5">
      <formula>(P148+Q148)=2</formula>
    </cfRule>
  </conditionalFormatting>
  <conditionalFormatting sqref="AM148:AO148 AQ148">
    <cfRule type="colorScale" priority="9">
      <colorScale>
        <cfvo type="percent" val="0"/>
        <cfvo type="percent" val="50"/>
        <cfvo type="percent" val="100"/>
        <color rgb="FFF8696B"/>
        <color rgb="FFFFEB84"/>
        <color rgb="FF63BE7B"/>
      </colorScale>
    </cfRule>
  </conditionalFormatting>
  <conditionalFormatting sqref="N148">
    <cfRule type="expression" dxfId="122" priority="4">
      <formula>O148=1</formula>
    </cfRule>
  </conditionalFormatting>
  <conditionalFormatting sqref="O148">
    <cfRule type="expression" dxfId="121" priority="3">
      <formula>(N148+O148)=2</formula>
    </cfRule>
  </conditionalFormatting>
  <conditionalFormatting sqref="L148">
    <cfRule type="expression" dxfId="120" priority="2">
      <formula>M148=1</formula>
    </cfRule>
  </conditionalFormatting>
  <conditionalFormatting sqref="M148">
    <cfRule type="expression" dxfId="119" priority="1">
      <formula>(L148+M148)=2</formula>
    </cfRule>
  </conditionalFormatting>
  <conditionalFormatting sqref="AM4:AO4 AQ4:AQ6 AM65:AO66 AQ256 AM44:AO47 AQ44:AQ58 AQ108 AM108:AO108 AM111:AO111 AQ111 AQ113 AM116:AO120 AM6:AO6 AM5 AM21:AO21 AM20 AM36:AO40 AM34 AM49:AO58 AM48 AM69:AO71 AM67 AM81:AO81 AM79 AM90 AM104:AO104 AM103 AM113 AM123:AO125 AM122 AM129 AM149:AO149 AM152:AO156 AM150 AM159:AO163 AM157 AM164 AM174:AO174 AM173 AM241:AO245 AM240 AM251:AO254 AM249 AM258:AO258 AM256 AQ222 AM222:AO222 AQ258 AQ260 AM260:AO260 AQ141 AM141:AO141 AQ181 AM181:AO181 AM200:AO200 AQ200 AM91:AO92 AQ103:AQ104 AQ251:AQ254 AQ34 AM62:AO62 AQ62 AQ15:AQ18 AM15:AO18 AQ24:AQ28 AM24:AO28 AQ36:AQ40 AQ81 AQ94:AQ97 AM94:AO97 AQ137:AQ138 AQ131 AM137:AO138 AM131:AO131 AQ69:AQ71 AQ79 AQ176:AQ179 AM176:AO179 AM165:AO171 AQ152:AQ157 AM218:AO220 AQ218:AQ220 AM215:AO215 AQ215 AM227:AO227 AQ227 AQ249 AQ230:AQ231 AM230:AO231 AM239:AO239 AQ239:AQ245 AQ149:AQ150 AQ159:AQ171 AQ83 AM83:AO83 AQ173:AQ174 AM234:AO236 AQ234:AQ236 AQ116:AQ120 AM85:AO89 AQ85:AQ92 AQ122:AQ125 AQ127:AQ129 AM127:AO128 AM224:AO224 AQ224 AQ65:AQ67 AQ20:AQ21 AM212:AO212 AQ212">
    <cfRule type="colorScale" priority="1153">
      <colorScale>
        <cfvo type="percent" val="0"/>
        <cfvo type="percent" val="50"/>
        <cfvo type="percent" val="100"/>
        <color rgb="FFF8696B"/>
        <color rgb="FFFFEB84"/>
        <color rgb="FF63BE7B"/>
      </colorScale>
    </cfRule>
  </conditionalFormatting>
  <pageMargins left="0.7" right="0.7" top="0.75" bottom="0.75" header="0.3" footer="0.3"/>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1128" operator="containsText" id="{50BCF0F5-3996-49DE-B272-007476E5FC1D}">
            <xm:f>NOT(ISERROR(SEARCH("DONE",J4)))</xm:f>
            <xm:f>"DONE"</xm:f>
            <x14:dxf>
              <fill>
                <patternFill>
                  <bgColor rgb="FF92D050"/>
                </patternFill>
              </fill>
            </x14:dxf>
          </x14:cfRule>
          <xm:sqref>J62 J108 J111 J258 J260 J141 J4:J6 J181 J200 J103:J104 J251:J254 J34 J256 J36:J40 J81 J94:J97 J113 J131 J69:J71 J79 J176:J179 J152:J157 J218:J220 J215 J222 J227 J249 J230:J231 J239:J245 J83 J173:J174 J15:J18 J234:J236 J137:J139 J116:J120 J24:J28 J85:J92 J122:J125 J127:J129 J224 J20:J21 J44:J51 J159:J171 J65:J67 J149:J150 J212</xm:sqref>
        </x14:conditionalFormatting>
        <x14:conditionalFormatting xmlns:xm="http://schemas.microsoft.com/office/excel/2006/main">
          <x14:cfRule type="containsText" priority="1122" operator="containsText" id="{DE1A33D5-A57F-49E8-9397-EB01C1F7A0EE}">
            <xm:f>NOT(ISERROR(SEARCH("DONE",J42)))</xm:f>
            <xm:f>"DONE"</xm:f>
            <x14:dxf>
              <fill>
                <patternFill>
                  <bgColor rgb="FF92D050"/>
                </patternFill>
              </fill>
            </x14:dxf>
          </x14:cfRule>
          <xm:sqref>J42</xm:sqref>
        </x14:conditionalFormatting>
        <x14:conditionalFormatting xmlns:xm="http://schemas.microsoft.com/office/excel/2006/main">
          <x14:cfRule type="containsText" priority="1120" operator="containsText" id="{BEF3CBC9-92A8-4090-B897-F7A1D72ED76E}">
            <xm:f>NOT(ISERROR(SEARCH("DONE",J52)))</xm:f>
            <xm:f>"DONE"</xm:f>
            <x14:dxf>
              <fill>
                <patternFill>
                  <bgColor rgb="FF92D050"/>
                </patternFill>
              </fill>
            </x14:dxf>
          </x14:cfRule>
          <xm:sqref>J52:J58</xm:sqref>
        </x14:conditionalFormatting>
        <x14:conditionalFormatting xmlns:xm="http://schemas.microsoft.com/office/excel/2006/main">
          <x14:cfRule type="containsText" priority="1105" operator="containsText" id="{587102ED-F7E9-45C8-BA6C-B834B4723F5F}">
            <xm:f>NOT(ISERROR(SEARCH("DONE",J63)))</xm:f>
            <xm:f>"DONE"</xm:f>
            <x14:dxf>
              <fill>
                <patternFill>
                  <bgColor rgb="FF92D050"/>
                </patternFill>
              </fill>
            </x14:dxf>
          </x14:cfRule>
          <xm:sqref>J63</xm:sqref>
        </x14:conditionalFormatting>
        <x14:conditionalFormatting xmlns:xm="http://schemas.microsoft.com/office/excel/2006/main">
          <x14:cfRule type="containsText" priority="1100" operator="containsText" id="{A70D3697-A7A9-42B6-A3B2-0297DE5D3CD1}">
            <xm:f>NOT(ISERROR(SEARCH("DONE",J255)))</xm:f>
            <xm:f>"DONE"</xm:f>
            <x14:dxf>
              <fill>
                <patternFill>
                  <bgColor rgb="FF92D050"/>
                </patternFill>
              </fill>
            </x14:dxf>
          </x14:cfRule>
          <xm:sqref>J255</xm:sqref>
        </x14:conditionalFormatting>
        <x14:conditionalFormatting xmlns:xm="http://schemas.microsoft.com/office/excel/2006/main">
          <x14:cfRule type="containsText" priority="1095" operator="containsText" id="{D27AC638-FCB5-4B5E-9F35-2EA9D6ADF919}">
            <xm:f>NOT(ISERROR(SEARCH("DONE",J105)))</xm:f>
            <xm:f>"DONE"</xm:f>
            <x14:dxf>
              <fill>
                <patternFill>
                  <bgColor rgb="FF92D050"/>
                </patternFill>
              </fill>
            </x14:dxf>
          </x14:cfRule>
          <xm:sqref>J105</xm:sqref>
        </x14:conditionalFormatting>
        <x14:conditionalFormatting xmlns:xm="http://schemas.microsoft.com/office/excel/2006/main">
          <x14:cfRule type="containsText" priority="1090" operator="containsText" id="{38E3F3F4-78C8-447A-9011-77CDF67D6B9A}">
            <xm:f>NOT(ISERROR(SEARCH("DONE",J109)))</xm:f>
            <xm:f>"DONE"</xm:f>
            <x14:dxf>
              <fill>
                <patternFill>
                  <bgColor rgb="FF92D050"/>
                </patternFill>
              </fill>
            </x14:dxf>
          </x14:cfRule>
          <xm:sqref>J109</xm:sqref>
        </x14:conditionalFormatting>
        <x14:conditionalFormatting xmlns:xm="http://schemas.microsoft.com/office/excel/2006/main">
          <x14:cfRule type="containsText" priority="1085" operator="containsText" id="{1954FBC1-77E5-4FCF-ABEA-EA8FF2F8D9DC}">
            <xm:f>NOT(ISERROR(SEARCH("DONE",J112)))</xm:f>
            <xm:f>"DONE"</xm:f>
            <x14:dxf>
              <fill>
                <patternFill>
                  <bgColor rgb="FF92D050"/>
                </patternFill>
              </fill>
            </x14:dxf>
          </x14:cfRule>
          <xm:sqref>J112</xm:sqref>
        </x14:conditionalFormatting>
        <x14:conditionalFormatting xmlns:xm="http://schemas.microsoft.com/office/excel/2006/main">
          <x14:cfRule type="containsText" priority="1080" operator="containsText" id="{5D83D0CE-C904-4481-A9D1-6349B5EE33C1}">
            <xm:f>NOT(ISERROR(SEARCH("DONE",J106)))</xm:f>
            <xm:f>"DONE"</xm:f>
            <x14:dxf>
              <fill>
                <patternFill>
                  <bgColor rgb="FF92D050"/>
                </patternFill>
              </fill>
            </x14:dxf>
          </x14:cfRule>
          <xm:sqref>J106</xm:sqref>
        </x14:conditionalFormatting>
        <x14:conditionalFormatting xmlns:xm="http://schemas.microsoft.com/office/excel/2006/main">
          <x14:cfRule type="containsText" priority="1075" operator="containsText" id="{ACCF6631-123D-4836-8FD3-5F0B668EAE2D}">
            <xm:f>NOT(ISERROR(SEARCH("DONE",J110)))</xm:f>
            <xm:f>"DONE"</xm:f>
            <x14:dxf>
              <fill>
                <patternFill>
                  <bgColor rgb="FF92D050"/>
                </patternFill>
              </fill>
            </x14:dxf>
          </x14:cfRule>
          <xm:sqref>J110</xm:sqref>
        </x14:conditionalFormatting>
        <x14:conditionalFormatting xmlns:xm="http://schemas.microsoft.com/office/excel/2006/main">
          <x14:cfRule type="containsText" priority="1070" operator="containsText" id="{08B85751-77D0-46F0-BF94-E81CBC6E430D}">
            <xm:f>NOT(ISERROR(SEARCH("DONE",J134)))</xm:f>
            <xm:f>"DONE"</xm:f>
            <x14:dxf>
              <fill>
                <patternFill>
                  <bgColor rgb="FF92D050"/>
                </patternFill>
              </fill>
            </x14:dxf>
          </x14:cfRule>
          <xm:sqref>J134</xm:sqref>
        </x14:conditionalFormatting>
        <x14:conditionalFormatting xmlns:xm="http://schemas.microsoft.com/office/excel/2006/main">
          <x14:cfRule type="containsText" priority="1065" operator="containsText" id="{F35A1CE5-D2C2-4849-888B-415976DB94BB}">
            <xm:f>NOT(ISERROR(SEARCH("DONE",J136)))</xm:f>
            <xm:f>"DONE"</xm:f>
            <x14:dxf>
              <fill>
                <patternFill>
                  <bgColor rgb="FF92D050"/>
                </patternFill>
              </fill>
            </x14:dxf>
          </x14:cfRule>
          <xm:sqref>J136</xm:sqref>
        </x14:conditionalFormatting>
        <x14:conditionalFormatting xmlns:xm="http://schemas.microsoft.com/office/excel/2006/main">
          <x14:cfRule type="containsText" priority="1059" operator="containsText" id="{F96870CB-A1A4-4A9D-8E18-91065AE63CEB}">
            <xm:f>NOT(ISERROR(SEARCH("DONE",J221)))</xm:f>
            <xm:f>"DONE"</xm:f>
            <x14:dxf>
              <fill>
                <patternFill>
                  <bgColor rgb="FF92D050"/>
                </patternFill>
              </fill>
            </x14:dxf>
          </x14:cfRule>
          <xm:sqref>J221</xm:sqref>
        </x14:conditionalFormatting>
        <x14:conditionalFormatting xmlns:xm="http://schemas.microsoft.com/office/excel/2006/main">
          <x14:cfRule type="containsText" priority="1054" operator="containsText" id="{58D3729C-5102-48F5-B058-160FD028A8EE}">
            <xm:f>NOT(ISERROR(SEARCH("DONE",J257)))</xm:f>
            <xm:f>"DONE"</xm:f>
            <x14:dxf>
              <fill>
                <patternFill>
                  <bgColor rgb="FF92D050"/>
                </patternFill>
              </fill>
            </x14:dxf>
          </x14:cfRule>
          <xm:sqref>J257</xm:sqref>
        </x14:conditionalFormatting>
        <x14:conditionalFormatting xmlns:xm="http://schemas.microsoft.com/office/excel/2006/main">
          <x14:cfRule type="containsText" priority="1049" operator="containsText" id="{ACB5B40F-4CE4-4167-9B49-910A0BFAF5B8}">
            <xm:f>NOT(ISERROR(SEARCH("DONE",J259)))</xm:f>
            <xm:f>"DONE"</xm:f>
            <x14:dxf>
              <fill>
                <patternFill>
                  <bgColor rgb="FF92D050"/>
                </patternFill>
              </fill>
            </x14:dxf>
          </x14:cfRule>
          <xm:sqref>J259</xm:sqref>
        </x14:conditionalFormatting>
        <x14:conditionalFormatting xmlns:xm="http://schemas.microsoft.com/office/excel/2006/main">
          <x14:cfRule type="containsText" priority="1039" operator="containsText" id="{0E7105BF-5EFF-4282-805A-938885C1B5F3}">
            <xm:f>NOT(ISERROR(SEARCH("DONE",J140)))</xm:f>
            <xm:f>"DONE"</xm:f>
            <x14:dxf>
              <fill>
                <patternFill>
                  <bgColor rgb="FF92D050"/>
                </patternFill>
              </fill>
            </x14:dxf>
          </x14:cfRule>
          <xm:sqref>J140</xm:sqref>
        </x14:conditionalFormatting>
        <x14:conditionalFormatting xmlns:xm="http://schemas.microsoft.com/office/excel/2006/main">
          <x14:cfRule type="containsText" priority="1034" operator="containsText" id="{A24AEBF8-555C-485E-9EB7-309834E3A0BF}">
            <xm:f>NOT(ISERROR(SEARCH("DONE",J64)))</xm:f>
            <xm:f>"DONE"</xm:f>
            <x14:dxf>
              <fill>
                <patternFill>
                  <bgColor rgb="FF92D050"/>
                </patternFill>
              </fill>
            </x14:dxf>
          </x14:cfRule>
          <xm:sqref>J64</xm:sqref>
        </x14:conditionalFormatting>
        <x14:conditionalFormatting xmlns:xm="http://schemas.microsoft.com/office/excel/2006/main">
          <x14:cfRule type="containsText" priority="1029" operator="containsText" id="{836F7089-162C-4618-A67D-C8CE9391485D}">
            <xm:f>NOT(ISERROR(SEARCH("DONE",J180)))</xm:f>
            <xm:f>"DONE"</xm:f>
            <x14:dxf>
              <fill>
                <patternFill>
                  <bgColor rgb="FF92D050"/>
                </patternFill>
              </fill>
            </x14:dxf>
          </x14:cfRule>
          <xm:sqref>J180</xm:sqref>
        </x14:conditionalFormatting>
        <x14:conditionalFormatting xmlns:xm="http://schemas.microsoft.com/office/excel/2006/main">
          <x14:cfRule type="containsText" priority="1026" operator="containsText" id="{91A49EC2-8537-4CB7-BF98-F015DFB70B27}">
            <xm:f>NOT(ISERROR(SEARCH("DONE",J182)))</xm:f>
            <xm:f>"DONE"</xm:f>
            <x14:dxf>
              <fill>
                <patternFill>
                  <bgColor rgb="FF92D050"/>
                </patternFill>
              </fill>
            </x14:dxf>
          </x14:cfRule>
          <xm:sqref>J182</xm:sqref>
        </x14:conditionalFormatting>
        <x14:conditionalFormatting xmlns:xm="http://schemas.microsoft.com/office/excel/2006/main">
          <x14:cfRule type="containsText" priority="1021" operator="containsText" id="{40238D03-45E9-4425-B566-720DF96B709F}">
            <xm:f>NOT(ISERROR(SEARCH("DONE",J194)))</xm:f>
            <xm:f>"DONE"</xm:f>
            <x14:dxf>
              <fill>
                <patternFill>
                  <bgColor rgb="FF92D050"/>
                </patternFill>
              </fill>
            </x14:dxf>
          </x14:cfRule>
          <xm:sqref>J194</xm:sqref>
        </x14:conditionalFormatting>
        <x14:conditionalFormatting xmlns:xm="http://schemas.microsoft.com/office/excel/2006/main">
          <x14:cfRule type="containsText" priority="1016" operator="containsText" id="{F93E399E-40AA-4D30-91EC-4A41791FD659}">
            <xm:f>NOT(ISERROR(SEARCH("DONE",J193)))</xm:f>
            <xm:f>"DONE"</xm:f>
            <x14:dxf>
              <fill>
                <patternFill>
                  <bgColor rgb="FF92D050"/>
                </patternFill>
              </fill>
            </x14:dxf>
          </x14:cfRule>
          <xm:sqref>J193</xm:sqref>
        </x14:conditionalFormatting>
        <x14:conditionalFormatting xmlns:xm="http://schemas.microsoft.com/office/excel/2006/main">
          <x14:cfRule type="containsText" priority="1013" operator="containsText" id="{523FE569-7366-4AD0-B8EB-90425FBFA583}">
            <xm:f>NOT(ISERROR(SEARCH("DONE",J195)))</xm:f>
            <xm:f>"DONE"</xm:f>
            <x14:dxf>
              <fill>
                <patternFill>
                  <bgColor rgb="FF92D050"/>
                </patternFill>
              </fill>
            </x14:dxf>
          </x14:cfRule>
          <xm:sqref>J195</xm:sqref>
        </x14:conditionalFormatting>
        <x14:conditionalFormatting xmlns:xm="http://schemas.microsoft.com/office/excel/2006/main">
          <x14:cfRule type="containsText" priority="1008" operator="containsText" id="{F431072B-A005-4080-A9FE-AF2F9F2BD173}">
            <xm:f>NOT(ISERROR(SEARCH("DONE",J196)))</xm:f>
            <xm:f>"DONE"</xm:f>
            <x14:dxf>
              <fill>
                <patternFill>
                  <bgColor rgb="FF92D050"/>
                </patternFill>
              </fill>
            </x14:dxf>
          </x14:cfRule>
          <xm:sqref>J196</xm:sqref>
        </x14:conditionalFormatting>
        <x14:conditionalFormatting xmlns:xm="http://schemas.microsoft.com/office/excel/2006/main">
          <x14:cfRule type="containsText" priority="1003" operator="containsText" id="{F2A7B5F8-5560-4B52-818B-1BAECC47207C}">
            <xm:f>NOT(ISERROR(SEARCH("DONE",J198)))</xm:f>
            <xm:f>"DONE"</xm:f>
            <x14:dxf>
              <fill>
                <patternFill>
                  <bgColor rgb="FF92D050"/>
                </patternFill>
              </fill>
            </x14:dxf>
          </x14:cfRule>
          <xm:sqref>J198</xm:sqref>
        </x14:conditionalFormatting>
        <x14:conditionalFormatting xmlns:xm="http://schemas.microsoft.com/office/excel/2006/main">
          <x14:cfRule type="containsText" priority="998" operator="containsText" id="{66AA6AB8-4457-4D9D-9F19-B959A39E32AE}">
            <xm:f>NOT(ISERROR(SEARCH("DONE",J199)))</xm:f>
            <xm:f>"DONE"</xm:f>
            <x14:dxf>
              <fill>
                <patternFill>
                  <bgColor rgb="FF92D050"/>
                </patternFill>
              </fill>
            </x14:dxf>
          </x14:cfRule>
          <xm:sqref>J199</xm:sqref>
        </x14:conditionalFormatting>
        <x14:conditionalFormatting xmlns:xm="http://schemas.microsoft.com/office/excel/2006/main">
          <x14:cfRule type="containsText" priority="993" operator="containsText" id="{9385083E-4E6E-4E3A-8312-A7BEF39A127D}">
            <xm:f>NOT(ISERROR(SEARCH("DONE",J197)))</xm:f>
            <xm:f>"DONE"</xm:f>
            <x14:dxf>
              <fill>
                <patternFill>
                  <bgColor rgb="FF92D050"/>
                </patternFill>
              </fill>
            </x14:dxf>
          </x14:cfRule>
          <xm:sqref>J197</xm:sqref>
        </x14:conditionalFormatting>
        <x14:conditionalFormatting xmlns:xm="http://schemas.microsoft.com/office/excel/2006/main">
          <x14:cfRule type="containsText" priority="990" operator="containsText" id="{FF3D1A7E-3EB7-400A-8871-B08930DE0E93}">
            <xm:f>NOT(ISERROR(SEARCH("DONE",J204)))</xm:f>
            <xm:f>"DONE"</xm:f>
            <x14:dxf>
              <fill>
                <patternFill>
                  <bgColor rgb="FF92D050"/>
                </patternFill>
              </fill>
            </x14:dxf>
          </x14:cfRule>
          <xm:sqref>J204</xm:sqref>
        </x14:conditionalFormatting>
        <x14:conditionalFormatting xmlns:xm="http://schemas.microsoft.com/office/excel/2006/main">
          <x14:cfRule type="containsText" priority="985" operator="containsText" id="{0FB3DE50-ACFE-4D64-ACA4-1D05C00F8E43}">
            <xm:f>NOT(ISERROR(SEARCH("DONE",J201)))</xm:f>
            <xm:f>"DONE"</xm:f>
            <x14:dxf>
              <fill>
                <patternFill>
                  <bgColor rgb="FF92D050"/>
                </patternFill>
              </fill>
            </x14:dxf>
          </x14:cfRule>
          <xm:sqref>J201</xm:sqref>
        </x14:conditionalFormatting>
        <x14:conditionalFormatting xmlns:xm="http://schemas.microsoft.com/office/excel/2006/main">
          <x14:cfRule type="containsText" priority="980" operator="containsText" id="{C5BD6D29-345C-4850-AC53-E29F41C69ACA}">
            <xm:f>NOT(ISERROR(SEARCH("DONE",J205)))</xm:f>
            <xm:f>"DONE"</xm:f>
            <x14:dxf>
              <fill>
                <patternFill>
                  <bgColor rgb="FF92D050"/>
                </patternFill>
              </fill>
            </x14:dxf>
          </x14:cfRule>
          <xm:sqref>J205</xm:sqref>
        </x14:conditionalFormatting>
        <x14:conditionalFormatting xmlns:xm="http://schemas.microsoft.com/office/excel/2006/main">
          <x14:cfRule type="containsText" priority="975" operator="containsText" id="{93582FAC-EBC3-410E-B8B6-B537D08CB8EE}">
            <xm:f>NOT(ISERROR(SEARCH("DONE",J98)))</xm:f>
            <xm:f>"DONE"</xm:f>
            <x14:dxf>
              <fill>
                <patternFill>
                  <bgColor rgb="FF92D050"/>
                </patternFill>
              </fill>
            </x14:dxf>
          </x14:cfRule>
          <xm:sqref>J98</xm:sqref>
        </x14:conditionalFormatting>
        <x14:conditionalFormatting xmlns:xm="http://schemas.microsoft.com/office/excel/2006/main">
          <x14:cfRule type="containsText" priority="970" operator="containsText" id="{128DA5C5-DCD3-4440-B1DD-4DE99CC1B867}">
            <xm:f>NOT(ISERROR(SEARCH("DONE",J142)))</xm:f>
            <xm:f>"DONE"</xm:f>
            <x14:dxf>
              <fill>
                <patternFill>
                  <bgColor rgb="FF92D050"/>
                </patternFill>
              </fill>
            </x14:dxf>
          </x14:cfRule>
          <xm:sqref>J142</xm:sqref>
        </x14:conditionalFormatting>
        <x14:conditionalFormatting xmlns:xm="http://schemas.microsoft.com/office/excel/2006/main">
          <x14:cfRule type="containsText" priority="965" operator="containsText" id="{AAD2C1D2-89C0-4C01-8A51-157147E67165}">
            <xm:f>NOT(ISERROR(SEARCH("DONE",J250)))</xm:f>
            <xm:f>"DONE"</xm:f>
            <x14:dxf>
              <fill>
                <patternFill>
                  <bgColor rgb="FF92D050"/>
                </patternFill>
              </fill>
            </x14:dxf>
          </x14:cfRule>
          <xm:sqref>J250</xm:sqref>
        </x14:conditionalFormatting>
        <x14:conditionalFormatting xmlns:xm="http://schemas.microsoft.com/office/excel/2006/main">
          <x14:cfRule type="containsText" priority="961" operator="containsText" id="{188CAFFE-CB52-4454-9C7D-64D99B81C873}">
            <xm:f>NOT(ISERROR(SEARCH("DONE",J183)))</xm:f>
            <xm:f>"DONE"</xm:f>
            <x14:dxf>
              <fill>
                <patternFill>
                  <bgColor rgb="FF92D050"/>
                </patternFill>
              </fill>
            </x14:dxf>
          </x14:cfRule>
          <xm:sqref>J183</xm:sqref>
        </x14:conditionalFormatting>
        <x14:conditionalFormatting xmlns:xm="http://schemas.microsoft.com/office/excel/2006/main">
          <x14:cfRule type="containsText" priority="953" operator="containsText" id="{C722993B-04A2-47D9-BE92-8FC993904A08}">
            <xm:f>NOT(ISERROR(SEARCH("DONE",J11)))</xm:f>
            <xm:f>"DONE"</xm:f>
            <x14:dxf>
              <fill>
                <patternFill>
                  <bgColor rgb="FF92D050"/>
                </patternFill>
              </fill>
            </x14:dxf>
          </x14:cfRule>
          <xm:sqref>J11</xm:sqref>
        </x14:conditionalFormatting>
        <x14:conditionalFormatting xmlns:xm="http://schemas.microsoft.com/office/excel/2006/main">
          <x14:cfRule type="containsText" priority="948" operator="containsText" id="{FD95D9F0-5DA5-4DE8-9030-69C7F67F36F3}">
            <xm:f>NOT(ISERROR(SEARCH("DONE",J29)))</xm:f>
            <xm:f>"DONE"</xm:f>
            <x14:dxf>
              <fill>
                <patternFill>
                  <bgColor rgb="FF92D050"/>
                </patternFill>
              </fill>
            </x14:dxf>
          </x14:cfRule>
          <xm:sqref>J29</xm:sqref>
        </x14:conditionalFormatting>
        <x14:conditionalFormatting xmlns:xm="http://schemas.microsoft.com/office/excel/2006/main">
          <x14:cfRule type="containsText" priority="943" operator="containsText" id="{E473EDF2-C559-49E7-B3E6-7F35D1321272}">
            <xm:f>NOT(ISERROR(SEARCH("DONE",J43)))</xm:f>
            <xm:f>"DONE"</xm:f>
            <x14:dxf>
              <fill>
                <patternFill>
                  <bgColor rgb="FF92D050"/>
                </patternFill>
              </fill>
            </x14:dxf>
          </x14:cfRule>
          <xm:sqref>J43</xm:sqref>
        </x14:conditionalFormatting>
        <x14:conditionalFormatting xmlns:xm="http://schemas.microsoft.com/office/excel/2006/main">
          <x14:cfRule type="containsText" priority="938" operator="containsText" id="{483BDC04-9157-4D99-85D0-FEC878D30C54}">
            <xm:f>NOT(ISERROR(SEARCH("DONE",J59)))</xm:f>
            <xm:f>"DONE"</xm:f>
            <x14:dxf>
              <fill>
                <patternFill>
                  <bgColor rgb="FF92D050"/>
                </patternFill>
              </fill>
            </x14:dxf>
          </x14:cfRule>
          <xm:sqref>J59</xm:sqref>
        </x14:conditionalFormatting>
        <x14:conditionalFormatting xmlns:xm="http://schemas.microsoft.com/office/excel/2006/main">
          <x14:cfRule type="containsText" priority="932" operator="containsText" id="{2E33A1EF-7E2B-40C5-B0B1-F33F76030C48}">
            <xm:f>NOT(ISERROR(SEARCH("DONE",J7)))</xm:f>
            <xm:f>"DONE"</xm:f>
            <x14:dxf>
              <fill>
                <patternFill>
                  <bgColor rgb="FF92D050"/>
                </patternFill>
              </fill>
            </x14:dxf>
          </x14:cfRule>
          <xm:sqref>J7</xm:sqref>
        </x14:conditionalFormatting>
        <x14:conditionalFormatting xmlns:xm="http://schemas.microsoft.com/office/excel/2006/main">
          <x14:cfRule type="containsText" priority="927" operator="containsText" id="{B715A2B6-F272-49E3-98E5-C034752F049F}">
            <xm:f>NOT(ISERROR(SEARCH("DONE",J8)))</xm:f>
            <xm:f>"DONE"</xm:f>
            <x14:dxf>
              <fill>
                <patternFill>
                  <bgColor rgb="FF92D050"/>
                </patternFill>
              </fill>
            </x14:dxf>
          </x14:cfRule>
          <xm:sqref>J8</xm:sqref>
        </x14:conditionalFormatting>
        <x14:conditionalFormatting xmlns:xm="http://schemas.microsoft.com/office/excel/2006/main">
          <x14:cfRule type="containsText" priority="922" operator="containsText" id="{87F769F2-D2AE-430F-9717-C8FF3C9E68A8}">
            <xm:f>NOT(ISERROR(SEARCH("DONE",J9)))</xm:f>
            <xm:f>"DONE"</xm:f>
            <x14:dxf>
              <fill>
                <patternFill>
                  <bgColor rgb="FF92D050"/>
                </patternFill>
              </fill>
            </x14:dxf>
          </x14:cfRule>
          <xm:sqref>J9</xm:sqref>
        </x14:conditionalFormatting>
        <x14:conditionalFormatting xmlns:xm="http://schemas.microsoft.com/office/excel/2006/main">
          <x14:cfRule type="containsText" priority="917" operator="containsText" id="{E7DC75C9-40F8-41E1-8169-7597EB9ADAA0}">
            <xm:f>NOT(ISERROR(SEARCH("DONE",J10)))</xm:f>
            <xm:f>"DONE"</xm:f>
            <x14:dxf>
              <fill>
                <patternFill>
                  <bgColor rgb="FF92D050"/>
                </patternFill>
              </fill>
            </x14:dxf>
          </x14:cfRule>
          <xm:sqref>J10</xm:sqref>
        </x14:conditionalFormatting>
        <x14:conditionalFormatting xmlns:xm="http://schemas.microsoft.com/office/excel/2006/main">
          <x14:cfRule type="containsText" priority="912" operator="containsText" id="{6251DF74-0AE0-43E1-B814-54D090B9302C}">
            <xm:f>NOT(ISERROR(SEARCH("DONE",J12)))</xm:f>
            <xm:f>"DONE"</xm:f>
            <x14:dxf>
              <fill>
                <patternFill>
                  <bgColor rgb="FF92D050"/>
                </patternFill>
              </fill>
            </x14:dxf>
          </x14:cfRule>
          <xm:sqref>J12</xm:sqref>
        </x14:conditionalFormatting>
        <x14:conditionalFormatting xmlns:xm="http://schemas.microsoft.com/office/excel/2006/main">
          <x14:cfRule type="containsText" priority="907" operator="containsText" id="{9D41702B-07DD-4C14-B995-8EA4AD9E8C15}">
            <xm:f>NOT(ISERROR(SEARCH("DONE",J14)))</xm:f>
            <xm:f>"DONE"</xm:f>
            <x14:dxf>
              <fill>
                <patternFill>
                  <bgColor rgb="FF92D050"/>
                </patternFill>
              </fill>
            </x14:dxf>
          </x14:cfRule>
          <xm:sqref>J14</xm:sqref>
        </x14:conditionalFormatting>
        <x14:conditionalFormatting xmlns:xm="http://schemas.microsoft.com/office/excel/2006/main">
          <x14:cfRule type="containsText" priority="902" operator="containsText" id="{4394FD41-0219-40DC-B2C0-D7CBD47DE866}">
            <xm:f>NOT(ISERROR(SEARCH("DONE",J13)))</xm:f>
            <xm:f>"DONE"</xm:f>
            <x14:dxf>
              <fill>
                <patternFill>
                  <bgColor rgb="FF92D050"/>
                </patternFill>
              </fill>
            </x14:dxf>
          </x14:cfRule>
          <xm:sqref>J13</xm:sqref>
        </x14:conditionalFormatting>
        <x14:conditionalFormatting xmlns:xm="http://schemas.microsoft.com/office/excel/2006/main">
          <x14:cfRule type="containsText" priority="897" operator="containsText" id="{035DF64A-F5E5-4116-B300-06B4E791EE99}">
            <xm:f>NOT(ISERROR(SEARCH("DONE",J23)))</xm:f>
            <xm:f>"DONE"</xm:f>
            <x14:dxf>
              <fill>
                <patternFill>
                  <bgColor rgb="FF92D050"/>
                </patternFill>
              </fill>
            </x14:dxf>
          </x14:cfRule>
          <xm:sqref>J23</xm:sqref>
        </x14:conditionalFormatting>
        <x14:conditionalFormatting xmlns:xm="http://schemas.microsoft.com/office/excel/2006/main">
          <x14:cfRule type="containsText" priority="892" operator="containsText" id="{33CAFDAC-35C2-4512-B19A-803C59C05C62}">
            <xm:f>NOT(ISERROR(SEARCH("DONE",J22)))</xm:f>
            <xm:f>"DONE"</xm:f>
            <x14:dxf>
              <fill>
                <patternFill>
                  <bgColor rgb="FF92D050"/>
                </patternFill>
              </fill>
            </x14:dxf>
          </x14:cfRule>
          <xm:sqref>J22</xm:sqref>
        </x14:conditionalFormatting>
        <x14:conditionalFormatting xmlns:xm="http://schemas.microsoft.com/office/excel/2006/main">
          <x14:cfRule type="containsText" priority="887" operator="containsText" id="{C760E4D1-5412-428F-BD43-CE8092D944C6}">
            <xm:f>NOT(ISERROR(SEARCH("DONE",J35)))</xm:f>
            <xm:f>"DONE"</xm:f>
            <x14:dxf>
              <fill>
                <patternFill>
                  <bgColor rgb="FF92D050"/>
                </patternFill>
              </fill>
            </x14:dxf>
          </x14:cfRule>
          <xm:sqref>J35</xm:sqref>
        </x14:conditionalFormatting>
        <x14:conditionalFormatting xmlns:xm="http://schemas.microsoft.com/office/excel/2006/main">
          <x14:cfRule type="containsText" priority="882" operator="containsText" id="{A5ABB45D-EAF5-45F3-8802-AFFE8DD88DB7}">
            <xm:f>NOT(ISERROR(SEARCH("DONE",J41)))</xm:f>
            <xm:f>"DONE"</xm:f>
            <x14:dxf>
              <fill>
                <patternFill>
                  <bgColor rgb="FF92D050"/>
                </patternFill>
              </fill>
            </x14:dxf>
          </x14:cfRule>
          <xm:sqref>J41</xm:sqref>
        </x14:conditionalFormatting>
        <x14:conditionalFormatting xmlns:xm="http://schemas.microsoft.com/office/excel/2006/main">
          <x14:cfRule type="containsText" priority="877" operator="containsText" id="{38CF133E-90D6-4B38-B20C-B6B8C75335F2}">
            <xm:f>NOT(ISERROR(SEARCH("DONE",J30)))</xm:f>
            <xm:f>"DONE"</xm:f>
            <x14:dxf>
              <fill>
                <patternFill>
                  <bgColor rgb="FF92D050"/>
                </patternFill>
              </fill>
            </x14:dxf>
          </x14:cfRule>
          <xm:sqref>J30</xm:sqref>
        </x14:conditionalFormatting>
        <x14:conditionalFormatting xmlns:xm="http://schemas.microsoft.com/office/excel/2006/main">
          <x14:cfRule type="containsText" priority="872" operator="containsText" id="{B4B49680-587F-4DE4-84DF-ECF926A53B2A}">
            <xm:f>NOT(ISERROR(SEARCH("DONE",J84)))</xm:f>
            <xm:f>"DONE"</xm:f>
            <x14:dxf>
              <fill>
                <patternFill>
                  <bgColor rgb="FF92D050"/>
                </patternFill>
              </fill>
            </x14:dxf>
          </x14:cfRule>
          <xm:sqref>J84</xm:sqref>
        </x14:conditionalFormatting>
        <x14:conditionalFormatting xmlns:xm="http://schemas.microsoft.com/office/excel/2006/main">
          <x14:cfRule type="containsText" priority="867" operator="containsText" id="{56C11078-BD9D-41C9-99BB-85364CC16AC3}">
            <xm:f>NOT(ISERROR(SEARCH("DONE",J80)))</xm:f>
            <xm:f>"DONE"</xm:f>
            <x14:dxf>
              <fill>
                <patternFill>
                  <bgColor rgb="FF92D050"/>
                </patternFill>
              </fill>
            </x14:dxf>
          </x14:cfRule>
          <xm:sqref>J80</xm:sqref>
        </x14:conditionalFormatting>
        <x14:conditionalFormatting xmlns:xm="http://schemas.microsoft.com/office/excel/2006/main">
          <x14:cfRule type="containsText" priority="862" operator="containsText" id="{C2352A16-EE17-4C18-91B4-910DAF6A634F}">
            <xm:f>NOT(ISERROR(SEARCH("DONE",J93)))</xm:f>
            <xm:f>"DONE"</xm:f>
            <x14:dxf>
              <fill>
                <patternFill>
                  <bgColor rgb="FF92D050"/>
                </patternFill>
              </fill>
            </x14:dxf>
          </x14:cfRule>
          <xm:sqref>J93</xm:sqref>
        </x14:conditionalFormatting>
        <x14:conditionalFormatting xmlns:xm="http://schemas.microsoft.com/office/excel/2006/main">
          <x14:cfRule type="containsText" priority="847" operator="containsText" id="{12AC3636-862C-4E67-B0BF-E259E2374498}">
            <xm:f>NOT(ISERROR(SEARCH("DONE",J135)))</xm:f>
            <xm:f>"DONE"</xm:f>
            <x14:dxf>
              <fill>
                <patternFill>
                  <bgColor rgb="FF92D050"/>
                </patternFill>
              </fill>
            </x14:dxf>
          </x14:cfRule>
          <xm:sqref>J135</xm:sqref>
        </x14:conditionalFormatting>
        <x14:conditionalFormatting xmlns:xm="http://schemas.microsoft.com/office/excel/2006/main">
          <x14:cfRule type="containsText" priority="842" operator="containsText" id="{3A7E58D1-A617-4B85-B9D6-0B8CDD2CD592}">
            <xm:f>NOT(ISERROR(SEARCH("DONE",J130)))</xm:f>
            <xm:f>"DONE"</xm:f>
            <x14:dxf>
              <fill>
                <patternFill>
                  <bgColor rgb="FF92D050"/>
                </patternFill>
              </fill>
            </x14:dxf>
          </x14:cfRule>
          <xm:sqref>J130</xm:sqref>
        </x14:conditionalFormatting>
        <x14:conditionalFormatting xmlns:xm="http://schemas.microsoft.com/office/excel/2006/main">
          <x14:cfRule type="containsText" priority="837" operator="containsText" id="{39A1BCA6-13C3-4075-A604-7D15C5B6E69C}">
            <xm:f>NOT(ISERROR(SEARCH("DONE",J101)))</xm:f>
            <xm:f>"DONE"</xm:f>
            <x14:dxf>
              <fill>
                <patternFill>
                  <bgColor rgb="FF92D050"/>
                </patternFill>
              </fill>
            </x14:dxf>
          </x14:cfRule>
          <xm:sqref>J101</xm:sqref>
        </x14:conditionalFormatting>
        <x14:conditionalFormatting xmlns:xm="http://schemas.microsoft.com/office/excel/2006/main">
          <x14:cfRule type="containsText" priority="832" operator="containsText" id="{2944F3FF-0798-4D79-B83F-23352B449A86}">
            <xm:f>NOT(ISERROR(SEARCH("DONE",J143)))</xm:f>
            <xm:f>"DONE"</xm:f>
            <x14:dxf>
              <fill>
                <patternFill>
                  <bgColor rgb="FF92D050"/>
                </patternFill>
              </fill>
            </x14:dxf>
          </x14:cfRule>
          <xm:sqref>J143:J146</xm:sqref>
        </x14:conditionalFormatting>
        <x14:conditionalFormatting xmlns:xm="http://schemas.microsoft.com/office/excel/2006/main">
          <x14:cfRule type="containsText" priority="827" operator="containsText" id="{618D07D4-4AAA-490E-B037-DB8FEF76724E}">
            <xm:f>NOT(ISERROR(SEARCH("DONE",J68)))</xm:f>
            <xm:f>"DONE"</xm:f>
            <x14:dxf>
              <fill>
                <patternFill>
                  <bgColor rgb="FF92D050"/>
                </patternFill>
              </fill>
            </x14:dxf>
          </x14:cfRule>
          <xm:sqref>J68</xm:sqref>
        </x14:conditionalFormatting>
        <x14:conditionalFormatting xmlns:xm="http://schemas.microsoft.com/office/excel/2006/main">
          <x14:cfRule type="containsText" priority="822" operator="containsText" id="{1B8FC7EC-4438-45C2-8AAD-C4D27E23A8FD}">
            <xm:f>NOT(ISERROR(SEARCH("DONE",J72)))</xm:f>
            <xm:f>"DONE"</xm:f>
            <x14:dxf>
              <fill>
                <patternFill>
                  <bgColor rgb="FF92D050"/>
                </patternFill>
              </fill>
            </x14:dxf>
          </x14:cfRule>
          <xm:sqref>J72</xm:sqref>
        </x14:conditionalFormatting>
        <x14:conditionalFormatting xmlns:xm="http://schemas.microsoft.com/office/excel/2006/main">
          <x14:cfRule type="containsText" priority="817" operator="containsText" id="{22D085FE-9262-403B-80C0-3FD12222D6C8}">
            <xm:f>NOT(ISERROR(SEARCH("DONE",J73)))</xm:f>
            <xm:f>"DONE"</xm:f>
            <x14:dxf>
              <fill>
                <patternFill>
                  <bgColor rgb="FF92D050"/>
                </patternFill>
              </fill>
            </x14:dxf>
          </x14:cfRule>
          <xm:sqref>J73</xm:sqref>
        </x14:conditionalFormatting>
        <x14:conditionalFormatting xmlns:xm="http://schemas.microsoft.com/office/excel/2006/main">
          <x14:cfRule type="containsText" priority="812" operator="containsText" id="{43D08808-8287-46E1-A98E-022BDCB244B0}">
            <xm:f>NOT(ISERROR(SEARCH("DONE",J151)))</xm:f>
            <xm:f>"DONE"</xm:f>
            <x14:dxf>
              <fill>
                <patternFill>
                  <bgColor rgb="FF92D050"/>
                </patternFill>
              </fill>
            </x14:dxf>
          </x14:cfRule>
          <xm:sqref>J151</xm:sqref>
        </x14:conditionalFormatting>
        <x14:conditionalFormatting xmlns:xm="http://schemas.microsoft.com/office/excel/2006/main">
          <x14:cfRule type="containsText" priority="807" operator="containsText" id="{6EAA558B-3C78-4E0F-BE5B-534D2B360A5B}">
            <xm:f>NOT(ISERROR(SEARCH("DONE",J175)))</xm:f>
            <xm:f>"DONE"</xm:f>
            <x14:dxf>
              <fill>
                <patternFill>
                  <bgColor rgb="FF92D050"/>
                </patternFill>
              </fill>
            </x14:dxf>
          </x14:cfRule>
          <xm:sqref>J175</xm:sqref>
        </x14:conditionalFormatting>
        <x14:conditionalFormatting xmlns:xm="http://schemas.microsoft.com/office/excel/2006/main">
          <x14:cfRule type="containsText" priority="802" operator="containsText" id="{6B27DC6E-D644-4D34-B56C-800502C52953}">
            <xm:f>NOT(ISERROR(SEARCH("DONE",J190)))</xm:f>
            <xm:f>"DONE"</xm:f>
            <x14:dxf>
              <fill>
                <patternFill>
                  <bgColor rgb="FF92D050"/>
                </patternFill>
              </fill>
            </x14:dxf>
          </x14:cfRule>
          <xm:sqref>J190</xm:sqref>
        </x14:conditionalFormatting>
        <x14:conditionalFormatting xmlns:xm="http://schemas.microsoft.com/office/excel/2006/main">
          <x14:cfRule type="containsText" priority="797" operator="containsText" id="{89F8C209-DE3A-45A0-8A2C-62AB322349CB}">
            <xm:f>NOT(ISERROR(SEARCH("DONE",J187)))</xm:f>
            <xm:f>"DONE"</xm:f>
            <x14:dxf>
              <fill>
                <patternFill>
                  <bgColor rgb="FF92D050"/>
                </patternFill>
              </fill>
            </x14:dxf>
          </x14:cfRule>
          <xm:sqref>J187</xm:sqref>
        </x14:conditionalFormatting>
        <x14:conditionalFormatting xmlns:xm="http://schemas.microsoft.com/office/excel/2006/main">
          <x14:cfRule type="containsText" priority="793" operator="containsText" id="{E050F1F7-6661-4851-823C-A6D0D3DB8BDA}">
            <xm:f>NOT(ISERROR(SEARCH("DONE",J206)))</xm:f>
            <xm:f>"DONE"</xm:f>
            <x14:dxf>
              <fill>
                <patternFill>
                  <bgColor rgb="FF92D050"/>
                </patternFill>
              </fill>
            </x14:dxf>
          </x14:cfRule>
          <xm:sqref>J206 J208:J210</xm:sqref>
        </x14:conditionalFormatting>
        <x14:conditionalFormatting xmlns:xm="http://schemas.microsoft.com/office/excel/2006/main">
          <x14:cfRule type="containsText" priority="790" operator="containsText" id="{DEA7DF3E-43A5-4621-85DA-9CDC54793A48}">
            <xm:f>NOT(ISERROR(SEARCH("DONE",J211)))</xm:f>
            <xm:f>"DONE"</xm:f>
            <x14:dxf>
              <fill>
                <patternFill>
                  <bgColor rgb="FF92D050"/>
                </patternFill>
              </fill>
            </x14:dxf>
          </x14:cfRule>
          <xm:sqref>J211</xm:sqref>
        </x14:conditionalFormatting>
        <x14:conditionalFormatting xmlns:xm="http://schemas.microsoft.com/office/excel/2006/main">
          <x14:cfRule type="containsText" priority="785" operator="containsText" id="{F968D6A3-5A18-47FD-85D8-DCBFF8C93066}">
            <xm:f>NOT(ISERROR(SEARCH("DONE",J207)))</xm:f>
            <xm:f>"DONE"</xm:f>
            <x14:dxf>
              <fill>
                <patternFill>
                  <bgColor rgb="FF92D050"/>
                </patternFill>
              </fill>
            </x14:dxf>
          </x14:cfRule>
          <xm:sqref>J207</xm:sqref>
        </x14:conditionalFormatting>
        <x14:conditionalFormatting xmlns:xm="http://schemas.microsoft.com/office/excel/2006/main">
          <x14:cfRule type="containsText" priority="780" operator="containsText" id="{72BC2087-3FB6-4CF0-A059-A0731AC6F99F}">
            <xm:f>NOT(ISERROR(SEARCH("DONE",J261)))</xm:f>
            <xm:f>"DONE"</xm:f>
            <x14:dxf>
              <fill>
                <patternFill>
                  <bgColor rgb="FF92D050"/>
                </patternFill>
              </fill>
            </x14:dxf>
          </x14:cfRule>
          <xm:sqref>J273 J261</xm:sqref>
        </x14:conditionalFormatting>
        <x14:conditionalFormatting xmlns:xm="http://schemas.microsoft.com/office/excel/2006/main">
          <x14:cfRule type="containsText" priority="775" operator="containsText" id="{6FBD9270-4E1B-4924-905F-7A1A864B7B34}">
            <xm:f>NOT(ISERROR(SEARCH("DONE",J262)))</xm:f>
            <xm:f>"DONE"</xm:f>
            <x14:dxf>
              <fill>
                <patternFill>
                  <bgColor rgb="FF92D050"/>
                </patternFill>
              </fill>
            </x14:dxf>
          </x14:cfRule>
          <xm:sqref>J262:J266 J272</xm:sqref>
        </x14:conditionalFormatting>
        <x14:conditionalFormatting xmlns:xm="http://schemas.microsoft.com/office/excel/2006/main">
          <x14:cfRule type="containsText" priority="770" operator="containsText" id="{17427F43-D505-4E64-AB18-D377269ED4ED}">
            <xm:f>NOT(ISERROR(SEARCH("DONE",J216)))</xm:f>
            <xm:f>"DONE"</xm:f>
            <x14:dxf>
              <fill>
                <patternFill>
                  <bgColor rgb="FF92D050"/>
                </patternFill>
              </fill>
            </x14:dxf>
          </x14:cfRule>
          <xm:sqref>J216</xm:sqref>
        </x14:conditionalFormatting>
        <x14:conditionalFormatting xmlns:xm="http://schemas.microsoft.com/office/excel/2006/main">
          <x14:cfRule type="containsText" priority="765" operator="containsText" id="{3560673B-2FD0-498A-BA0F-B8B9266F82A9}">
            <xm:f>NOT(ISERROR(SEARCH("DONE",J217)))</xm:f>
            <xm:f>"DONE"</xm:f>
            <x14:dxf>
              <fill>
                <patternFill>
                  <bgColor rgb="FF92D050"/>
                </patternFill>
              </fill>
            </x14:dxf>
          </x14:cfRule>
          <xm:sqref>J217</xm:sqref>
        </x14:conditionalFormatting>
        <x14:conditionalFormatting xmlns:xm="http://schemas.microsoft.com/office/excel/2006/main">
          <x14:cfRule type="containsText" priority="760" operator="containsText" id="{7785BE26-30C6-4F60-B220-C16D8FF3A188}">
            <xm:f>NOT(ISERROR(SEARCH("DONE",J214)))</xm:f>
            <xm:f>"DONE"</xm:f>
            <x14:dxf>
              <fill>
                <patternFill>
                  <bgColor rgb="FF92D050"/>
                </patternFill>
              </fill>
            </x14:dxf>
          </x14:cfRule>
          <xm:sqref>J214</xm:sqref>
        </x14:conditionalFormatting>
        <x14:conditionalFormatting xmlns:xm="http://schemas.microsoft.com/office/excel/2006/main">
          <x14:cfRule type="containsText" priority="755" operator="containsText" id="{E84383CE-7855-4DE4-8A4B-8B6D1B685484}">
            <xm:f>NOT(ISERROR(SEARCH("DONE",J228)))</xm:f>
            <xm:f>"DONE"</xm:f>
            <x14:dxf>
              <fill>
                <patternFill>
                  <bgColor rgb="FF92D050"/>
                </patternFill>
              </fill>
            </x14:dxf>
          </x14:cfRule>
          <xm:sqref>J228</xm:sqref>
        </x14:conditionalFormatting>
        <x14:conditionalFormatting xmlns:xm="http://schemas.microsoft.com/office/excel/2006/main">
          <x14:cfRule type="containsText" priority="750" operator="containsText" id="{B3B25A52-EBDA-42C1-A767-B128D62686ED}">
            <xm:f>NOT(ISERROR(SEARCH("DONE",J229)))</xm:f>
            <xm:f>"DONE"</xm:f>
            <x14:dxf>
              <fill>
                <patternFill>
                  <bgColor rgb="FF92D050"/>
                </patternFill>
              </fill>
            </x14:dxf>
          </x14:cfRule>
          <xm:sqref>J229</xm:sqref>
        </x14:conditionalFormatting>
        <x14:conditionalFormatting xmlns:xm="http://schemas.microsoft.com/office/excel/2006/main">
          <x14:cfRule type="containsText" priority="745" operator="containsText" id="{63ED327A-84C1-444F-9E15-E8694ABA9C15}">
            <xm:f>NOT(ISERROR(SEARCH("DONE",J226)))</xm:f>
            <xm:f>"DONE"</xm:f>
            <x14:dxf>
              <fill>
                <patternFill>
                  <bgColor rgb="FF92D050"/>
                </patternFill>
              </fill>
            </x14:dxf>
          </x14:cfRule>
          <xm:sqref>J226</xm:sqref>
        </x14:conditionalFormatting>
        <x14:conditionalFormatting xmlns:xm="http://schemas.microsoft.com/office/excel/2006/main">
          <x14:cfRule type="containsText" priority="740" operator="containsText" id="{F21D8943-14F0-4D67-8BEB-3EA45594DBC7}">
            <xm:f>NOT(ISERROR(SEARCH("DONE",J246)))</xm:f>
            <xm:f>"DONE"</xm:f>
            <x14:dxf>
              <fill>
                <patternFill>
                  <bgColor rgb="FF92D050"/>
                </patternFill>
              </fill>
            </x14:dxf>
          </x14:cfRule>
          <xm:sqref>J246</xm:sqref>
        </x14:conditionalFormatting>
        <x14:conditionalFormatting xmlns:xm="http://schemas.microsoft.com/office/excel/2006/main">
          <x14:cfRule type="containsText" priority="735" operator="containsText" id="{AAC10993-A050-4313-B349-2FD5B15F9A79}">
            <xm:f>NOT(ISERROR(SEARCH("DONE",J188)))</xm:f>
            <xm:f>"DONE"</xm:f>
            <x14:dxf>
              <fill>
                <patternFill>
                  <bgColor rgb="FF92D050"/>
                </patternFill>
              </fill>
            </x14:dxf>
          </x14:cfRule>
          <xm:sqref>J188</xm:sqref>
        </x14:conditionalFormatting>
        <x14:conditionalFormatting xmlns:xm="http://schemas.microsoft.com/office/excel/2006/main">
          <x14:cfRule type="containsText" priority="730" operator="containsText" id="{6A57CCCA-C606-4AA7-A717-3A44BB745C04}">
            <xm:f>NOT(ISERROR(SEARCH("DONE",J189)))</xm:f>
            <xm:f>"DONE"</xm:f>
            <x14:dxf>
              <fill>
                <patternFill>
                  <bgColor rgb="FF92D050"/>
                </patternFill>
              </fill>
            </x14:dxf>
          </x14:cfRule>
          <xm:sqref>J189</xm:sqref>
        </x14:conditionalFormatting>
        <x14:conditionalFormatting xmlns:xm="http://schemas.microsoft.com/office/excel/2006/main">
          <x14:cfRule type="containsText" priority="725" operator="containsText" id="{22340D3C-EB1E-4A06-AD63-2348D59FA3C3}">
            <xm:f>NOT(ISERROR(SEARCH("DONE",J237)))</xm:f>
            <xm:f>"DONE"</xm:f>
            <x14:dxf>
              <fill>
                <patternFill>
                  <bgColor rgb="FF92D050"/>
                </patternFill>
              </fill>
            </x14:dxf>
          </x14:cfRule>
          <xm:sqref>J237</xm:sqref>
        </x14:conditionalFormatting>
        <x14:conditionalFormatting xmlns:xm="http://schemas.microsoft.com/office/excel/2006/main">
          <x14:cfRule type="containsText" priority="720" operator="containsText" id="{623FEDD0-362E-456A-A801-035FE456E3A5}">
            <xm:f>NOT(ISERROR(SEARCH("DONE",J158)))</xm:f>
            <xm:f>"DONE"</xm:f>
            <x14:dxf>
              <fill>
                <patternFill>
                  <bgColor rgb="FF92D050"/>
                </patternFill>
              </fill>
            </x14:dxf>
          </x14:cfRule>
          <xm:sqref>J158</xm:sqref>
        </x14:conditionalFormatting>
        <x14:conditionalFormatting xmlns:xm="http://schemas.microsoft.com/office/excel/2006/main">
          <x14:cfRule type="containsText" priority="715" operator="containsText" id="{B39DAF56-7EC6-43BD-9169-EA43270B85AC}">
            <xm:f>NOT(ISERROR(SEARCH("DONE",J31)))</xm:f>
            <xm:f>"DONE"</xm:f>
            <x14:dxf>
              <fill>
                <patternFill>
                  <bgColor rgb="FF92D050"/>
                </patternFill>
              </fill>
            </x14:dxf>
          </x14:cfRule>
          <xm:sqref>J31</xm:sqref>
        </x14:conditionalFormatting>
        <x14:conditionalFormatting xmlns:xm="http://schemas.microsoft.com/office/excel/2006/main">
          <x14:cfRule type="containsText" priority="710" operator="containsText" id="{E647804F-ACF5-46E9-B688-B1D3131C9687}">
            <xm:f>NOT(ISERROR(SEARCH("DONE",J238)))</xm:f>
            <xm:f>"DONE"</xm:f>
            <x14:dxf>
              <fill>
                <patternFill>
                  <bgColor rgb="FF92D050"/>
                </patternFill>
              </fill>
            </x14:dxf>
          </x14:cfRule>
          <xm:sqref>J238</xm:sqref>
        </x14:conditionalFormatting>
        <x14:conditionalFormatting xmlns:xm="http://schemas.microsoft.com/office/excel/2006/main">
          <x14:cfRule type="containsText" priority="705" operator="containsText" id="{82BE96E7-8913-43D3-8416-B8FB6BF5FD9F}">
            <xm:f>NOT(ISERROR(SEARCH("DONE",J77)))</xm:f>
            <xm:f>"DONE"</xm:f>
            <x14:dxf>
              <fill>
                <patternFill>
                  <bgColor rgb="FF92D050"/>
                </patternFill>
              </fill>
            </x14:dxf>
          </x14:cfRule>
          <xm:sqref>J77</xm:sqref>
        </x14:conditionalFormatting>
        <x14:conditionalFormatting xmlns:xm="http://schemas.microsoft.com/office/excel/2006/main">
          <x14:cfRule type="containsText" priority="700" operator="containsText" id="{F7D43F27-A53B-4EBC-9F4D-53AAEB7C3D02}">
            <xm:f>NOT(ISERROR(SEARCH("DONE",J82)))</xm:f>
            <xm:f>"DONE"</xm:f>
            <x14:dxf>
              <fill>
                <patternFill>
                  <bgColor rgb="FF92D050"/>
                </patternFill>
              </fill>
            </x14:dxf>
          </x14:cfRule>
          <xm:sqref>J82</xm:sqref>
        </x14:conditionalFormatting>
        <x14:conditionalFormatting xmlns:xm="http://schemas.microsoft.com/office/excel/2006/main">
          <x14:cfRule type="containsText" priority="695" operator="containsText" id="{5AA53C93-7061-4D8B-BD66-9CEFBADAECFE}">
            <xm:f>NOT(ISERROR(SEARCH("DONE",J172)))</xm:f>
            <xm:f>"DONE"</xm:f>
            <x14:dxf>
              <fill>
                <patternFill>
                  <bgColor rgb="FF92D050"/>
                </patternFill>
              </fill>
            </x14:dxf>
          </x14:cfRule>
          <xm:sqref>J172</xm:sqref>
        </x14:conditionalFormatting>
        <x14:conditionalFormatting xmlns:xm="http://schemas.microsoft.com/office/excel/2006/main">
          <x14:cfRule type="containsText" priority="690" operator="containsText" id="{2888D7D1-2B35-4C31-8C39-66544FEEEAE7}">
            <xm:f>NOT(ISERROR(SEARCH("DONE",J247)))</xm:f>
            <xm:f>"DONE"</xm:f>
            <x14:dxf>
              <fill>
                <patternFill>
                  <bgColor rgb="FF92D050"/>
                </patternFill>
              </fill>
            </x14:dxf>
          </x14:cfRule>
          <xm:sqref>J247:J248</xm:sqref>
        </x14:conditionalFormatting>
        <x14:conditionalFormatting xmlns:xm="http://schemas.microsoft.com/office/excel/2006/main">
          <x14:cfRule type="containsText" priority="330" operator="containsText" id="{32014DAA-37D2-4833-B874-CB2756A2DC95}">
            <xm:f>NOT(ISERROR(SEARCH("DONE",J32)))</xm:f>
            <xm:f>"DONE"</xm:f>
            <x14:dxf>
              <fill>
                <patternFill>
                  <bgColor rgb="FF92D050"/>
                </patternFill>
              </fill>
            </x14:dxf>
          </x14:cfRule>
          <xm:sqref>J32</xm:sqref>
        </x14:conditionalFormatting>
        <x14:conditionalFormatting xmlns:xm="http://schemas.microsoft.com/office/excel/2006/main">
          <x14:cfRule type="containsText" priority="321" operator="containsText" id="{849E58C3-D122-4829-A4FA-F7D1B0171522}">
            <xm:f>NOT(ISERROR(SEARCH("DONE",J60)))</xm:f>
            <xm:f>"DONE"</xm:f>
            <x14:dxf>
              <fill>
                <patternFill>
                  <bgColor rgb="FF92D050"/>
                </patternFill>
              </fill>
            </x14:dxf>
          </x14:cfRule>
          <xm:sqref>J60</xm:sqref>
        </x14:conditionalFormatting>
        <x14:conditionalFormatting xmlns:xm="http://schemas.microsoft.com/office/excel/2006/main">
          <x14:cfRule type="containsText" priority="312" operator="containsText" id="{D852793F-8998-4E27-B1AA-6A8CE02176BB}">
            <xm:f>NOT(ISERROR(SEARCH("DONE",J61)))</xm:f>
            <xm:f>"DONE"</xm:f>
            <x14:dxf>
              <fill>
                <patternFill>
                  <bgColor rgb="FF92D050"/>
                </patternFill>
              </fill>
            </x14:dxf>
          </x14:cfRule>
          <xm:sqref>J61</xm:sqref>
        </x14:conditionalFormatting>
        <x14:conditionalFormatting xmlns:xm="http://schemas.microsoft.com/office/excel/2006/main">
          <x14:cfRule type="containsText" priority="303" operator="containsText" id="{0C7C363A-9815-4B6F-BB64-68A1ADD4035A}">
            <xm:f>NOT(ISERROR(SEARCH("DONE",J74)))</xm:f>
            <xm:f>"DONE"</xm:f>
            <x14:dxf>
              <fill>
                <patternFill>
                  <bgColor rgb="FF92D050"/>
                </patternFill>
              </fill>
            </x14:dxf>
          </x14:cfRule>
          <xm:sqref>J74</xm:sqref>
        </x14:conditionalFormatting>
        <x14:conditionalFormatting xmlns:xm="http://schemas.microsoft.com/office/excel/2006/main">
          <x14:cfRule type="containsText" priority="294" operator="containsText" id="{CB7122E6-D125-415F-B0A2-93816BF7FFEC}">
            <xm:f>NOT(ISERROR(SEARCH("DONE",J33)))</xm:f>
            <xm:f>"DONE"</xm:f>
            <x14:dxf>
              <fill>
                <patternFill>
                  <bgColor rgb="FF92D050"/>
                </patternFill>
              </fill>
            </x14:dxf>
          </x14:cfRule>
          <xm:sqref>J33</xm:sqref>
        </x14:conditionalFormatting>
        <x14:conditionalFormatting xmlns:xm="http://schemas.microsoft.com/office/excel/2006/main">
          <x14:cfRule type="containsText" priority="285" operator="containsText" id="{38D0528B-0087-4C62-B338-CC62973E6976}">
            <xm:f>NOT(ISERROR(SEARCH("DONE",J78)))</xm:f>
            <xm:f>"DONE"</xm:f>
            <x14:dxf>
              <fill>
                <patternFill>
                  <bgColor rgb="FF92D050"/>
                </patternFill>
              </fill>
            </x14:dxf>
          </x14:cfRule>
          <xm:sqref>J78</xm:sqref>
        </x14:conditionalFormatting>
        <x14:conditionalFormatting xmlns:xm="http://schemas.microsoft.com/office/excel/2006/main">
          <x14:cfRule type="containsText" priority="276" operator="containsText" id="{EE309CE3-4840-4E4E-B530-0B6AD6FA49F5}">
            <xm:f>NOT(ISERROR(SEARCH("DONE",J232)))</xm:f>
            <xm:f>"DONE"</xm:f>
            <x14:dxf>
              <fill>
                <patternFill>
                  <bgColor rgb="FF92D050"/>
                </patternFill>
              </fill>
            </x14:dxf>
          </x14:cfRule>
          <xm:sqref>J232</xm:sqref>
        </x14:conditionalFormatting>
        <x14:conditionalFormatting xmlns:xm="http://schemas.microsoft.com/office/excel/2006/main">
          <x14:cfRule type="containsText" priority="260" operator="containsText" id="{CC33F8CD-4A16-4AD8-8586-C769C3410192}">
            <xm:f>NOT(ISERROR(SEARCH("DONE",J184)))</xm:f>
            <xm:f>"DONE"</xm:f>
            <x14:dxf>
              <fill>
                <patternFill>
                  <bgColor rgb="FF92D050"/>
                </patternFill>
              </fill>
            </x14:dxf>
          </x14:cfRule>
          <xm:sqref>J184:J186</xm:sqref>
        </x14:conditionalFormatting>
        <x14:conditionalFormatting xmlns:xm="http://schemas.microsoft.com/office/excel/2006/main">
          <x14:cfRule type="containsText" priority="251" operator="containsText" id="{6ADB0B45-AC2B-423D-AB36-B22FC1183D26}">
            <xm:f>NOT(ISERROR(SEARCH("DONE",J233)))</xm:f>
            <xm:f>"DONE"</xm:f>
            <x14:dxf>
              <fill>
                <patternFill>
                  <bgColor rgb="FF92D050"/>
                </patternFill>
              </fill>
            </x14:dxf>
          </x14:cfRule>
          <xm:sqref>J233</xm:sqref>
        </x14:conditionalFormatting>
        <x14:conditionalFormatting xmlns:xm="http://schemas.microsoft.com/office/excel/2006/main">
          <x14:cfRule type="containsText" priority="235" operator="containsText" id="{4F4B0F05-8176-49B9-9C62-1EA20044D57F}">
            <xm:f>NOT(ISERROR(SEARCH("DONE",J132)))</xm:f>
            <xm:f>"DONE"</xm:f>
            <x14:dxf>
              <fill>
                <patternFill>
                  <bgColor rgb="FF92D050"/>
                </patternFill>
              </fill>
            </x14:dxf>
          </x14:cfRule>
          <xm:sqref>J132</xm:sqref>
        </x14:conditionalFormatting>
        <x14:conditionalFormatting xmlns:xm="http://schemas.microsoft.com/office/excel/2006/main">
          <x14:cfRule type="containsText" priority="226" operator="containsText" id="{53D8FE55-00A8-4865-A617-BF699FC61B00}">
            <xm:f>NOT(ISERROR(SEARCH("DONE",J75)))</xm:f>
            <xm:f>"DONE"</xm:f>
            <x14:dxf>
              <fill>
                <patternFill>
                  <bgColor rgb="FF92D050"/>
                </patternFill>
              </fill>
            </x14:dxf>
          </x14:cfRule>
          <xm:sqref>J75</xm:sqref>
        </x14:conditionalFormatting>
        <x14:conditionalFormatting xmlns:xm="http://schemas.microsoft.com/office/excel/2006/main">
          <x14:cfRule type="containsText" priority="217" operator="containsText" id="{2F1FC761-EA1A-4A80-A9F1-BA3E214BF55F}">
            <xm:f>NOT(ISERROR(SEARCH("DONE",J76)))</xm:f>
            <xm:f>"DONE"</xm:f>
            <x14:dxf>
              <fill>
                <patternFill>
                  <bgColor rgb="FF92D050"/>
                </patternFill>
              </fill>
            </x14:dxf>
          </x14:cfRule>
          <xm:sqref>J76</xm:sqref>
        </x14:conditionalFormatting>
        <x14:conditionalFormatting xmlns:xm="http://schemas.microsoft.com/office/excel/2006/main">
          <x14:cfRule type="containsText" priority="208" operator="containsText" id="{3FE7E8DC-4E42-4C84-B6F3-8A24DC679E53}">
            <xm:f>NOT(ISERROR(SEARCH("DONE",J99)))</xm:f>
            <xm:f>"DONE"</xm:f>
            <x14:dxf>
              <fill>
                <patternFill>
                  <bgColor rgb="FF92D050"/>
                </patternFill>
              </fill>
            </x14:dxf>
          </x14:cfRule>
          <xm:sqref>J99</xm:sqref>
        </x14:conditionalFormatting>
        <x14:conditionalFormatting xmlns:xm="http://schemas.microsoft.com/office/excel/2006/main">
          <x14:cfRule type="containsText" priority="198" operator="containsText" id="{EDC998F2-3A46-49F6-A7AA-4AE0FA7C5F85}">
            <xm:f>NOT(ISERROR(SEARCH("DONE",J100)))</xm:f>
            <xm:f>"DONE"</xm:f>
            <x14:dxf>
              <fill>
                <patternFill>
                  <bgColor rgb="FF92D050"/>
                </patternFill>
              </fill>
            </x14:dxf>
          </x14:cfRule>
          <xm:sqref>J100</xm:sqref>
        </x14:conditionalFormatting>
        <x14:conditionalFormatting xmlns:xm="http://schemas.microsoft.com/office/excel/2006/main">
          <x14:cfRule type="containsText" priority="180" operator="containsText" id="{81996467-CE8A-43C9-835B-6F4A6D5E88E2}">
            <xm:f>NOT(ISERROR(SEARCH("DONE",J191)))</xm:f>
            <xm:f>"DONE"</xm:f>
            <x14:dxf>
              <fill>
                <patternFill>
                  <bgColor rgb="FF92D050"/>
                </patternFill>
              </fill>
            </x14:dxf>
          </x14:cfRule>
          <xm:sqref>J191</xm:sqref>
        </x14:conditionalFormatting>
        <x14:conditionalFormatting xmlns:xm="http://schemas.microsoft.com/office/excel/2006/main">
          <x14:cfRule type="containsText" priority="171" operator="containsText" id="{246F820E-3EAD-4E3C-836B-96A7922A02FA}">
            <xm:f>NOT(ISERROR(SEARCH("DONE",J192)))</xm:f>
            <xm:f>"DONE"</xm:f>
            <x14:dxf>
              <fill>
                <patternFill>
                  <bgColor rgb="FF92D050"/>
                </patternFill>
              </fill>
            </x14:dxf>
          </x14:cfRule>
          <xm:sqref>J192</xm:sqref>
        </x14:conditionalFormatting>
        <x14:conditionalFormatting xmlns:xm="http://schemas.microsoft.com/office/excel/2006/main">
          <x14:cfRule type="containsText" priority="162" operator="containsText" id="{064DF97E-59BF-4921-993B-4A8C0F57921F}">
            <xm:f>NOT(ISERROR(SEARCH("DONE",J114)))</xm:f>
            <xm:f>"DONE"</xm:f>
            <x14:dxf>
              <fill>
                <patternFill>
                  <bgColor rgb="FF92D050"/>
                </patternFill>
              </fill>
            </x14:dxf>
          </x14:cfRule>
          <xm:sqref>J114</xm:sqref>
        </x14:conditionalFormatting>
        <x14:conditionalFormatting xmlns:xm="http://schemas.microsoft.com/office/excel/2006/main">
          <x14:cfRule type="containsText" priority="153" operator="containsText" id="{04C4D977-A308-40A4-91A3-FCEB974CABB2}">
            <xm:f>NOT(ISERROR(SEARCH("DONE",J203)))</xm:f>
            <xm:f>"DONE"</xm:f>
            <x14:dxf>
              <fill>
                <patternFill>
                  <bgColor rgb="FF92D050"/>
                </patternFill>
              </fill>
            </x14:dxf>
          </x14:cfRule>
          <xm:sqref>J203</xm:sqref>
        </x14:conditionalFormatting>
        <x14:conditionalFormatting xmlns:xm="http://schemas.microsoft.com/office/excel/2006/main">
          <x14:cfRule type="containsText" priority="144" operator="containsText" id="{72368F93-C9A7-43CE-AB8D-7C0FC7C54CF9}">
            <xm:f>NOT(ISERROR(SEARCH("DONE",J115)))</xm:f>
            <xm:f>"DONE"</xm:f>
            <x14:dxf>
              <fill>
                <patternFill>
                  <bgColor rgb="FF92D050"/>
                </patternFill>
              </fill>
            </x14:dxf>
          </x14:cfRule>
          <xm:sqref>J115</xm:sqref>
        </x14:conditionalFormatting>
        <x14:conditionalFormatting xmlns:xm="http://schemas.microsoft.com/office/excel/2006/main">
          <x14:cfRule type="containsText" priority="135" operator="containsText" id="{227CF232-2032-4B00-A290-EE0658B8FDCA}">
            <xm:f>NOT(ISERROR(SEARCH("DONE",J121)))</xm:f>
            <xm:f>"DONE"</xm:f>
            <x14:dxf>
              <fill>
                <patternFill>
                  <bgColor rgb="FF92D050"/>
                </patternFill>
              </fill>
            </x14:dxf>
          </x14:cfRule>
          <xm:sqref>J121</xm:sqref>
        </x14:conditionalFormatting>
        <x14:conditionalFormatting xmlns:xm="http://schemas.microsoft.com/office/excel/2006/main">
          <x14:cfRule type="containsText" priority="126" operator="containsText" id="{1ACD9734-FFF3-46BC-87A6-919BB4C6231A}">
            <xm:f>NOT(ISERROR(SEARCH("DONE",J126)))</xm:f>
            <xm:f>"DONE"</xm:f>
            <x14:dxf>
              <fill>
                <patternFill>
                  <bgColor rgb="FF92D050"/>
                </patternFill>
              </fill>
            </x14:dxf>
          </x14:cfRule>
          <xm:sqref>J126</xm:sqref>
        </x14:conditionalFormatting>
        <x14:conditionalFormatting xmlns:xm="http://schemas.microsoft.com/office/excel/2006/main">
          <x14:cfRule type="containsText" priority="117" operator="containsText" id="{84F68B44-D524-444A-8680-7C5A49227D80}">
            <xm:f>NOT(ISERROR(SEARCH("DONE",J223)))</xm:f>
            <xm:f>"DONE"</xm:f>
            <x14:dxf>
              <fill>
                <patternFill>
                  <bgColor rgb="FF92D050"/>
                </patternFill>
              </fill>
            </x14:dxf>
          </x14:cfRule>
          <xm:sqref>J223</xm:sqref>
        </x14:conditionalFormatting>
        <x14:conditionalFormatting xmlns:xm="http://schemas.microsoft.com/office/excel/2006/main">
          <x14:cfRule type="containsText" priority="108" operator="containsText" id="{A3BB597E-4EAC-4AB3-AA00-6A18B0BCEB0D}">
            <xm:f>NOT(ISERROR(SEARCH("DONE",J202)))</xm:f>
            <xm:f>"DONE"</xm:f>
            <x14:dxf>
              <fill>
                <patternFill>
                  <bgColor rgb="FF92D050"/>
                </patternFill>
              </fill>
            </x14:dxf>
          </x14:cfRule>
          <xm:sqref>J202</xm:sqref>
        </x14:conditionalFormatting>
        <x14:conditionalFormatting xmlns:xm="http://schemas.microsoft.com/office/excel/2006/main">
          <x14:cfRule type="containsText" priority="99" operator="containsText" id="{35F4EA14-9B21-4325-8F58-D807BFA1331D}">
            <xm:f>NOT(ISERROR(SEARCH("DONE",J19)))</xm:f>
            <xm:f>"DONE"</xm:f>
            <x14:dxf>
              <fill>
                <patternFill>
                  <bgColor rgb="FF92D050"/>
                </patternFill>
              </fill>
            </x14:dxf>
          </x14:cfRule>
          <xm:sqref>J19</xm:sqref>
        </x14:conditionalFormatting>
        <x14:conditionalFormatting xmlns:xm="http://schemas.microsoft.com/office/excel/2006/main">
          <x14:cfRule type="containsText" priority="94" operator="containsText" id="{E385E085-C5B4-43C6-8B7F-8F012D456B9F}">
            <xm:f>NOT(ISERROR(SEARCH("DONE",J267)))</xm:f>
            <xm:f>"DONE"</xm:f>
            <x14:dxf>
              <fill>
                <patternFill>
                  <bgColor rgb="FF92D050"/>
                </patternFill>
              </fill>
            </x14:dxf>
          </x14:cfRule>
          <xm:sqref>J269 J271 J267</xm:sqref>
        </x14:conditionalFormatting>
        <x14:conditionalFormatting xmlns:xm="http://schemas.microsoft.com/office/excel/2006/main">
          <x14:cfRule type="containsText" priority="89" operator="containsText" id="{9487661F-8672-43A8-BD19-3724FD12FE28}">
            <xm:f>NOT(ISERROR(SEARCH("DONE",J268)))</xm:f>
            <xm:f>"DONE"</xm:f>
            <x14:dxf>
              <fill>
                <patternFill>
                  <bgColor rgb="FF92D050"/>
                </patternFill>
              </fill>
            </x14:dxf>
          </x14:cfRule>
          <xm:sqref>J268</xm:sqref>
        </x14:conditionalFormatting>
        <x14:conditionalFormatting xmlns:xm="http://schemas.microsoft.com/office/excel/2006/main">
          <x14:cfRule type="containsText" priority="84" operator="containsText" id="{2E23A537-4768-482C-9297-4ADAF99A5BB9}">
            <xm:f>NOT(ISERROR(SEARCH("DONE",J270)))</xm:f>
            <xm:f>"DONE"</xm:f>
            <x14:dxf>
              <fill>
                <patternFill>
                  <bgColor rgb="FF92D050"/>
                </patternFill>
              </fill>
            </x14:dxf>
          </x14:cfRule>
          <xm:sqref>J270</xm:sqref>
        </x14:conditionalFormatting>
        <x14:conditionalFormatting xmlns:xm="http://schemas.microsoft.com/office/excel/2006/main">
          <x14:cfRule type="containsText" priority="62" operator="containsText" id="{45E87A2B-CDBE-423E-B363-B59A64B16815}">
            <xm:f>NOT(ISERROR(SEARCH("DONE",J225)))</xm:f>
            <xm:f>"DONE"</xm:f>
            <x14:dxf>
              <fill>
                <patternFill>
                  <bgColor rgb="FF92D050"/>
                </patternFill>
              </fill>
            </x14:dxf>
          </x14:cfRule>
          <xm:sqref>J225</xm:sqref>
        </x14:conditionalFormatting>
        <x14:conditionalFormatting xmlns:xm="http://schemas.microsoft.com/office/excel/2006/main">
          <x14:cfRule type="containsText" priority="59" operator="containsText" id="{BD4474E6-5CCD-48BD-81AC-2402EDFAE384}">
            <xm:f>NOT(ISERROR(SEARCH("DONE",J213)))</xm:f>
            <xm:f>"DONE"</xm:f>
            <x14:dxf>
              <fill>
                <patternFill>
                  <bgColor rgb="FF92D050"/>
                </patternFill>
              </fill>
            </x14:dxf>
          </x14:cfRule>
          <xm:sqref>J213</xm:sqref>
        </x14:conditionalFormatting>
        <x14:conditionalFormatting xmlns:xm="http://schemas.microsoft.com/office/excel/2006/main">
          <x14:cfRule type="containsText" priority="53" operator="containsText" id="{02F5FD16-C107-4FAB-A898-4B7944E2A7C3}">
            <xm:f>NOT(ISERROR(SEARCH("DONE",J102)))</xm:f>
            <xm:f>"DONE"</xm:f>
            <x14:dxf>
              <fill>
                <patternFill>
                  <bgColor rgb="FF92D050"/>
                </patternFill>
              </fill>
            </x14:dxf>
          </x14:cfRule>
          <xm:sqref>J102</xm:sqref>
        </x14:conditionalFormatting>
        <x14:conditionalFormatting xmlns:xm="http://schemas.microsoft.com/office/excel/2006/main">
          <x14:cfRule type="containsText" priority="44" operator="containsText" id="{74390315-8271-4E1F-9BB4-56AD82CF7FE7}">
            <xm:f>NOT(ISERROR(SEARCH("DONE",J147)))</xm:f>
            <xm:f>"DONE"</xm:f>
            <x14:dxf>
              <fill>
                <patternFill>
                  <bgColor rgb="FF92D050"/>
                </patternFill>
              </fill>
            </x14:dxf>
          </x14:cfRule>
          <xm:sqref>J147</xm:sqref>
        </x14:conditionalFormatting>
        <x14:conditionalFormatting xmlns:xm="http://schemas.microsoft.com/office/excel/2006/main">
          <x14:cfRule type="containsText" priority="35" operator="containsText" id="{3651B449-7C79-47F2-AE55-FC390D354DB5}">
            <xm:f>NOT(ISERROR(SEARCH("DONE",J107)))</xm:f>
            <xm:f>"DONE"</xm:f>
            <x14:dxf>
              <fill>
                <patternFill>
                  <bgColor rgb="FF92D050"/>
                </patternFill>
              </fill>
            </x14:dxf>
          </x14:cfRule>
          <xm:sqref>J107</xm:sqref>
        </x14:conditionalFormatting>
        <x14:conditionalFormatting xmlns:xm="http://schemas.microsoft.com/office/excel/2006/main">
          <x14:cfRule type="containsText" priority="26" operator="containsText" id="{607CA567-D974-40A3-A1CF-40A055F85809}">
            <xm:f>NOT(ISERROR(SEARCH("DONE",J133)))</xm:f>
            <xm:f>"DONE"</xm:f>
            <x14:dxf>
              <fill>
                <patternFill>
                  <bgColor rgb="FF92D050"/>
                </patternFill>
              </fill>
            </x14:dxf>
          </x14:cfRule>
          <xm:sqref>J133</xm:sqref>
        </x14:conditionalFormatting>
        <x14:conditionalFormatting xmlns:xm="http://schemas.microsoft.com/office/excel/2006/main">
          <x14:cfRule type="containsText" priority="8" operator="containsText" id="{5542B5AF-2030-4D55-8ADB-A18693F00545}">
            <xm:f>NOT(ISERROR(SEARCH("DONE",J148)))</xm:f>
            <xm:f>"DONE"</xm:f>
            <x14:dxf>
              <fill>
                <patternFill>
                  <bgColor rgb="FF92D050"/>
                </patternFill>
              </fill>
            </x14:dxf>
          </x14:cfRule>
          <xm:sqref>J148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PlanW</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Javier Cabrejo Garcia</dc:creator>
  <cp:lastModifiedBy>william Javier Cabrejo Garcia</cp:lastModifiedBy>
  <dcterms:created xsi:type="dcterms:W3CDTF">2018-05-31T20:51:06Z</dcterms:created>
  <dcterms:modified xsi:type="dcterms:W3CDTF">2018-05-31T20:58:07Z</dcterms:modified>
</cp:coreProperties>
</file>