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nataliatamayogomez/Documents/UAECOB/Cuenta de cobro/4. Cta Junio/Información a publicar consulta ciudadana/"/>
    </mc:Choice>
  </mc:AlternateContent>
  <xr:revisionPtr revIDLastSave="0" documentId="13_ncr:1_{66D0B7AE-1F42-2743-8B6F-C6FED431D1D9}" xr6:coauthVersionLast="47" xr6:coauthVersionMax="47" xr10:uidLastSave="{00000000-0000-0000-0000-000000000000}"/>
  <bookViews>
    <workbookView xWindow="0" yWindow="480" windowWidth="28800" windowHeight="17520" xr2:uid="{00000000-000D-0000-FFFF-FFFF00000000}"/>
  </bookViews>
  <sheets>
    <sheet name="MATRIZ RIESGOS LAFT 2025 " sheetId="11" r:id="rId1"/>
    <sheet name="Opciones Tratamiento" sheetId="6" state="hidden" r:id="rId2"/>
    <sheet name="Hoja1" sheetId="7" state="hidden" r:id="rId3"/>
  </sheets>
  <externalReferences>
    <externalReference r:id="rId4"/>
  </externalReferences>
  <definedNames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>OFFSET(#REF!,0,0,COUNTA(#REF!)-1,1)</definedName>
    <definedName name="LISTA_CENTROS_REGIONALES">#REF!</definedName>
    <definedName name="LISTA_REGIONALES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>OFFSET(#REF!,0,0,COUNTA(#REF!)-1,1)</definedName>
    <definedName name="PUTUMAYOL">#REF!</definedName>
    <definedName name="QUINDIOL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>#REF!</definedName>
    <definedName name="TOLIMAL">#REF!</definedName>
    <definedName name="VALLE">#REF!</definedName>
    <definedName name="VALLEL">#REF!</definedName>
    <definedName name="VAUPESL">#REF!</definedName>
    <definedName name="VICHAD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4j+EpcdQpWDW7IJY13cNpL8ldUg=="/>
    </ext>
  </extLst>
</workbook>
</file>

<file path=xl/calcChain.xml><?xml version="1.0" encoding="utf-8"?>
<calcChain xmlns="http://schemas.openxmlformats.org/spreadsheetml/2006/main">
  <c r="AM13" i="11" l="1"/>
  <c r="AA14" i="11"/>
  <c r="AM21" i="11"/>
  <c r="AM23" i="11"/>
  <c r="AM22" i="11"/>
  <c r="AA23" i="11"/>
  <c r="AA22" i="11"/>
  <c r="J23" i="11"/>
  <c r="J22" i="11"/>
  <c r="J21" i="11"/>
  <c r="J15" i="11"/>
  <c r="AA21" i="11"/>
  <c r="AM20" i="11"/>
  <c r="AM17" i="11"/>
  <c r="AM15" i="11"/>
  <c r="J20" i="11"/>
  <c r="J17" i="11"/>
  <c r="AA20" i="11"/>
  <c r="AA15" i="11" l="1"/>
  <c r="AA16" i="11"/>
  <c r="AA17" i="11"/>
  <c r="AA18" i="11"/>
  <c r="AA19" i="11"/>
  <c r="AA13" i="11" l="1"/>
  <c r="J13" i="11"/>
  <c r="AJ20" i="11"/>
  <c r="AJ17" i="11"/>
  <c r="AI20" i="11"/>
  <c r="AI17" i="11"/>
</calcChain>
</file>

<file path=xl/sharedStrings.xml><?xml version="1.0" encoding="utf-8"?>
<sst xmlns="http://schemas.openxmlformats.org/spreadsheetml/2006/main" count="338" uniqueCount="201">
  <si>
    <t>Plan de Acción</t>
  </si>
  <si>
    <t>Responsable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</si>
  <si>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</si>
  <si>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</si>
  <si>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</si>
  <si>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</si>
  <si>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</si>
  <si>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</si>
  <si>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</si>
  <si>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</si>
  <si>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</si>
  <si>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Aceptar</t>
  </si>
  <si>
    <t>Económico</t>
  </si>
  <si>
    <t>Evitar</t>
  </si>
  <si>
    <t>Reputacional</t>
  </si>
  <si>
    <t>Reducir (compartir)</t>
  </si>
  <si>
    <t>Económico y Reputacional</t>
  </si>
  <si>
    <t>Reducir (mitigar)</t>
  </si>
  <si>
    <t>Plan de accion (solo para la opción reducir)</t>
  </si>
  <si>
    <t>Finalizado</t>
  </si>
  <si>
    <t>En curso</t>
  </si>
  <si>
    <t>Daños Activos Fisicos</t>
  </si>
  <si>
    <t>Ejecucion y Administracion de procesos</t>
  </si>
  <si>
    <t>Fallas Tecnologicas</t>
  </si>
  <si>
    <t>Fraude Externo</t>
  </si>
  <si>
    <t>Fraude Interno</t>
  </si>
  <si>
    <t>Relaciones Laborales</t>
  </si>
  <si>
    <t>Usuarios, productos y practicas , organizacionales</t>
  </si>
  <si>
    <t>Registro Sustancial</t>
  </si>
  <si>
    <t>Registro Material</t>
  </si>
  <si>
    <t>Sin registro</t>
  </si>
  <si>
    <t>Reducir</t>
  </si>
  <si>
    <t xml:space="preserve">Fecha  final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</si>
  <si>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</si>
  <si>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</si>
  <si>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</si>
  <si>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</si>
  <si>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</si>
  <si>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>GESTIÓN JURÍDICA</t>
  </si>
  <si>
    <t>PROCESO</t>
  </si>
  <si>
    <t xml:space="preserve">TIPO DE RIESGO </t>
  </si>
  <si>
    <t xml:space="preserve">RIESGO No. </t>
  </si>
  <si>
    <t xml:space="preserve">DESCRIPCION DEL RIESGO </t>
  </si>
  <si>
    <t xml:space="preserve">VIGENCIA DEL </t>
  </si>
  <si>
    <t xml:space="preserve">AL </t>
  </si>
  <si>
    <t xml:space="preserve">FECHA DE  ELABORACIÓN / ACTUALIZACIÓN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</si>
  <si>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</si>
  <si>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</si>
  <si>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</si>
  <si>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</si>
  <si>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</si>
  <si>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</si>
  <si>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</si>
  <si>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
ACCIÓN 
( Verificar Revisar Validar Cotejar </t>
  </si>
  <si>
    <t xml:space="preserve">COMO SE ACTUA EN CASO DE OBSERVACIONES O DESVIACIONES </t>
  </si>
  <si>
    <t xml:space="preserve">EVIDENCIA </t>
  </si>
  <si>
    <t xml:space="preserve">TIPO DE CONTROL </t>
  </si>
  <si>
    <t xml:space="preserve">ZONA RIESGO INHERENTE </t>
  </si>
  <si>
    <t xml:space="preserve">RESPONSABLE PRIMERA LINEA </t>
  </si>
  <si>
    <t xml:space="preserve">
CAUSA
</t>
  </si>
  <si>
    <t xml:space="preserve">CONSECUENCIA </t>
  </si>
  <si>
    <t>Probable (4)</t>
  </si>
  <si>
    <t>Posible (3)</t>
  </si>
  <si>
    <t>Raro (1)</t>
  </si>
  <si>
    <t>Mayor (4)</t>
  </si>
  <si>
    <t>Moderado (3)</t>
  </si>
  <si>
    <t>Menor (2)</t>
  </si>
  <si>
    <t>5:  Casi seguro
4: Probable
3: Posible 
2: Improbable 
1: Raro</t>
  </si>
  <si>
    <t xml:space="preserve">5: Catastrófico
4: Mayor
3: Moderado
2: Menor 
1: Insignificante 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</si>
  <si>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</si>
  <si>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</si>
  <si>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</si>
  <si>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</si>
  <si>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</si>
  <si>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</si>
  <si>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</si>
  <si>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</si>
  <si>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</si>
  <si>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</si>
  <si>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</si>
  <si>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</si>
  <si>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</si>
  <si>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</si>
  <si>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</si>
  <si>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</si>
  <si>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</si>
  <si>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</si>
  <si>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</si>
  <si>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</si>
  <si>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</si>
  <si>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Verificar que la contraparte cesionaria haya suscrito el formato de declaración juramentada LAFT </t>
  </si>
  <si>
    <t xml:space="preserve">Lavado de activos </t>
  </si>
  <si>
    <t>Verificar que el donante no este incluido en listas vinculantes o restrictivas</t>
  </si>
  <si>
    <t>Verificar el diligenciamiento del formato único de conocimiento de terceros</t>
  </si>
  <si>
    <t xml:space="preserve">Validar que la contraparte cesionaria no esté registrado en listas vinculantes y/o restrictivas </t>
  </si>
  <si>
    <t xml:space="preserve">Cada vez que se solicite  una cesión y de acuerdo al monto  y tipo de contrato </t>
  </si>
  <si>
    <t>No se  continua con el trámite de la cesión</t>
  </si>
  <si>
    <t xml:space="preserve">Abogado designados/
jefes de área correspondiente/ 
 Jefe de Oficina Juridica  </t>
  </si>
  <si>
    <t xml:space="preserve">pantallazo consulta lista </t>
  </si>
  <si>
    <t xml:space="preserve">Jefe de Oficina Juridica  </t>
  </si>
  <si>
    <t xml:space="preserve">Se suspende el trámite hasta que dicho requisito sea subsanado </t>
  </si>
  <si>
    <t xml:space="preserve">formato de declaración juramentada LAFT </t>
  </si>
  <si>
    <t xml:space="preserve">Incluir en el manual de contratación lineamientos  relacionados con el tratamiento de LAFT </t>
  </si>
  <si>
    <t xml:space="preserve">Jefe juridico / Oficina Asesora de Planeación </t>
  </si>
  <si>
    <t>30 de septiembre de 2025</t>
  </si>
  <si>
    <t xml:space="preserve">1 de marzo   de 2025 </t>
  </si>
  <si>
    <t xml:space="preserve">Plan de contingencia </t>
  </si>
  <si>
    <t>Adelantar las acciones legales a que diere lugar  la omisión que conllevo a la materialización del riesgo</t>
  </si>
  <si>
    <t xml:space="preserve">Ausencia de verificación de los antecedentes del cesionario </t>
  </si>
  <si>
    <t xml:space="preserve">Sanciones legales 
Pérdida imagen de la entidad </t>
  </si>
  <si>
    <t xml:space="preserve">Ausencia de verificación de los antecedentes del donante  </t>
  </si>
  <si>
    <t xml:space="preserve">Abogado designados/
Jefe de Oficina Juridica   / 
Jefe de área que recibe la donación </t>
  </si>
  <si>
    <t xml:space="preserve">Directora General </t>
  </si>
  <si>
    <t>Cada vez que se presente el ofrecimiento de  una donación</t>
  </si>
  <si>
    <t xml:space="preserve">No se  continua con el trámite de la donación </t>
  </si>
  <si>
    <t xml:space="preserve">Se rechaza la donación </t>
  </si>
  <si>
    <t>formato único de conocimiento de terceros</t>
  </si>
  <si>
    <t xml:space="preserve">Ausencia de verificación  de los antecedentes del contratista  y seguimiento  a los mismos </t>
  </si>
  <si>
    <t>Validar que la contraparte contractual no esté registrado en listas vinculantes y/o restrictivas</t>
  </si>
  <si>
    <t xml:space="preserve">Cada vez que se adelante  un proceso contractual  de acuerdo al monto  y tipo de contrato </t>
  </si>
  <si>
    <t xml:space="preserve">Cuatrimestral </t>
  </si>
  <si>
    <t>Verificar que el contratista  no se encuentre en curso en procesos relacionados con LAFT</t>
  </si>
  <si>
    <t xml:space="preserve">Se aplicará las determinaciones señaladas por la Ley de contratación y concordantes </t>
  </si>
  <si>
    <t xml:space="preserve">No se  continua con el proceso contractual </t>
  </si>
  <si>
    <t xml:space="preserve"> manifestacion bajo gravedad de juramento </t>
  </si>
  <si>
    <t>pantallazo consulta lista 
 manifestacion bajo gravedad de juramento</t>
  </si>
  <si>
    <t>Se revisa en las listas vinculantes y/ o restrictivas  que el posible cesionario no se encuentre incluido en las mismas</t>
  </si>
  <si>
    <t xml:space="preserve">Se revisa que el posible cesionario haya diligenciado y firmado  la declaración juramentada LAFT </t>
  </si>
  <si>
    <t>Se revisa en las listas vinculantes  y/o restrictivas  que el posible donante  no se encuentre incluido en las mismas</t>
  </si>
  <si>
    <t>Se revisa que el posible donante haya diligenciado y firmado  el  formato único de conocimiento de terceros</t>
  </si>
  <si>
    <t>Se revisa en las listas vinculantes  y/o restrictivas  que el posible contratista no se encuentre incluido en las mismas</t>
  </si>
  <si>
    <t>Verificar que la carta de presentacion de la oferta contenga la manifestacion bajo gravedad de juramento que el proponente no se encuentre incluido en la listas vinculantes y/o restrictivas</t>
  </si>
  <si>
    <t>Se revisa que el posible contratista  haya diligenciado y firmado la   manifestacion bajo gravedad de juramento que  no se encuentra incluido en la listas vinculantes y/o restrictivas</t>
  </si>
  <si>
    <t xml:space="preserve">Hacer seguimiento a que el contratista no se encuentre reportado en las listas vinculantes y/o restrictivas, asi mismo solicitar al contratista la actualizacion de  la manifestacion bajo gravedad de juramento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</si>
  <si>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</si>
  <si>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</si>
  <si>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 disminuye </t>
  </si>
  <si>
    <r>
      <t xml:space="preserve">RIESGO 
</t>
    </r>
    <r>
      <rPr>
        <b/>
        <sz val="12"/>
        <color theme="1"/>
        <rFont val="Arial"/>
        <family val="2"/>
      </rPr>
      <t xml:space="preserve">Posibilidad de </t>
    </r>
  </si>
  <si>
    <t>Posibilidad de recibir donaciones de una persona natural o jurídica, nacional o extranjera referenciada en las listas vinculantes y/o restrictivas  que transfiera a título gratuito e irrevocable a favor de la UAECOB  dineros o bienes de su propiedad</t>
  </si>
  <si>
    <t>Posibilidad de no realizar debida diligencia en la etapa precontractual y contractual  de los procesos de selección (de acuerdo al monto o tipo de contratos que se prioricen).</t>
  </si>
  <si>
    <t>GESTIÓN ESTRATÉGICA</t>
  </si>
  <si>
    <t>Posibilidad de recibir fondos  de origen ilicito de entidades nacionales -  internacionales y/o terceros para la  gestion de las actividades relacionadas con la  cooperación técnica y financiera</t>
  </si>
  <si>
    <t>Omitir la solicitud de realizar la debida diligencia</t>
  </si>
  <si>
    <t xml:space="preserve">Sanciones legales 
Pérdida imagen reputacional de la entidad </t>
  </si>
  <si>
    <t xml:space="preserve">Profesional Especializado
 ( Lider y coordinador de cooperación -contratista ) </t>
  </si>
  <si>
    <t>Jefe Oficina Asesora de Planeación y Directora General</t>
  </si>
  <si>
    <t>Cada vez que se presente</t>
  </si>
  <si>
    <t>Revisar los antecedentes del posible cooperante</t>
  </si>
  <si>
    <t xml:space="preserve">Se diligencia el formato de solicitud de debida diligencia y se remite a la oficina encargada de realizar la verificación </t>
  </si>
  <si>
    <t>Se informa la situación que presenta el oferente para la toma de decisión de continuar o no</t>
  </si>
  <si>
    <t>Formato de solicitud de la debida diligencia</t>
  </si>
  <si>
    <t xml:space="preserve">Revisar y actualizar la documentación  relacionada  con la cooperacion internacional </t>
  </si>
  <si>
    <t>1 de febrero de 2025</t>
  </si>
  <si>
    <t xml:space="preserve">Posibilidad de rotación de personal que impida la actualización en los temas de Gestión y Prevención de los Riesgos </t>
  </si>
  <si>
    <t>GESTIÓN DEL TALENTO HUMANO</t>
  </si>
  <si>
    <t>Renuncia de personal de planta</t>
  </si>
  <si>
    <t>Que las personas que lleguen reemplazos no tengan la capacitación</t>
  </si>
  <si>
    <t>Jefe de la Subdirección de Talento Humano</t>
  </si>
  <si>
    <t>Funcionario y/o - Contratista</t>
  </si>
  <si>
    <t>Verificar que en el Plan Institucional de Capacitación - PIC hayan capacitaciones contempladas para la socialización de SARLAFT</t>
  </si>
  <si>
    <t>Anual</t>
  </si>
  <si>
    <t xml:space="preserve">Se recogen las necesidades de capacitación por parte de los procesos y se verifica que este el tema de SARLAFT </t>
  </si>
  <si>
    <t>Incluir el tema de capacitación de SARLAFT</t>
  </si>
  <si>
    <t>Funcionario y/o contratista</t>
  </si>
  <si>
    <t xml:space="preserve">Promoveer la capacitación a través de socializaciones redes de comunicación de la Entidad  </t>
  </si>
  <si>
    <t>Posibilidad de ausencia indefinida de personal para ejecutar las acciones y controles de los procesos</t>
  </si>
  <si>
    <t>No se haya gestión para suplir las vancantes</t>
  </si>
  <si>
    <t>Dificultad para ejecutar las funciones del proceso</t>
  </si>
  <si>
    <t>Mensual</t>
  </si>
  <si>
    <t>Verificar las vacantes existentes</t>
  </si>
  <si>
    <t>Se revisa la herramienta de identificación de vacantes</t>
  </si>
  <si>
    <t>Informe y/o correo electrnico mensual de vacantes</t>
  </si>
  <si>
    <t>Desconocimiento de las vacantes</t>
  </si>
  <si>
    <t>Alertar al aéra correspondiente para que genere el reporte</t>
  </si>
  <si>
    <t>Posibilidad de delegar una actuacion administrativa , asunto propio del proceso a una persona que tenga conflicto de interes</t>
  </si>
  <si>
    <t>Que en el momento de vicnular un funcionario no se realice el conflicto de interes</t>
  </si>
  <si>
    <t>Sanciones legales por los antecedentes</t>
  </si>
  <si>
    <t>Cuando alguien se contrate</t>
  </si>
  <si>
    <t>Verificar que este diligenciado el formato de conflicto de interes</t>
  </si>
  <si>
    <t>Se aplicará las determinaciones señaladas por la Ley</t>
  </si>
  <si>
    <t>Correo electrónico donde se reporta la totalidad de los funcionarios vinculados han diligenciado el formato de conflicto de interes</t>
  </si>
  <si>
    <t>Darle cumplimiento al procedimiento de contratación</t>
  </si>
  <si>
    <r>
      <t>Posibilidad de adelantar procesos de cesión (</t>
    </r>
    <r>
      <rPr>
        <sz val="12"/>
        <rFont val="Arial"/>
        <family val="2"/>
      </rPr>
      <t>de acuerdo al monto o tipo de contratos que se prioricen) sin realiza</t>
    </r>
    <r>
      <rPr>
        <sz val="12"/>
        <color theme="1"/>
        <rFont val="Arial"/>
        <family val="2"/>
      </rPr>
      <t>r debida diligencia sobre las nuevas contrapartes</t>
    </r>
  </si>
  <si>
    <r>
      <t xml:space="preserve">NOMBRE:  </t>
    </r>
    <r>
      <rPr>
        <sz val="12"/>
        <color theme="1"/>
        <rFont val="Arial"/>
        <family val="2"/>
      </rPr>
      <t xml:space="preserve">Cesiones  sin debida diligencia 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Número de cesiones  de acuerdo al monto  y tipo de contrato en las cuales no se realizó con   debida diligencia la verificación de antecedentes 
</t>
    </r>
    <r>
      <rPr>
        <b/>
        <sz val="12"/>
        <color theme="1"/>
        <rFont val="Arial"/>
        <family val="2"/>
      </rPr>
      <t xml:space="preserve">
META :</t>
    </r>
    <r>
      <rPr>
        <sz val="12"/>
        <color theme="1"/>
        <rFont val="Arial"/>
        <family val="2"/>
      </rPr>
      <t xml:space="preserve"> 0 </t>
    </r>
    <r>
      <rPr>
        <b/>
        <sz val="12"/>
        <color theme="1"/>
        <rFont val="Arial"/>
        <family val="2"/>
      </rPr>
      <t xml:space="preserve">
FRECUENCIA DE MEDICIÓN : </t>
    </r>
    <r>
      <rPr>
        <sz val="12"/>
        <color theme="1"/>
        <rFont val="Arial"/>
        <family val="2"/>
      </rPr>
      <t xml:space="preserve">Trimestral </t>
    </r>
  </si>
  <si>
    <r>
      <t xml:space="preserve">NOMBRE:  </t>
    </r>
    <r>
      <rPr>
        <sz val="12"/>
        <color theme="1"/>
        <rFont val="Arial"/>
        <family val="2"/>
      </rPr>
      <t xml:space="preserve">Donaciones sin debida diligencia 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Número de ofrecimientos  de donaciones  en los cuales no se realizó  con  debida diligencia  la verificación de antecedentes 
</t>
    </r>
    <r>
      <rPr>
        <b/>
        <sz val="12"/>
        <color theme="1"/>
        <rFont val="Arial"/>
        <family val="2"/>
      </rPr>
      <t xml:space="preserve">
META : 0 
FRECUENCIA DE MEDICIÓN : </t>
    </r>
    <r>
      <rPr>
        <sz val="12"/>
        <color theme="1"/>
        <rFont val="Arial"/>
        <family val="2"/>
      </rPr>
      <t xml:space="preserve">Trimestral </t>
    </r>
  </si>
  <si>
    <r>
      <t xml:space="preserve">NOMBRE: </t>
    </r>
    <r>
      <rPr>
        <sz val="12"/>
        <color theme="1"/>
        <rFont val="Arial"/>
        <family val="2"/>
      </rPr>
      <t xml:space="preserve"> Procesos de selección en etapa precontractual y contractual  sin debida diligencia 
</t>
    </r>
    <r>
      <rPr>
        <b/>
        <sz val="12"/>
        <color theme="1"/>
        <rFont val="Arial"/>
        <family val="2"/>
      </rPr>
      <t xml:space="preserve">
FORMULAS: 
1) </t>
    </r>
    <r>
      <rPr>
        <sz val="12"/>
        <color theme="1"/>
        <rFont val="Arial"/>
        <family val="2"/>
      </rPr>
      <t xml:space="preserve">Número de procesos contractuales en los cuales no se realizó  con  debida diligencia  la verificación de antecedentes 
</t>
    </r>
    <r>
      <rPr>
        <b/>
        <sz val="12"/>
        <color theme="1"/>
        <rFont val="Arial"/>
        <family val="2"/>
      </rPr>
      <t xml:space="preserve">
2) </t>
    </r>
    <r>
      <rPr>
        <sz val="12"/>
        <color theme="1"/>
        <rFont val="Arial"/>
        <family val="2"/>
      </rPr>
      <t xml:space="preserve">Número de procesos contractuales a los cuales dentro de los plazos determinados en el manual de contratación no se les realizó el seguimiento debido </t>
    </r>
    <r>
      <rPr>
        <b/>
        <sz val="12"/>
        <color theme="1"/>
        <rFont val="Arial"/>
        <family val="2"/>
      </rPr>
      <t xml:space="preserve"> 
META : 0 
FRECUENCIA DE MEDICIÓN : </t>
    </r>
    <r>
      <rPr>
        <sz val="12"/>
        <color theme="1"/>
        <rFont val="Arial"/>
        <family val="2"/>
      </rPr>
      <t xml:space="preserve">Trimestral </t>
    </r>
  </si>
  <si>
    <t>Plan Institucional de Capacitación - PIC</t>
  </si>
  <si>
    <t>Fuerte</t>
  </si>
  <si>
    <t>1 de mayo de 2025</t>
  </si>
  <si>
    <t>31 de diciembre de 2025</t>
  </si>
  <si>
    <r>
      <t xml:space="preserve">NOMBRE: </t>
    </r>
    <r>
      <rPr>
        <sz val="12"/>
        <color theme="1"/>
        <rFont val="Arial"/>
        <family val="2"/>
      </rPr>
      <t xml:space="preserve"> La no realización del informe o el reporte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>Informe y/o reporte realizado</t>
    </r>
    <r>
      <rPr>
        <b/>
        <sz val="12"/>
        <color theme="1"/>
        <rFont val="Arial"/>
        <family val="2"/>
      </rPr>
      <t xml:space="preserve">
META : </t>
    </r>
    <r>
      <rPr>
        <sz val="12"/>
        <color theme="1"/>
        <rFont val="Arial"/>
        <family val="2"/>
      </rPr>
      <t>12</t>
    </r>
    <r>
      <rPr>
        <b/>
        <sz val="12"/>
        <color theme="1"/>
        <rFont val="Arial"/>
        <family val="2"/>
      </rPr>
      <t xml:space="preserve">
FRECUENCIA DE MEDICIÓN :</t>
    </r>
    <r>
      <rPr>
        <sz val="12"/>
        <color theme="1"/>
        <rFont val="Arial"/>
        <family val="2"/>
      </rPr>
      <t xml:space="preserve"> Mensual</t>
    </r>
  </si>
  <si>
    <r>
      <t xml:space="preserve">NOMBRE:  </t>
    </r>
    <r>
      <rPr>
        <sz val="12"/>
        <color theme="1"/>
        <rFont val="Arial"/>
        <family val="2"/>
      </rPr>
      <t>Procesos de Coorperación Internacional sin debida diligencia de las contrapartes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Número de procesos de cooperación técnica sin revisión </t>
    </r>
    <r>
      <rPr>
        <b/>
        <sz val="12"/>
        <color theme="1"/>
        <rFont val="Arial"/>
        <family val="2"/>
      </rPr>
      <t xml:space="preserve">
META : 0 
FRECUENCIA DE MEDICIÓN : </t>
    </r>
    <r>
      <rPr>
        <sz val="12"/>
        <color theme="1"/>
        <rFont val="Arial"/>
        <family val="2"/>
      </rPr>
      <t xml:space="preserve">Semestral </t>
    </r>
  </si>
  <si>
    <r>
      <t xml:space="preserve">NOMBRE: </t>
    </r>
    <r>
      <rPr>
        <sz val="12"/>
        <color theme="1"/>
        <rFont val="Arial"/>
        <family val="2"/>
      </rPr>
      <t xml:space="preserve"> Falta de seguimiento al diligenciamiento del formato  de conflicto de interés de las vinculaciones realizadas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 xml:space="preserve">Validación realizadas
</t>
    </r>
    <r>
      <rPr>
        <b/>
        <sz val="12"/>
        <color theme="1"/>
        <rFont val="Arial"/>
        <family val="2"/>
      </rPr>
      <t xml:space="preserve">
META : </t>
    </r>
    <r>
      <rPr>
        <sz val="12"/>
        <color theme="1"/>
        <rFont val="Arial"/>
        <family val="2"/>
      </rPr>
      <t>Cada vez que se presente</t>
    </r>
    <r>
      <rPr>
        <b/>
        <sz val="12"/>
        <color theme="1"/>
        <rFont val="Arial"/>
        <family val="2"/>
      </rPr>
      <t xml:space="preserve">
FRECUENCIA DE MEDICIÓN : </t>
    </r>
    <r>
      <rPr>
        <sz val="12"/>
        <color theme="1"/>
        <rFont val="Arial"/>
        <family val="2"/>
      </rPr>
      <t>La totalidad  de los vinculados debe coincider con los formaos validados</t>
    </r>
  </si>
  <si>
    <r>
      <t xml:space="preserve">NOMBRE:  </t>
    </r>
    <r>
      <rPr>
        <sz val="12"/>
        <color theme="1"/>
        <rFont val="Arial"/>
        <family val="2"/>
      </rPr>
      <t>Capacitación sin realizar</t>
    </r>
    <r>
      <rPr>
        <b/>
        <sz val="12"/>
        <color theme="1"/>
        <rFont val="Arial"/>
        <family val="2"/>
      </rPr>
      <t xml:space="preserve">
FORMULA: </t>
    </r>
    <r>
      <rPr>
        <sz val="12"/>
        <color theme="1"/>
        <rFont val="Arial"/>
        <family val="2"/>
      </rPr>
      <t>Número de capacitaciones de SARLAFT programadas en el PIC sin realizar</t>
    </r>
    <r>
      <rPr>
        <b/>
        <sz val="12"/>
        <color theme="1"/>
        <rFont val="Arial"/>
        <family val="2"/>
      </rPr>
      <t xml:space="preserve">
META : 1
FRECUENCIA DE MEDICIÓN : </t>
    </r>
    <r>
      <rPr>
        <sz val="12"/>
        <color theme="1"/>
        <rFont val="Arial"/>
        <family val="2"/>
      </rPr>
      <t xml:space="preserve">Anual </t>
    </r>
  </si>
  <si>
    <t>Verificar la información que haya registrado en el formato de conflicto de interés</t>
  </si>
  <si>
    <t>MAPA DE RIESGOS SARLAFT</t>
  </si>
  <si>
    <t>1 de enero de 2025</t>
  </si>
  <si>
    <t>Moderado</t>
  </si>
  <si>
    <t xml:space="preserve">23 de abril de 2025 </t>
  </si>
  <si>
    <t>Version 2</t>
  </si>
  <si>
    <t xml:space="preserve">Version inicial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</si>
</sst>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Arial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2"/>
    <xf numFmtId="0" fontId="4" fillId="0" borderId="2"/>
    <xf numFmtId="0" fontId="8" fillId="0" borderId="2"/>
    <xf numFmtId="0" fontId="4" fillId="0" borderId="2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0" fillId="2" borderId="0" xfId="0" applyFill="1"/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7" fillId="4" borderId="24" xfId="0" applyFont="1" applyFill="1" applyBorder="1" applyAlignment="1">
      <alignment horizontal="center" vertical="center" wrapText="1"/>
    </xf>
    <xf numFmtId="0" fontId="9" fillId="4" borderId="21" xfId="3" applyFont="1" applyFill="1" applyBorder="1" applyAlignment="1">
      <alignment horizontal="center" vertical="center" wrapText="1"/>
    </xf>
    <xf numFmtId="0" fontId="9" fillId="4" borderId="22" xfId="3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/>
    </xf>
    <xf numFmtId="15" fontId="10" fillId="2" borderId="3" xfId="0" applyNumberFormat="1" applyFont="1" applyFill="1" applyBorder="1"/>
    <xf numFmtId="0" fontId="10" fillId="0" borderId="2" xfId="0" quotePrefix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5" fillId="2" borderId="0" xfId="0" applyFont="1" applyFill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/>
    <xf numFmtId="0" fontId="5" fillId="0" borderId="1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2" xfId="0" applyFont="1" applyFill="1" applyBorder="1"/>
    <xf numFmtId="0" fontId="5" fillId="0" borderId="3" xfId="0" quotePrefix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9" fillId="2" borderId="24" xfId="3" applyFont="1" applyFill="1" applyBorder="1" applyAlignment="1">
      <alignment horizontal="right" vertical="center" wrapText="1"/>
    </xf>
    <xf numFmtId="14" fontId="16" fillId="2" borderId="24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4" xfId="3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30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textRotation="90" wrapText="1"/>
    </xf>
    <xf numFmtId="0" fontId="7" fillId="5" borderId="22" xfId="0" applyFont="1" applyFill="1" applyBorder="1" applyAlignment="1">
      <alignment horizontal="center" vertical="center" textRotation="90" wrapText="1"/>
    </xf>
    <xf numFmtId="0" fontId="7" fillId="5" borderId="23" xfId="0" applyFont="1" applyFill="1" applyBorder="1" applyAlignment="1">
      <alignment horizontal="center" vertical="center" textRotation="90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4" borderId="25" xfId="3" applyFont="1" applyFill="1" applyBorder="1" applyAlignment="1">
      <alignment horizontal="center" vertical="center" wrapText="1"/>
    </xf>
    <xf numFmtId="0" fontId="9" fillId="4" borderId="26" xfId="3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9" fillId="4" borderId="22" xfId="3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 wrapText="1"/>
    </xf>
    <xf numFmtId="0" fontId="9" fillId="4" borderId="20" xfId="3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4" borderId="21" xfId="3" applyFont="1" applyFill="1" applyBorder="1" applyAlignment="1">
      <alignment horizontal="center" vertical="center" wrapText="1"/>
    </xf>
    <xf numFmtId="0" fontId="13" fillId="4" borderId="22" xfId="3" applyFont="1" applyFill="1" applyBorder="1" applyAlignment="1">
      <alignment horizontal="center" vertical="center" wrapText="1"/>
    </xf>
    <xf numFmtId="0" fontId="13" fillId="4" borderId="23" xfId="3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9" fillId="4" borderId="21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2 2 2" xfId="2" xr:uid="{00000000-0005-0000-0000-000002000000}"/>
    <cellStyle name="Normal 3" xfId="1" xr:uid="{00000000-0005-0000-0000-000003000000}"/>
    <cellStyle name="Normal 6" xfId="4" xr:uid="{E43805E1-7232-F240-B34D-12E03AD89E7C}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FFFF99"/>
      <color rgb="FFCCFF66"/>
      <color rgb="FF33CC33"/>
      <color rgb="FF009900"/>
      <color rgb="FF99FF33"/>
      <color rgb="FFFFFFCC"/>
      <color rgb="FFFFFFFF"/>
      <color rgb="FFFF99FF"/>
      <color rgb="FFFF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1566862</xdr:colOff>
      <xdr:row>33</xdr:row>
      <xdr:rowOff>23811</xdr:rowOff>
    </xdr:from>
    <xdr:to>
      <xdr:col>8</xdr:col>
      <xdr:colOff>547686</xdr:colOff>
      <xdr:row>78</xdr:row>
      <xdr:rowOff>140003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7612" y="28908374"/>
          <a:ext cx="11672887" cy="9403065"/>
        </a:xfrm>
        <a:prstGeom prst="rect">
          <a:avLst/>
        </a:prstGeom>
      </xdr:spPr>
    </xdr:pic>
    <xdr:clientData/>
  </xdr:twoCellAnchor>
  <xdr:twoCellAnchor editAs="oneCell">
    <xdr:from>
      <xdr:col>2</xdr:col>
      <xdr:colOff>978002</xdr:colOff>
      <xdr:row>33</xdr:row>
      <xdr:rowOff>115166</xdr:rowOff>
    </xdr:from>
    <xdr:to>
      <xdr:col>3</xdr:col>
      <xdr:colOff>1560286</xdr:colOff>
      <xdr:row>73</xdr:row>
      <xdr:rowOff>166688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0377" y="28999729"/>
          <a:ext cx="2820659" cy="8385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2"/>
  <sheetViews>
    <sheetView tabSelected="1" zoomScale="70" zoomScaleNormal="7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D15" sqref="D15:D16"/>
    </sheetView>
  </sheetViews>
  <sheetFormatPr baseColWidth="10" defaultRowHeight="14" x14ac:dyDescent="0.15"/>
  <cols>
    <col min="2" max="2" width="38.5" customWidth="1"/>
    <col min="3" max="3" width="29.1640625" customWidth="1"/>
    <col min="4" max="4" width="24.1640625" customWidth="1"/>
    <col min="5" max="5" width="44.6640625" customWidth="1"/>
    <col min="6" max="6" width="25.6640625" customWidth="1"/>
    <col min="7" max="7" width="28.33203125" customWidth="1"/>
    <col min="8" max="8" width="43.6640625" customWidth="1"/>
    <col min="9" max="9" width="38.33203125" customWidth="1"/>
    <col min="10" max="10" width="47.6640625" customWidth="1"/>
    <col min="11" max="11" width="12.6640625" customWidth="1"/>
    <col min="12" max="12" width="20.6640625" customWidth="1"/>
    <col min="13" max="13" width="34" customWidth="1"/>
    <col min="14" max="14" width="29" customWidth="1"/>
    <col min="15" max="15" width="40.83203125" customWidth="1"/>
    <col min="16" max="16" width="73.1640625" customWidth="1"/>
    <col min="17" max="17" width="48" customWidth="1"/>
    <col min="18" max="18" width="48.1640625" customWidth="1"/>
    <col min="19" max="19" width="30.33203125" customWidth="1"/>
    <col min="20" max="20" width="27.6640625" customWidth="1"/>
    <col min="21" max="21" width="27.1640625" customWidth="1"/>
    <col min="22" max="22" width="23" customWidth="1"/>
    <col min="23" max="23" width="27.33203125" customWidth="1"/>
    <col min="24" max="24" width="30.1640625" customWidth="1"/>
    <col min="25" max="25" width="38.33203125" customWidth="1"/>
    <col min="26" max="26" width="30.83203125" customWidth="1"/>
    <col min="27" max="27" width="29.83203125" customWidth="1"/>
    <col min="28" max="28" width="40.5" customWidth="1"/>
    <col min="29" max="29" width="42.6640625" customWidth="1"/>
    <col min="30" max="30" width="35.1640625" customWidth="1"/>
    <col min="31" max="31" width="33.33203125" customWidth="1"/>
    <col min="32" max="32" width="65.1640625" customWidth="1"/>
    <col min="33" max="33" width="35.83203125" customWidth="1"/>
    <col min="34" max="34" width="42.33203125" customWidth="1"/>
    <col min="35" max="35" width="34" customWidth="1"/>
    <col min="36" max="36" width="29" customWidth="1"/>
    <col min="37" max="37" width="31.6640625" customWidth="1"/>
    <col min="38" max="38" width="35.1640625" customWidth="1"/>
    <col min="39" max="39" width="23" customWidth="1"/>
    <col min="40" max="40" width="24.1640625" customWidth="1"/>
    <col min="41" max="41" width="53.1640625" customWidth="1"/>
    <col min="42" max="42" width="22.1640625" customWidth="1"/>
    <col min="43" max="43" width="23.1640625" customWidth="1"/>
    <col min="44" max="44" width="22" customWidth="1"/>
    <col min="45" max="45" width="89" customWidth="1"/>
    <col min="46" max="46" width="34.33203125" customWidth="1"/>
    <col min="47" max="47" width="23.6640625" customWidth="1"/>
  </cols>
  <sheetData>
    <row r="1" spans="1:46" ht="15" thickBot="1" x14ac:dyDescent="0.2"/>
    <row r="2" spans="1:46" ht="52" customHeight="1" thickBot="1" x14ac:dyDescent="0.2">
      <c r="A2" s="4"/>
      <c r="B2" s="114" t="s">
        <v>195</v>
      </c>
      <c r="C2" s="115"/>
      <c r="D2" s="115"/>
      <c r="E2" s="11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6" ht="10" hidden="1" customHeight="1" x14ac:dyDescent="0.15">
      <c r="A3" s="4"/>
      <c r="B3" s="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6" hidden="1" x14ac:dyDescent="0.15">
      <c r="A4" s="4"/>
      <c r="B4" s="9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6" ht="15" hidden="1" thickBot="1" x14ac:dyDescent="0.2">
      <c r="A5" s="4"/>
      <c r="B5" s="9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L5" s="16"/>
      <c r="AM5" s="4"/>
      <c r="AN5" s="4"/>
      <c r="AO5" s="4"/>
      <c r="AP5" s="4"/>
      <c r="AQ5" s="4"/>
      <c r="AR5" s="4"/>
    </row>
    <row r="6" spans="1:46" ht="37.5" customHeight="1" thickBot="1" x14ac:dyDescent="0.2">
      <c r="A6" s="4"/>
      <c r="B6" s="129" t="s">
        <v>45</v>
      </c>
      <c r="C6" s="130"/>
      <c r="D6" s="130"/>
      <c r="E6" s="13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6" ht="37.5" customHeight="1" thickBot="1" x14ac:dyDescent="0.2">
      <c r="A7" s="4"/>
      <c r="B7" s="129" t="s">
        <v>198</v>
      </c>
      <c r="C7" s="130"/>
      <c r="D7" s="130"/>
      <c r="E7" s="1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6" ht="38.25" customHeight="1" thickBot="1" x14ac:dyDescent="0.2">
      <c r="A8" s="4"/>
      <c r="B8" s="44" t="s">
        <v>43</v>
      </c>
      <c r="C8" s="45" t="s">
        <v>196</v>
      </c>
      <c r="D8" s="46" t="s">
        <v>44</v>
      </c>
      <c r="E8" s="45" t="s">
        <v>189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6" ht="57" customHeight="1" thickBo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6" ht="28.5" customHeight="1" thickBot="1" x14ac:dyDescent="0.2">
      <c r="A10" s="4"/>
      <c r="B10" s="126" t="s">
        <v>39</v>
      </c>
      <c r="C10" s="123" t="s">
        <v>40</v>
      </c>
      <c r="D10" s="126" t="s">
        <v>41</v>
      </c>
      <c r="E10" s="80" t="s">
        <v>42</v>
      </c>
      <c r="F10" s="132"/>
      <c r="G10" s="133"/>
      <c r="H10" s="80" t="s">
        <v>46</v>
      </c>
      <c r="I10" s="82" t="s">
        <v>47</v>
      </c>
      <c r="J10" s="84" t="s">
        <v>57</v>
      </c>
      <c r="K10" s="151" t="s">
        <v>48</v>
      </c>
      <c r="L10" s="15"/>
      <c r="M10" s="100" t="s">
        <v>49</v>
      </c>
      <c r="N10" s="101"/>
      <c r="O10" s="101"/>
      <c r="P10" s="101"/>
      <c r="Q10" s="101"/>
      <c r="R10" s="101"/>
      <c r="S10" s="10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96" t="s">
        <v>79</v>
      </c>
      <c r="AE10" s="96" t="s">
        <v>80</v>
      </c>
      <c r="AF10" s="96" t="s">
        <v>81</v>
      </c>
      <c r="AG10" s="96" t="s">
        <v>82</v>
      </c>
      <c r="AH10" s="145" t="s">
        <v>135</v>
      </c>
      <c r="AI10" s="96" t="s">
        <v>83</v>
      </c>
      <c r="AJ10" s="96" t="s">
        <v>84</v>
      </c>
      <c r="AK10" s="92" t="s">
        <v>87</v>
      </c>
      <c r="AL10" s="94" t="s">
        <v>88</v>
      </c>
      <c r="AM10" s="148" t="s">
        <v>85</v>
      </c>
      <c r="AN10" s="89" t="s">
        <v>86</v>
      </c>
      <c r="AO10" s="75" t="s">
        <v>0</v>
      </c>
      <c r="AP10" s="75" t="s">
        <v>1</v>
      </c>
      <c r="AQ10" s="75" t="s">
        <v>37</v>
      </c>
      <c r="AR10" s="75" t="s">
        <v>32</v>
      </c>
      <c r="AS10" s="75" t="s">
        <v>33</v>
      </c>
      <c r="AT10" s="75" t="s">
        <v>106</v>
      </c>
    </row>
    <row r="11" spans="1:46" ht="32.25" customHeight="1" thickBot="1" x14ac:dyDescent="0.2">
      <c r="A11" s="4"/>
      <c r="B11" s="127"/>
      <c r="C11" s="124"/>
      <c r="D11" s="127"/>
      <c r="E11" s="81"/>
      <c r="F11" s="134"/>
      <c r="G11" s="135"/>
      <c r="H11" s="81"/>
      <c r="I11" s="83"/>
      <c r="J11" s="85"/>
      <c r="K11" s="107"/>
      <c r="L11" s="12"/>
      <c r="M11" s="107" t="s">
        <v>58</v>
      </c>
      <c r="N11" s="107" t="s">
        <v>51</v>
      </c>
      <c r="O11" s="107" t="s">
        <v>52</v>
      </c>
      <c r="P11" s="109" t="s">
        <v>53</v>
      </c>
      <c r="Q11" s="103" t="s">
        <v>50</v>
      </c>
      <c r="R11" s="104" t="s">
        <v>54</v>
      </c>
      <c r="S11" s="105" t="s">
        <v>55</v>
      </c>
      <c r="T11" s="87" t="s">
        <v>69</v>
      </c>
      <c r="U11" s="87" t="s">
        <v>70</v>
      </c>
      <c r="V11" s="87" t="s">
        <v>71</v>
      </c>
      <c r="W11" s="87" t="s">
        <v>72</v>
      </c>
      <c r="X11" s="87" t="s">
        <v>73</v>
      </c>
      <c r="Y11" s="87" t="s">
        <v>74</v>
      </c>
      <c r="Z11" s="87" t="s">
        <v>75</v>
      </c>
      <c r="AA11" s="87" t="s">
        <v>76</v>
      </c>
      <c r="AB11" s="87" t="s">
        <v>77</v>
      </c>
      <c r="AC11" s="87" t="s">
        <v>78</v>
      </c>
      <c r="AD11" s="87"/>
      <c r="AE11" s="87"/>
      <c r="AF11" s="87"/>
      <c r="AG11" s="87"/>
      <c r="AH11" s="146"/>
      <c r="AI11" s="87"/>
      <c r="AJ11" s="87"/>
      <c r="AK11" s="93"/>
      <c r="AL11" s="95"/>
      <c r="AM11" s="149"/>
      <c r="AN11" s="90"/>
      <c r="AO11" s="76"/>
      <c r="AP11" s="76"/>
      <c r="AQ11" s="76"/>
      <c r="AR11" s="76"/>
      <c r="AS11" s="76"/>
      <c r="AT11" s="76"/>
    </row>
    <row r="12" spans="1:46" ht="125" customHeight="1" thickBot="1" x14ac:dyDescent="0.2">
      <c r="A12" s="4"/>
      <c r="B12" s="128"/>
      <c r="C12" s="125"/>
      <c r="D12" s="128"/>
      <c r="E12" s="10" t="s">
        <v>137</v>
      </c>
      <c r="F12" s="10" t="s">
        <v>59</v>
      </c>
      <c r="G12" s="10" t="s">
        <v>60</v>
      </c>
      <c r="H12" s="14" t="s">
        <v>67</v>
      </c>
      <c r="I12" s="14" t="s">
        <v>68</v>
      </c>
      <c r="J12" s="86"/>
      <c r="K12" s="108"/>
      <c r="L12" s="13" t="s">
        <v>56</v>
      </c>
      <c r="M12" s="108"/>
      <c r="N12" s="108"/>
      <c r="O12" s="108"/>
      <c r="P12" s="110"/>
      <c r="Q12" s="83"/>
      <c r="R12" s="93"/>
      <c r="S12" s="106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147"/>
      <c r="AI12" s="88"/>
      <c r="AJ12" s="88"/>
      <c r="AK12" s="14" t="s">
        <v>67</v>
      </c>
      <c r="AL12" s="14" t="s">
        <v>89</v>
      </c>
      <c r="AM12" s="150"/>
      <c r="AN12" s="91"/>
      <c r="AO12" s="77"/>
      <c r="AP12" s="77"/>
      <c r="AQ12" s="77"/>
      <c r="AR12" s="77"/>
      <c r="AS12" s="77"/>
      <c r="AT12" s="77"/>
    </row>
    <row r="13" spans="1:46" s="28" customFormat="1" ht="174.75" customHeight="1" x14ac:dyDescent="0.2">
      <c r="A13" s="23"/>
      <c r="B13" s="67" t="s">
        <v>38</v>
      </c>
      <c r="C13" s="68" t="s">
        <v>91</v>
      </c>
      <c r="D13" s="68">
        <v>1</v>
      </c>
      <c r="E13" s="136" t="s">
        <v>182</v>
      </c>
      <c r="F13" s="68" t="s">
        <v>108</v>
      </c>
      <c r="G13" s="68" t="s">
        <v>109</v>
      </c>
      <c r="H13" s="71" t="s">
        <v>62</v>
      </c>
      <c r="I13" s="71" t="s">
        <v>65</v>
      </c>
      <c r="J13" s="68" t="e">
        <f>VLOOKUP(CONCATENATE(H13,I13),#REF!,2,FALSE)</f>
        <v>#REF!</v>
      </c>
      <c r="K13" s="24">
        <v>1</v>
      </c>
      <c r="L13" s="24" t="s">
        <v>2</v>
      </c>
      <c r="M13" s="25" t="s">
        <v>99</v>
      </c>
      <c r="N13" s="26" t="s">
        <v>97</v>
      </c>
      <c r="O13" s="26" t="s">
        <v>95</v>
      </c>
      <c r="P13" s="26" t="s">
        <v>94</v>
      </c>
      <c r="Q13" s="25" t="s">
        <v>126</v>
      </c>
      <c r="R13" s="25" t="s">
        <v>96</v>
      </c>
      <c r="S13" s="25" t="s">
        <v>98</v>
      </c>
      <c r="T13" s="24">
        <v>15</v>
      </c>
      <c r="U13" s="24">
        <v>15</v>
      </c>
      <c r="V13" s="24">
        <v>15</v>
      </c>
      <c r="W13" s="24">
        <v>15</v>
      </c>
      <c r="X13" s="24">
        <v>15</v>
      </c>
      <c r="Y13" s="24">
        <v>15</v>
      </c>
      <c r="Z13" s="24">
        <v>0</v>
      </c>
      <c r="AA13" s="24">
        <f>SUM(T13:Z13)</f>
        <v>90</v>
      </c>
      <c r="AB13" s="26" t="s">
        <v>197</v>
      </c>
      <c r="AC13" s="24" t="s">
        <v>187</v>
      </c>
      <c r="AD13" s="27" t="s">
        <v>197</v>
      </c>
      <c r="AE13" s="24">
        <v>100</v>
      </c>
      <c r="AF13" s="67" t="s">
        <v>187</v>
      </c>
      <c r="AG13" s="67" t="s">
        <v>134</v>
      </c>
      <c r="AH13" s="67" t="s">
        <v>136</v>
      </c>
      <c r="AI13" s="55">
        <v>0</v>
      </c>
      <c r="AJ13" s="55">
        <v>0</v>
      </c>
      <c r="AK13" s="67" t="s">
        <v>62</v>
      </c>
      <c r="AL13" s="67" t="s">
        <v>65</v>
      </c>
      <c r="AM13" s="67" t="e">
        <f>VLOOKUP(CONCATENATE(AK13,AL13),#REF!,2,FALSE)</f>
        <v>#REF!</v>
      </c>
      <c r="AN13" s="78" t="s">
        <v>31</v>
      </c>
      <c r="AO13" s="65" t="s">
        <v>102</v>
      </c>
      <c r="AP13" s="65" t="s">
        <v>103</v>
      </c>
      <c r="AQ13" s="65" t="s">
        <v>105</v>
      </c>
      <c r="AR13" s="65" t="s">
        <v>104</v>
      </c>
      <c r="AS13" s="62" t="s">
        <v>183</v>
      </c>
      <c r="AT13" s="47" t="s">
        <v>107</v>
      </c>
    </row>
    <row r="14" spans="1:46" s="28" customFormat="1" ht="214" customHeight="1" x14ac:dyDescent="0.2">
      <c r="A14" s="23"/>
      <c r="B14" s="54"/>
      <c r="C14" s="113"/>
      <c r="D14" s="69"/>
      <c r="E14" s="137"/>
      <c r="F14" s="69"/>
      <c r="G14" s="69"/>
      <c r="H14" s="72"/>
      <c r="I14" s="73"/>
      <c r="J14" s="69"/>
      <c r="K14" s="29">
        <v>2</v>
      </c>
      <c r="L14" s="24" t="s">
        <v>2</v>
      </c>
      <c r="M14" s="25" t="s">
        <v>99</v>
      </c>
      <c r="N14" s="26" t="s">
        <v>97</v>
      </c>
      <c r="O14" s="26" t="s">
        <v>95</v>
      </c>
      <c r="P14" s="30" t="s">
        <v>90</v>
      </c>
      <c r="Q14" s="25" t="s">
        <v>127</v>
      </c>
      <c r="R14" s="25" t="s">
        <v>100</v>
      </c>
      <c r="S14" s="25" t="s">
        <v>101</v>
      </c>
      <c r="T14" s="24">
        <v>15</v>
      </c>
      <c r="U14" s="24">
        <v>15</v>
      </c>
      <c r="V14" s="24">
        <v>15</v>
      </c>
      <c r="W14" s="24">
        <v>15</v>
      </c>
      <c r="X14" s="24">
        <v>15</v>
      </c>
      <c r="Y14" s="24">
        <v>15</v>
      </c>
      <c r="Z14" s="24">
        <v>0</v>
      </c>
      <c r="AA14" s="24">
        <f>SUM(T14:Z14)</f>
        <v>90</v>
      </c>
      <c r="AB14" s="26" t="s">
        <v>197</v>
      </c>
      <c r="AC14" s="24" t="s">
        <v>187</v>
      </c>
      <c r="AD14" s="27" t="s">
        <v>197</v>
      </c>
      <c r="AE14" s="24">
        <v>100</v>
      </c>
      <c r="AF14" s="54"/>
      <c r="AG14" s="54"/>
      <c r="AH14" s="54"/>
      <c r="AI14" s="56"/>
      <c r="AJ14" s="56"/>
      <c r="AK14" s="54"/>
      <c r="AL14" s="54"/>
      <c r="AM14" s="54"/>
      <c r="AN14" s="79"/>
      <c r="AO14" s="66"/>
      <c r="AP14" s="66"/>
      <c r="AQ14" s="66"/>
      <c r="AR14" s="66"/>
      <c r="AS14" s="50"/>
      <c r="AT14" s="48"/>
    </row>
    <row r="15" spans="1:46" s="28" customFormat="1" ht="266.25" customHeight="1" x14ac:dyDescent="0.2">
      <c r="A15" s="23"/>
      <c r="B15" s="63" t="s">
        <v>38</v>
      </c>
      <c r="C15" s="70" t="s">
        <v>91</v>
      </c>
      <c r="D15" s="70">
        <v>2</v>
      </c>
      <c r="E15" s="138" t="s">
        <v>138</v>
      </c>
      <c r="F15" s="70" t="s">
        <v>110</v>
      </c>
      <c r="G15" s="70" t="s">
        <v>109</v>
      </c>
      <c r="H15" s="74" t="s">
        <v>62</v>
      </c>
      <c r="I15" s="74" t="s">
        <v>64</v>
      </c>
      <c r="J15" s="70" t="e">
        <f>VLOOKUP(CONCATENATE(H15,I15),#REF!,2,FALSE)</f>
        <v>#REF!</v>
      </c>
      <c r="K15" s="32">
        <v>1</v>
      </c>
      <c r="L15" s="32" t="s">
        <v>2</v>
      </c>
      <c r="M15" s="63" t="s">
        <v>112</v>
      </c>
      <c r="N15" s="144" t="s">
        <v>111</v>
      </c>
      <c r="O15" s="144" t="s">
        <v>113</v>
      </c>
      <c r="P15" s="36" t="s">
        <v>92</v>
      </c>
      <c r="Q15" s="33" t="s">
        <v>128</v>
      </c>
      <c r="R15" s="33" t="s">
        <v>114</v>
      </c>
      <c r="S15" s="33" t="s">
        <v>98</v>
      </c>
      <c r="T15" s="32">
        <v>15</v>
      </c>
      <c r="U15" s="32">
        <v>15</v>
      </c>
      <c r="V15" s="32">
        <v>15</v>
      </c>
      <c r="W15" s="32">
        <v>15</v>
      </c>
      <c r="X15" s="32">
        <v>15</v>
      </c>
      <c r="Y15" s="32">
        <v>15</v>
      </c>
      <c r="Z15" s="32">
        <v>0</v>
      </c>
      <c r="AA15" s="32">
        <f t="shared" ref="AA15:AA23" si="0">SUM(T15:Z15)</f>
        <v>90</v>
      </c>
      <c r="AB15" s="35" t="s">
        <v>197</v>
      </c>
      <c r="AC15" s="32" t="s">
        <v>187</v>
      </c>
      <c r="AD15" s="37" t="s">
        <v>197</v>
      </c>
      <c r="AE15" s="32">
        <v>100</v>
      </c>
      <c r="AF15" s="63" t="s">
        <v>187</v>
      </c>
      <c r="AG15" s="63" t="s">
        <v>134</v>
      </c>
      <c r="AH15" s="63" t="s">
        <v>136</v>
      </c>
      <c r="AI15" s="57">
        <v>0</v>
      </c>
      <c r="AJ15" s="57">
        <v>0</v>
      </c>
      <c r="AK15" s="63" t="s">
        <v>62</v>
      </c>
      <c r="AL15" s="63" t="s">
        <v>64</v>
      </c>
      <c r="AM15" s="63" t="e">
        <f>VLOOKUP(CONCATENATE(AK15,AL15),#REF!,2,FALSE)</f>
        <v>#REF!</v>
      </c>
      <c r="AN15" s="64" t="s">
        <v>31</v>
      </c>
      <c r="AO15" s="66"/>
      <c r="AP15" s="66"/>
      <c r="AQ15" s="66"/>
      <c r="AR15" s="66"/>
      <c r="AS15" s="49" t="s">
        <v>184</v>
      </c>
      <c r="AT15" s="48"/>
    </row>
    <row r="16" spans="1:46" s="28" customFormat="1" ht="176.25" customHeight="1" x14ac:dyDescent="0.2">
      <c r="A16" s="23"/>
      <c r="B16" s="63"/>
      <c r="C16" s="70"/>
      <c r="D16" s="70"/>
      <c r="E16" s="138"/>
      <c r="F16" s="70"/>
      <c r="G16" s="70"/>
      <c r="H16" s="74"/>
      <c r="I16" s="74"/>
      <c r="J16" s="70"/>
      <c r="K16" s="32">
        <v>2</v>
      </c>
      <c r="L16" s="32" t="s">
        <v>2</v>
      </c>
      <c r="M16" s="63"/>
      <c r="N16" s="144"/>
      <c r="O16" s="144"/>
      <c r="P16" s="36" t="s">
        <v>93</v>
      </c>
      <c r="Q16" s="33" t="s">
        <v>129</v>
      </c>
      <c r="R16" s="33" t="s">
        <v>115</v>
      </c>
      <c r="S16" s="33" t="s">
        <v>116</v>
      </c>
      <c r="T16" s="32">
        <v>15</v>
      </c>
      <c r="U16" s="32">
        <v>15</v>
      </c>
      <c r="V16" s="32">
        <v>15</v>
      </c>
      <c r="W16" s="32">
        <v>15</v>
      </c>
      <c r="X16" s="32">
        <v>15</v>
      </c>
      <c r="Y16" s="32">
        <v>15</v>
      </c>
      <c r="Z16" s="32">
        <v>0</v>
      </c>
      <c r="AA16" s="32">
        <f t="shared" si="0"/>
        <v>90</v>
      </c>
      <c r="AB16" s="35" t="s">
        <v>197</v>
      </c>
      <c r="AC16" s="32" t="s">
        <v>187</v>
      </c>
      <c r="AD16" s="37" t="s">
        <v>197</v>
      </c>
      <c r="AE16" s="32">
        <v>100</v>
      </c>
      <c r="AF16" s="63"/>
      <c r="AG16" s="63"/>
      <c r="AH16" s="63"/>
      <c r="AI16" s="57"/>
      <c r="AJ16" s="57"/>
      <c r="AK16" s="63"/>
      <c r="AL16" s="63"/>
      <c r="AM16" s="63"/>
      <c r="AN16" s="64"/>
      <c r="AO16" s="66"/>
      <c r="AP16" s="66"/>
      <c r="AQ16" s="66"/>
      <c r="AR16" s="66"/>
      <c r="AS16" s="50"/>
      <c r="AT16" s="48"/>
    </row>
    <row r="17" spans="1:46" s="28" customFormat="1" ht="176.25" customHeight="1" x14ac:dyDescent="0.2">
      <c r="A17" s="23"/>
      <c r="B17" s="63" t="s">
        <v>38</v>
      </c>
      <c r="C17" s="70" t="s">
        <v>91</v>
      </c>
      <c r="D17" s="70">
        <v>3</v>
      </c>
      <c r="E17" s="139" t="s">
        <v>139</v>
      </c>
      <c r="F17" s="141" t="s">
        <v>117</v>
      </c>
      <c r="G17" s="112" t="s">
        <v>109</v>
      </c>
      <c r="H17" s="111" t="s">
        <v>61</v>
      </c>
      <c r="I17" s="111" t="s">
        <v>65</v>
      </c>
      <c r="J17" s="112" t="e">
        <f>VLOOKUP(CONCATENATE(H17,I17),#REF!,2,FALSE)</f>
        <v>#REF!</v>
      </c>
      <c r="K17" s="39">
        <v>1</v>
      </c>
      <c r="L17" s="24" t="s">
        <v>2</v>
      </c>
      <c r="M17" s="25" t="s">
        <v>99</v>
      </c>
      <c r="N17" s="26" t="s">
        <v>97</v>
      </c>
      <c r="O17" s="26" t="s">
        <v>119</v>
      </c>
      <c r="P17" s="33" t="s">
        <v>118</v>
      </c>
      <c r="Q17" s="25" t="s">
        <v>130</v>
      </c>
      <c r="R17" s="33" t="s">
        <v>123</v>
      </c>
      <c r="S17" s="25" t="s">
        <v>98</v>
      </c>
      <c r="T17" s="24">
        <v>15</v>
      </c>
      <c r="U17" s="24">
        <v>15</v>
      </c>
      <c r="V17" s="24">
        <v>15</v>
      </c>
      <c r="W17" s="24">
        <v>15</v>
      </c>
      <c r="X17" s="24">
        <v>15</v>
      </c>
      <c r="Y17" s="24">
        <v>15</v>
      </c>
      <c r="Z17" s="24">
        <v>0</v>
      </c>
      <c r="AA17" s="24">
        <f t="shared" si="0"/>
        <v>90</v>
      </c>
      <c r="AB17" s="26" t="s">
        <v>197</v>
      </c>
      <c r="AC17" s="24" t="s">
        <v>187</v>
      </c>
      <c r="AD17" s="27" t="s">
        <v>187</v>
      </c>
      <c r="AE17" s="24">
        <v>100</v>
      </c>
      <c r="AF17" s="52" t="s">
        <v>187</v>
      </c>
      <c r="AG17" s="52" t="s">
        <v>134</v>
      </c>
      <c r="AH17" s="52" t="s">
        <v>136</v>
      </c>
      <c r="AI17" s="58">
        <f ca="1">+AI17:AAI19</f>
        <v>0</v>
      </c>
      <c r="AJ17" s="58">
        <f ca="1">+AJ17:AAJ19</f>
        <v>0</v>
      </c>
      <c r="AK17" s="52" t="s">
        <v>61</v>
      </c>
      <c r="AL17" s="52" t="s">
        <v>65</v>
      </c>
      <c r="AM17" s="53" t="e">
        <f>VLOOKUP(CONCATENATE(AK17,AL17),#REF!,2,FALSE)</f>
        <v>#REF!</v>
      </c>
      <c r="AN17" s="60" t="s">
        <v>31</v>
      </c>
      <c r="AO17" s="66"/>
      <c r="AP17" s="66"/>
      <c r="AQ17" s="66"/>
      <c r="AR17" s="66"/>
      <c r="AS17" s="49" t="s">
        <v>185</v>
      </c>
      <c r="AT17" s="48"/>
    </row>
    <row r="18" spans="1:46" s="28" customFormat="1" ht="242.25" customHeight="1" x14ac:dyDescent="0.2">
      <c r="A18" s="23"/>
      <c r="B18" s="63"/>
      <c r="C18" s="70"/>
      <c r="D18" s="70"/>
      <c r="E18" s="140"/>
      <c r="F18" s="142"/>
      <c r="G18" s="69"/>
      <c r="H18" s="72"/>
      <c r="I18" s="72"/>
      <c r="J18" s="69"/>
      <c r="K18" s="39">
        <v>2</v>
      </c>
      <c r="L18" s="24" t="s">
        <v>2</v>
      </c>
      <c r="M18" s="25" t="s">
        <v>99</v>
      </c>
      <c r="N18" s="26" t="s">
        <v>97</v>
      </c>
      <c r="O18" s="26" t="s">
        <v>119</v>
      </c>
      <c r="P18" s="33" t="s">
        <v>131</v>
      </c>
      <c r="Q18" s="25" t="s">
        <v>132</v>
      </c>
      <c r="R18" s="33" t="s">
        <v>123</v>
      </c>
      <c r="S18" s="33" t="s">
        <v>124</v>
      </c>
      <c r="T18" s="24">
        <v>15</v>
      </c>
      <c r="U18" s="24">
        <v>15</v>
      </c>
      <c r="V18" s="24">
        <v>15</v>
      </c>
      <c r="W18" s="24">
        <v>15</v>
      </c>
      <c r="X18" s="24">
        <v>15</v>
      </c>
      <c r="Y18" s="24">
        <v>15</v>
      </c>
      <c r="Z18" s="24">
        <v>0</v>
      </c>
      <c r="AA18" s="24">
        <f t="shared" si="0"/>
        <v>90</v>
      </c>
      <c r="AB18" s="26" t="s">
        <v>197</v>
      </c>
      <c r="AC18" s="24" t="s">
        <v>187</v>
      </c>
      <c r="AD18" s="27" t="s">
        <v>187</v>
      </c>
      <c r="AE18" s="24">
        <v>100</v>
      </c>
      <c r="AF18" s="53"/>
      <c r="AG18" s="53"/>
      <c r="AH18" s="53"/>
      <c r="AI18" s="59"/>
      <c r="AJ18" s="59"/>
      <c r="AK18" s="53"/>
      <c r="AL18" s="53"/>
      <c r="AM18" s="53"/>
      <c r="AN18" s="61"/>
      <c r="AO18" s="66"/>
      <c r="AP18" s="66"/>
      <c r="AQ18" s="66"/>
      <c r="AR18" s="66"/>
      <c r="AS18" s="51"/>
      <c r="AT18" s="48"/>
    </row>
    <row r="19" spans="1:46" s="28" customFormat="1" ht="231" customHeight="1" x14ac:dyDescent="0.2">
      <c r="A19" s="40"/>
      <c r="B19" s="63"/>
      <c r="C19" s="70"/>
      <c r="D19" s="70"/>
      <c r="E19" s="137"/>
      <c r="F19" s="143"/>
      <c r="G19" s="113"/>
      <c r="H19" s="73"/>
      <c r="I19" s="73"/>
      <c r="J19" s="113"/>
      <c r="K19" s="39">
        <v>3</v>
      </c>
      <c r="L19" s="24" t="s">
        <v>3</v>
      </c>
      <c r="M19" s="25" t="s">
        <v>99</v>
      </c>
      <c r="N19" s="26" t="s">
        <v>97</v>
      </c>
      <c r="O19" s="26" t="s">
        <v>120</v>
      </c>
      <c r="P19" s="33" t="s">
        <v>121</v>
      </c>
      <c r="Q19" s="33" t="s">
        <v>133</v>
      </c>
      <c r="R19" s="33" t="s">
        <v>122</v>
      </c>
      <c r="S19" s="33" t="s">
        <v>125</v>
      </c>
      <c r="T19" s="24">
        <v>15</v>
      </c>
      <c r="U19" s="24">
        <v>15</v>
      </c>
      <c r="V19" s="24">
        <v>15</v>
      </c>
      <c r="W19" s="24">
        <v>15</v>
      </c>
      <c r="X19" s="24">
        <v>15</v>
      </c>
      <c r="Y19" s="24">
        <v>15</v>
      </c>
      <c r="Z19" s="24">
        <v>0</v>
      </c>
      <c r="AA19" s="24">
        <f t="shared" si="0"/>
        <v>90</v>
      </c>
      <c r="AB19" s="26" t="s">
        <v>197</v>
      </c>
      <c r="AC19" s="24" t="s">
        <v>187</v>
      </c>
      <c r="AD19" s="27" t="s">
        <v>187</v>
      </c>
      <c r="AE19" s="24">
        <v>100</v>
      </c>
      <c r="AF19" s="54"/>
      <c r="AG19" s="54"/>
      <c r="AH19" s="54"/>
      <c r="AI19" s="59"/>
      <c r="AJ19" s="59"/>
      <c r="AK19" s="53"/>
      <c r="AL19" s="53"/>
      <c r="AM19" s="53"/>
      <c r="AN19" s="61"/>
      <c r="AO19" s="66"/>
      <c r="AP19" s="47"/>
      <c r="AQ19" s="47"/>
      <c r="AR19" s="47"/>
      <c r="AS19" s="50"/>
      <c r="AT19" s="48"/>
    </row>
    <row r="20" spans="1:46" s="28" customFormat="1" ht="273" customHeight="1" x14ac:dyDescent="0.2">
      <c r="A20" s="40"/>
      <c r="B20" s="33" t="s">
        <v>140</v>
      </c>
      <c r="C20" s="33" t="s">
        <v>91</v>
      </c>
      <c r="D20" s="33">
        <v>4</v>
      </c>
      <c r="E20" s="35" t="s">
        <v>141</v>
      </c>
      <c r="F20" s="35" t="s">
        <v>142</v>
      </c>
      <c r="G20" s="33" t="s">
        <v>143</v>
      </c>
      <c r="H20" s="34" t="s">
        <v>63</v>
      </c>
      <c r="I20" s="41" t="s">
        <v>65</v>
      </c>
      <c r="J20" s="33" t="e">
        <f>VLOOKUP(CONCATENATE(H20,I20),#REF!,2,FALSE)</f>
        <v>#REF!</v>
      </c>
      <c r="K20" s="32">
        <v>1</v>
      </c>
      <c r="L20" s="32" t="s">
        <v>2</v>
      </c>
      <c r="M20" s="33" t="s">
        <v>145</v>
      </c>
      <c r="N20" s="35" t="s">
        <v>144</v>
      </c>
      <c r="O20" s="35" t="s">
        <v>146</v>
      </c>
      <c r="P20" s="33" t="s">
        <v>147</v>
      </c>
      <c r="Q20" s="33" t="s">
        <v>148</v>
      </c>
      <c r="R20" s="33" t="s">
        <v>149</v>
      </c>
      <c r="S20" s="33" t="s">
        <v>150</v>
      </c>
      <c r="T20" s="24">
        <v>15</v>
      </c>
      <c r="U20" s="24">
        <v>15</v>
      </c>
      <c r="V20" s="24">
        <v>15</v>
      </c>
      <c r="W20" s="24">
        <v>15</v>
      </c>
      <c r="X20" s="24">
        <v>15</v>
      </c>
      <c r="Y20" s="24">
        <v>15</v>
      </c>
      <c r="Z20" s="24">
        <v>0</v>
      </c>
      <c r="AA20" s="24">
        <f t="shared" si="0"/>
        <v>90</v>
      </c>
      <c r="AB20" s="26" t="s">
        <v>197</v>
      </c>
      <c r="AC20" s="24" t="s">
        <v>187</v>
      </c>
      <c r="AD20" s="27" t="s">
        <v>187</v>
      </c>
      <c r="AE20" s="24">
        <v>100</v>
      </c>
      <c r="AF20" s="32" t="s">
        <v>187</v>
      </c>
      <c r="AG20" s="32" t="s">
        <v>134</v>
      </c>
      <c r="AH20" s="42" t="s">
        <v>136</v>
      </c>
      <c r="AI20" s="37">
        <f ca="1">+AI20:AAI25</f>
        <v>0</v>
      </c>
      <c r="AJ20" s="37">
        <f ca="1">+AJ20:AAJ25</f>
        <v>0</v>
      </c>
      <c r="AK20" s="37" t="s">
        <v>61</v>
      </c>
      <c r="AL20" s="32" t="s">
        <v>65</v>
      </c>
      <c r="AM20" s="32" t="e">
        <f>VLOOKUP(CONCATENATE(AK20,AL20),#REF!,2,FALSE)</f>
        <v>#REF!</v>
      </c>
      <c r="AN20" s="38" t="s">
        <v>31</v>
      </c>
      <c r="AO20" s="31" t="s">
        <v>151</v>
      </c>
      <c r="AP20" s="31" t="s">
        <v>144</v>
      </c>
      <c r="AQ20" s="31" t="s">
        <v>152</v>
      </c>
      <c r="AR20" s="31" t="s">
        <v>189</v>
      </c>
      <c r="AS20" s="43" t="s">
        <v>191</v>
      </c>
      <c r="AT20" s="31" t="s">
        <v>107</v>
      </c>
    </row>
    <row r="21" spans="1:46" s="28" customFormat="1" ht="207" customHeight="1" x14ac:dyDescent="0.2">
      <c r="A21" s="40"/>
      <c r="B21" s="33" t="s">
        <v>154</v>
      </c>
      <c r="C21" s="33" t="s">
        <v>91</v>
      </c>
      <c r="D21" s="33">
        <v>5</v>
      </c>
      <c r="E21" s="35" t="s">
        <v>153</v>
      </c>
      <c r="F21" s="35" t="s">
        <v>155</v>
      </c>
      <c r="G21" s="33" t="s">
        <v>156</v>
      </c>
      <c r="H21" s="34" t="s">
        <v>63</v>
      </c>
      <c r="I21" s="41" t="s">
        <v>66</v>
      </c>
      <c r="J21" s="33" t="e">
        <f>VLOOKUP(CONCATENATE(H21,I21),#REF!,2,FALSE)</f>
        <v>#REF!</v>
      </c>
      <c r="K21" s="32">
        <v>1</v>
      </c>
      <c r="L21" s="32" t="s">
        <v>2</v>
      </c>
      <c r="M21" s="33" t="s">
        <v>157</v>
      </c>
      <c r="N21" s="35" t="s">
        <v>158</v>
      </c>
      <c r="O21" s="35" t="s">
        <v>160</v>
      </c>
      <c r="P21" s="33" t="s">
        <v>159</v>
      </c>
      <c r="Q21" s="33" t="s">
        <v>161</v>
      </c>
      <c r="R21" s="33" t="s">
        <v>162</v>
      </c>
      <c r="S21" s="33" t="s">
        <v>186</v>
      </c>
      <c r="T21" s="32">
        <v>15</v>
      </c>
      <c r="U21" s="32">
        <v>15</v>
      </c>
      <c r="V21" s="32">
        <v>15</v>
      </c>
      <c r="W21" s="32">
        <v>15</v>
      </c>
      <c r="X21" s="32">
        <v>15</v>
      </c>
      <c r="Y21" s="32">
        <v>15</v>
      </c>
      <c r="Z21" s="32">
        <v>0</v>
      </c>
      <c r="AA21" s="32">
        <f t="shared" si="0"/>
        <v>90</v>
      </c>
      <c r="AB21" s="35" t="s">
        <v>197</v>
      </c>
      <c r="AC21" s="32" t="s">
        <v>187</v>
      </c>
      <c r="AD21" s="32" t="s">
        <v>187</v>
      </c>
      <c r="AE21" s="32">
        <v>100</v>
      </c>
      <c r="AF21" s="32" t="s">
        <v>187</v>
      </c>
      <c r="AG21" s="32" t="s">
        <v>134</v>
      </c>
      <c r="AH21" s="32" t="s">
        <v>136</v>
      </c>
      <c r="AI21" s="37">
        <v>2</v>
      </c>
      <c r="AJ21" s="37">
        <v>0</v>
      </c>
      <c r="AK21" s="32" t="s">
        <v>61</v>
      </c>
      <c r="AL21" s="32" t="s">
        <v>65</v>
      </c>
      <c r="AM21" s="32" t="e">
        <f>VLOOKUP(CONCATENATE(AK21,AL21),#REF!,2,FALSE)</f>
        <v>#REF!</v>
      </c>
      <c r="AN21" s="38" t="s">
        <v>31</v>
      </c>
      <c r="AO21" s="31" t="s">
        <v>164</v>
      </c>
      <c r="AP21" s="31" t="s">
        <v>163</v>
      </c>
      <c r="AQ21" s="31" t="s">
        <v>188</v>
      </c>
      <c r="AR21" s="31" t="s">
        <v>189</v>
      </c>
      <c r="AS21" s="43" t="s">
        <v>193</v>
      </c>
      <c r="AT21" s="31" t="s">
        <v>107</v>
      </c>
    </row>
    <row r="22" spans="1:46" s="28" customFormat="1" ht="312" customHeight="1" x14ac:dyDescent="0.2">
      <c r="A22" s="40"/>
      <c r="B22" s="33" t="s">
        <v>154</v>
      </c>
      <c r="C22" s="33" t="s">
        <v>91</v>
      </c>
      <c r="D22" s="33">
        <v>6</v>
      </c>
      <c r="E22" s="35" t="s">
        <v>165</v>
      </c>
      <c r="F22" s="35" t="s">
        <v>166</v>
      </c>
      <c r="G22" s="33" t="s">
        <v>167</v>
      </c>
      <c r="H22" s="34" t="s">
        <v>63</v>
      </c>
      <c r="I22" s="41" t="s">
        <v>66</v>
      </c>
      <c r="J22" s="33" t="e">
        <f>VLOOKUP(CONCATENATE(H22,I22),#REF!,2,FALSE)</f>
        <v>#REF!</v>
      </c>
      <c r="K22" s="32">
        <v>1</v>
      </c>
      <c r="L22" s="32" t="s">
        <v>2</v>
      </c>
      <c r="M22" s="33" t="s">
        <v>157</v>
      </c>
      <c r="N22" s="35" t="s">
        <v>158</v>
      </c>
      <c r="O22" s="35" t="s">
        <v>168</v>
      </c>
      <c r="P22" s="33" t="s">
        <v>169</v>
      </c>
      <c r="Q22" s="33" t="s">
        <v>170</v>
      </c>
      <c r="R22" s="33" t="s">
        <v>172</v>
      </c>
      <c r="S22" s="33" t="s">
        <v>171</v>
      </c>
      <c r="T22" s="32">
        <v>15</v>
      </c>
      <c r="U22" s="32">
        <v>15</v>
      </c>
      <c r="V22" s="32">
        <v>15</v>
      </c>
      <c r="W22" s="32">
        <v>15</v>
      </c>
      <c r="X22" s="32">
        <v>15</v>
      </c>
      <c r="Y22" s="32">
        <v>15</v>
      </c>
      <c r="Z22" s="32">
        <v>0</v>
      </c>
      <c r="AA22" s="32">
        <f t="shared" si="0"/>
        <v>90</v>
      </c>
      <c r="AB22" s="35" t="s">
        <v>197</v>
      </c>
      <c r="AC22" s="32" t="s">
        <v>187</v>
      </c>
      <c r="AD22" s="32" t="s">
        <v>187</v>
      </c>
      <c r="AE22" s="32">
        <v>100</v>
      </c>
      <c r="AF22" s="32" t="s">
        <v>187</v>
      </c>
      <c r="AG22" s="32" t="s">
        <v>134</v>
      </c>
      <c r="AH22" s="32" t="s">
        <v>136</v>
      </c>
      <c r="AI22" s="37">
        <v>2</v>
      </c>
      <c r="AJ22" s="37">
        <v>0</v>
      </c>
      <c r="AK22" s="32" t="s">
        <v>62</v>
      </c>
      <c r="AL22" s="32" t="s">
        <v>65</v>
      </c>
      <c r="AM22" s="32" t="e">
        <f>VLOOKUP(CONCATENATE(AK22,AL22),#REF!,2,FALSE)</f>
        <v>#REF!</v>
      </c>
      <c r="AN22" s="38" t="s">
        <v>31</v>
      </c>
      <c r="AO22" s="31" t="s">
        <v>173</v>
      </c>
      <c r="AP22" s="31" t="s">
        <v>163</v>
      </c>
      <c r="AQ22" s="31" t="s">
        <v>188</v>
      </c>
      <c r="AR22" s="31" t="s">
        <v>189</v>
      </c>
      <c r="AS22" s="43" t="s">
        <v>190</v>
      </c>
      <c r="AT22" s="31" t="s">
        <v>107</v>
      </c>
    </row>
    <row r="23" spans="1:46" s="28" customFormat="1" ht="273" customHeight="1" x14ac:dyDescent="0.2">
      <c r="A23" s="40"/>
      <c r="B23" s="33" t="s">
        <v>154</v>
      </c>
      <c r="C23" s="33" t="s">
        <v>91</v>
      </c>
      <c r="D23" s="33">
        <v>7</v>
      </c>
      <c r="E23" s="35" t="s">
        <v>174</v>
      </c>
      <c r="F23" s="35" t="s">
        <v>175</v>
      </c>
      <c r="G23" s="33" t="s">
        <v>176</v>
      </c>
      <c r="H23" s="34" t="s">
        <v>63</v>
      </c>
      <c r="I23" s="41" t="s">
        <v>64</v>
      </c>
      <c r="J23" s="33" t="e">
        <f>VLOOKUP(CONCATENATE(H23,I23),#REF!,2,FALSE)</f>
        <v>#REF!</v>
      </c>
      <c r="K23" s="32">
        <v>1</v>
      </c>
      <c r="L23" s="32" t="s">
        <v>2</v>
      </c>
      <c r="M23" s="33" t="s">
        <v>157</v>
      </c>
      <c r="N23" s="35" t="s">
        <v>158</v>
      </c>
      <c r="O23" s="35" t="s">
        <v>177</v>
      </c>
      <c r="P23" s="33" t="s">
        <v>178</v>
      </c>
      <c r="Q23" s="33" t="s">
        <v>194</v>
      </c>
      <c r="R23" s="33" t="s">
        <v>179</v>
      </c>
      <c r="S23" s="33" t="s">
        <v>180</v>
      </c>
      <c r="T23" s="32">
        <v>15</v>
      </c>
      <c r="U23" s="32">
        <v>15</v>
      </c>
      <c r="V23" s="32">
        <v>15</v>
      </c>
      <c r="W23" s="32">
        <v>15</v>
      </c>
      <c r="X23" s="32">
        <v>15</v>
      </c>
      <c r="Y23" s="32">
        <v>15</v>
      </c>
      <c r="Z23" s="32">
        <v>0</v>
      </c>
      <c r="AA23" s="32">
        <f t="shared" si="0"/>
        <v>90</v>
      </c>
      <c r="AB23" s="35" t="s">
        <v>187</v>
      </c>
      <c r="AC23" s="32" t="s">
        <v>187</v>
      </c>
      <c r="AD23" s="32" t="s">
        <v>187</v>
      </c>
      <c r="AE23" s="32">
        <v>100</v>
      </c>
      <c r="AF23" s="32" t="s">
        <v>187</v>
      </c>
      <c r="AG23" s="32" t="s">
        <v>134</v>
      </c>
      <c r="AH23" s="32" t="s">
        <v>136</v>
      </c>
      <c r="AI23" s="37">
        <v>2</v>
      </c>
      <c r="AJ23" s="37">
        <v>0</v>
      </c>
      <c r="AK23" s="32" t="s">
        <v>62</v>
      </c>
      <c r="AL23" s="32" t="s">
        <v>65</v>
      </c>
      <c r="AM23" s="32" t="e">
        <f>VLOOKUP(CONCATENATE(AK23,AL23),#REF!,2,FALSE)</f>
        <v>#REF!</v>
      </c>
      <c r="AN23" s="38" t="s">
        <v>31</v>
      </c>
      <c r="AO23" s="31" t="s">
        <v>181</v>
      </c>
      <c r="AP23" s="31" t="s">
        <v>163</v>
      </c>
      <c r="AQ23" s="31" t="s">
        <v>188</v>
      </c>
      <c r="AR23" s="31" t="s">
        <v>189</v>
      </c>
      <c r="AS23" s="43" t="s">
        <v>192</v>
      </c>
      <c r="AT23" s="31" t="s">
        <v>107</v>
      </c>
    </row>
    <row r="24" spans="1:46" ht="76.5" customHeight="1" thickBot="1" x14ac:dyDescent="0.2">
      <c r="A24" s="6"/>
      <c r="B24" s="7"/>
      <c r="C24" s="8"/>
      <c r="D24" s="8"/>
      <c r="E24" s="8"/>
      <c r="F24" s="8"/>
      <c r="G24" s="8"/>
      <c r="H24" s="19"/>
      <c r="I24" s="19"/>
      <c r="J24" s="20"/>
      <c r="K24" s="6"/>
      <c r="L24" s="6"/>
      <c r="M24" s="6"/>
      <c r="N24" s="6"/>
      <c r="O24" s="6"/>
      <c r="P24" s="6"/>
      <c r="Q24" s="6"/>
      <c r="R24" s="5"/>
      <c r="S24" s="5"/>
      <c r="AH24" s="5"/>
      <c r="AI24" s="21"/>
      <c r="AJ24" s="21"/>
      <c r="AK24" s="21"/>
      <c r="AL24" s="21"/>
      <c r="AM24" s="21"/>
      <c r="AN24" s="22"/>
      <c r="AO24" s="5"/>
    </row>
    <row r="25" spans="1:46" ht="30" customHeight="1" thickBot="1" x14ac:dyDescent="0.2">
      <c r="A25" s="6"/>
      <c r="B25" s="117" t="s">
        <v>34</v>
      </c>
      <c r="C25" s="118"/>
      <c r="D25" s="118"/>
      <c r="E25" s="119"/>
      <c r="F25" s="6"/>
      <c r="G25" s="6"/>
      <c r="H25" s="19"/>
      <c r="I25" s="19"/>
      <c r="J25" s="20"/>
      <c r="K25" s="6"/>
      <c r="L25" s="6"/>
      <c r="M25" s="6"/>
      <c r="N25" s="6"/>
      <c r="O25" s="6"/>
      <c r="P25" s="5"/>
      <c r="Q25" s="5"/>
      <c r="AH25" s="5"/>
      <c r="AI25" s="21"/>
      <c r="AJ25" s="21"/>
      <c r="AK25" s="21"/>
      <c r="AL25" s="21"/>
      <c r="AM25" s="21"/>
      <c r="AN25" s="22"/>
      <c r="AO25" s="5"/>
    </row>
    <row r="26" spans="1:46" ht="33.75" customHeight="1" x14ac:dyDescent="0.15">
      <c r="A26" s="4"/>
      <c r="B26" s="17" t="s">
        <v>35</v>
      </c>
      <c r="C26" s="120" t="s">
        <v>36</v>
      </c>
      <c r="D26" s="121"/>
      <c r="E26" s="122"/>
      <c r="F26" s="4"/>
      <c r="G26" s="4"/>
      <c r="H26" s="4"/>
      <c r="I26" s="4"/>
      <c r="J26" s="4"/>
      <c r="K26" s="4"/>
      <c r="L26" s="4"/>
      <c r="M26" s="4"/>
      <c r="N26" s="4"/>
      <c r="O26" s="4"/>
      <c r="AH26" s="5"/>
      <c r="AI26" s="5"/>
      <c r="AJ26" s="5"/>
      <c r="AK26" s="5"/>
      <c r="AL26" s="5"/>
      <c r="AM26" s="5"/>
      <c r="AN26" s="5"/>
      <c r="AO26" s="5"/>
    </row>
    <row r="27" spans="1:46" ht="33" customHeight="1" x14ac:dyDescent="0.25">
      <c r="A27" s="4"/>
      <c r="B27" s="18">
        <v>45652</v>
      </c>
      <c r="C27" s="97" t="s">
        <v>200</v>
      </c>
      <c r="D27" s="98"/>
      <c r="E27" s="99"/>
      <c r="F27" s="4"/>
      <c r="G27" s="4"/>
      <c r="H27" s="4"/>
      <c r="I27" s="4"/>
      <c r="J27" s="4"/>
      <c r="K27" s="4"/>
      <c r="L27" s="4"/>
      <c r="M27" s="4"/>
      <c r="N27" s="4"/>
      <c r="O27" s="4"/>
      <c r="AH27" s="5"/>
      <c r="AI27" s="5"/>
      <c r="AJ27" s="5"/>
      <c r="AK27" s="5"/>
      <c r="AL27" s="5"/>
      <c r="AM27" s="5"/>
      <c r="AN27" s="5"/>
      <c r="AO27" s="5"/>
    </row>
    <row r="28" spans="1:46" ht="34.5" customHeight="1" x14ac:dyDescent="0.25">
      <c r="A28" s="4"/>
      <c r="B28" s="18">
        <v>45770</v>
      </c>
      <c r="C28" s="97" t="s">
        <v>199</v>
      </c>
      <c r="D28" s="98"/>
      <c r="E28" s="99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46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7" ht="25" customHeight="1" x14ac:dyDescent="0.15"/>
    <row r="38" ht="25" customHeight="1" x14ac:dyDescent="0.15"/>
    <row r="39" ht="25" customHeight="1" x14ac:dyDescent="0.15"/>
    <row r="40" ht="25" customHeight="1" x14ac:dyDescent="0.15"/>
    <row r="41" ht="25" customHeight="1" x14ac:dyDescent="0.15"/>
    <row r="42" ht="25" customHeight="1" x14ac:dyDescent="0.15"/>
  </sheetData>
  <mergeCells count="115">
    <mergeCell ref="U11:U12"/>
    <mergeCell ref="V11:V12"/>
    <mergeCell ref="W11:W12"/>
    <mergeCell ref="X11:X12"/>
    <mergeCell ref="Y11:Y12"/>
    <mergeCell ref="AG10:AG12"/>
    <mergeCell ref="AT10:AT12"/>
    <mergeCell ref="F13:F14"/>
    <mergeCell ref="F15:F16"/>
    <mergeCell ref="O15:O16"/>
    <mergeCell ref="N15:N16"/>
    <mergeCell ref="M15:M16"/>
    <mergeCell ref="AH10:AH12"/>
    <mergeCell ref="AI10:AI12"/>
    <mergeCell ref="Z11:Z12"/>
    <mergeCell ref="AA11:AA12"/>
    <mergeCell ref="AB11:AB12"/>
    <mergeCell ref="AC11:AC12"/>
    <mergeCell ref="AD10:AD12"/>
    <mergeCell ref="AE10:AE12"/>
    <mergeCell ref="AF10:AF12"/>
    <mergeCell ref="AM10:AM12"/>
    <mergeCell ref="K10:K12"/>
    <mergeCell ref="M11:M12"/>
    <mergeCell ref="B2:E2"/>
    <mergeCell ref="B25:E25"/>
    <mergeCell ref="C26:E26"/>
    <mergeCell ref="C10:C12"/>
    <mergeCell ref="B10:B12"/>
    <mergeCell ref="B6:E6"/>
    <mergeCell ref="B7:E7"/>
    <mergeCell ref="E10:G11"/>
    <mergeCell ref="E13:E14"/>
    <mergeCell ref="E15:E16"/>
    <mergeCell ref="D13:D14"/>
    <mergeCell ref="D15:D16"/>
    <mergeCell ref="C13:C14"/>
    <mergeCell ref="E17:E19"/>
    <mergeCell ref="D17:D19"/>
    <mergeCell ref="C17:C19"/>
    <mergeCell ref="G17:G19"/>
    <mergeCell ref="F17:F19"/>
    <mergeCell ref="D10:D12"/>
    <mergeCell ref="C27:E27"/>
    <mergeCell ref="C28:E28"/>
    <mergeCell ref="M10:S10"/>
    <mergeCell ref="Q11:Q12"/>
    <mergeCell ref="R11:R12"/>
    <mergeCell ref="S11:S12"/>
    <mergeCell ref="O11:O12"/>
    <mergeCell ref="P11:P12"/>
    <mergeCell ref="N11:N12"/>
    <mergeCell ref="H17:H19"/>
    <mergeCell ref="I17:I19"/>
    <mergeCell ref="J17:J19"/>
    <mergeCell ref="AR10:AR12"/>
    <mergeCell ref="AS10:AS12"/>
    <mergeCell ref="C15:C16"/>
    <mergeCell ref="B13:B14"/>
    <mergeCell ref="B15:B16"/>
    <mergeCell ref="AF13:AF14"/>
    <mergeCell ref="AF15:AF16"/>
    <mergeCell ref="AH13:AH14"/>
    <mergeCell ref="AH15:AH16"/>
    <mergeCell ref="AK13:AK14"/>
    <mergeCell ref="AL13:AL14"/>
    <mergeCell ref="AM13:AM14"/>
    <mergeCell ref="AN13:AN14"/>
    <mergeCell ref="H10:H11"/>
    <mergeCell ref="I10:I11"/>
    <mergeCell ref="AO10:AO12"/>
    <mergeCell ref="AP10:AP12"/>
    <mergeCell ref="AQ10:AQ12"/>
    <mergeCell ref="J10:J12"/>
    <mergeCell ref="T11:T12"/>
    <mergeCell ref="AN10:AN12"/>
    <mergeCell ref="AK10:AK11"/>
    <mergeCell ref="AL10:AL11"/>
    <mergeCell ref="AJ10:AJ12"/>
    <mergeCell ref="AF17:AF19"/>
    <mergeCell ref="AG13:AG14"/>
    <mergeCell ref="AG15:AG16"/>
    <mergeCell ref="AG17:AG19"/>
    <mergeCell ref="B17:B19"/>
    <mergeCell ref="J13:J14"/>
    <mergeCell ref="J15:J16"/>
    <mergeCell ref="G13:G14"/>
    <mergeCell ref="G15:G16"/>
    <mergeCell ref="H13:H14"/>
    <mergeCell ref="I13:I14"/>
    <mergeCell ref="H15:H16"/>
    <mergeCell ref="I15:I16"/>
    <mergeCell ref="AT13:AT19"/>
    <mergeCell ref="AS15:AS16"/>
    <mergeCell ref="AS17:AS19"/>
    <mergeCell ref="AK17:AK19"/>
    <mergeCell ref="AH17:AH19"/>
    <mergeCell ref="AI13:AI14"/>
    <mergeCell ref="AI15:AI16"/>
    <mergeCell ref="AI17:AI19"/>
    <mergeCell ref="AJ13:AJ14"/>
    <mergeCell ref="AJ15:AJ16"/>
    <mergeCell ref="AJ17:AJ19"/>
    <mergeCell ref="AL17:AL19"/>
    <mergeCell ref="AM17:AM19"/>
    <mergeCell ref="AN17:AN19"/>
    <mergeCell ref="AS13:AS14"/>
    <mergeCell ref="AK15:AK16"/>
    <mergeCell ref="AL15:AL16"/>
    <mergeCell ref="AM15:AM16"/>
    <mergeCell ref="AN15:AN16"/>
    <mergeCell ref="AO13:AO19"/>
    <mergeCell ref="AP13:AP19"/>
    <mergeCell ref="AQ13:AQ19"/>
    <mergeCell ref="AR13:AR1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1000000}">
          <x14:formula1>
            <xm:f>#REF!</xm:f>
          </x14:formula1>
          <xm:sqref>B13 B15 B17 B24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C13 C15 C17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AN13 AN20:AN23 AN15 AN17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H13 H15 H17 AK13:AK14 AK15:AK16 AK17:AK25 H20:H23</xm:sqref>
        </x14:dataValidation>
        <x14:dataValidation type="list" allowBlank="1" showInputMessage="1" showErrorMessage="1" xr:uid="{00000000-0002-0000-0100-000007000000}">
          <x14:formula1>
            <xm:f>#REF!</xm:f>
          </x14:formula1>
          <xm:sqref>I13 I15 I17 I20:I23</xm:sqref>
        </x14:dataValidation>
        <x14:dataValidation type="list" allowBlank="1" showInputMessage="1" showErrorMessage="1" xr:uid="{00000000-0002-0000-0100-000009000000}">
          <x14:formula1>
            <xm:f>#REF!</xm:f>
          </x14:formula1>
          <xm:sqref>AL13 AL20:AL23 AL15 AL17</xm:sqref>
        </x14:dataValidation>
        <x14:dataValidation type="list" allowBlank="1" showInputMessage="1" showErrorMessage="1" xr:uid="{00000000-0002-0000-0100-000008000000}">
          <x14:formula1>
            <xm:f>#REF!</xm:f>
          </x14:formula1>
          <xm:sqref>L13:L23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000"/>
  <sheetViews>
    <sheetView workbookViewId="0"/>
  </sheetViews>
  <sheetFormatPr baseColWidth="10" defaultColWidth="12.6640625" defaultRowHeight="15" customHeight="1" x14ac:dyDescent="0.15"/>
  <cols>
    <col min="1" max="26" width="9.33203125" customWidth="1"/>
  </cols>
  <sheetData>
    <row r="2" spans="2:5" x14ac:dyDescent="0.2">
      <c r="B2" s="1" t="s">
        <v>11</v>
      </c>
      <c r="E2" s="1" t="s">
        <v>12</v>
      </c>
    </row>
    <row r="3" spans="2:5" x14ac:dyDescent="0.2">
      <c r="B3" s="1" t="s">
        <v>13</v>
      </c>
      <c r="E3" s="1" t="s">
        <v>14</v>
      </c>
    </row>
    <row r="4" spans="2:5" x14ac:dyDescent="0.2">
      <c r="B4" s="1" t="s">
        <v>15</v>
      </c>
      <c r="E4" s="1" t="s">
        <v>16</v>
      </c>
    </row>
    <row r="5" spans="2:5" x14ac:dyDescent="0.2">
      <c r="B5" s="1" t="s">
        <v>17</v>
      </c>
    </row>
    <row r="8" spans="2:5" x14ac:dyDescent="0.2">
      <c r="B8" s="1" t="s">
        <v>18</v>
      </c>
    </row>
    <row r="9" spans="2:5" x14ac:dyDescent="0.2">
      <c r="B9" s="1" t="s">
        <v>19</v>
      </c>
    </row>
    <row r="10" spans="2:5" x14ac:dyDescent="0.2">
      <c r="B10" s="1" t="s">
        <v>20</v>
      </c>
    </row>
    <row r="13" spans="2:5" x14ac:dyDescent="0.2">
      <c r="B13" s="1" t="s">
        <v>21</v>
      </c>
    </row>
    <row r="14" spans="2:5" x14ac:dyDescent="0.2">
      <c r="B14" s="1" t="s">
        <v>22</v>
      </c>
    </row>
    <row r="15" spans="2:5" x14ac:dyDescent="0.2">
      <c r="B15" s="1" t="s">
        <v>23</v>
      </c>
    </row>
    <row r="16" spans="2:5" x14ac:dyDescent="0.2">
      <c r="B16" s="1" t="s">
        <v>24</v>
      </c>
    </row>
    <row r="17" spans="2:2" x14ac:dyDescent="0.2">
      <c r="B17" s="1" t="s">
        <v>25</v>
      </c>
    </row>
    <row r="18" spans="2:2" x14ac:dyDescent="0.2">
      <c r="B18" s="1" t="s">
        <v>26</v>
      </c>
    </row>
    <row r="19" spans="2:2" x14ac:dyDescent="0.2">
      <c r="B19" s="1" t="s">
        <v>27</v>
      </c>
    </row>
    <row r="21" spans="2:2" ht="15.75" customHeight="1" x14ac:dyDescent="0.15"/>
    <row r="22" spans="2:2" ht="15.75" customHeight="1" x14ac:dyDescent="0.15"/>
    <row r="23" spans="2:2" ht="15.75" customHeight="1" x14ac:dyDescent="0.15"/>
    <row r="24" spans="2:2" ht="15.75" customHeight="1" x14ac:dyDescent="0.15"/>
    <row r="25" spans="2:2" ht="15.75" customHeight="1" x14ac:dyDescent="0.15"/>
    <row r="26" spans="2:2" ht="15.75" customHeight="1" x14ac:dyDescent="0.15"/>
    <row r="27" spans="2:2" ht="15.75" customHeight="1" x14ac:dyDescent="0.15"/>
    <row r="28" spans="2:2" ht="15.75" customHeight="1" x14ac:dyDescent="0.15"/>
    <row r="29" spans="2:2" ht="15.75" customHeight="1" x14ac:dyDescent="0.15"/>
    <row r="30" spans="2:2" ht="15.75" customHeight="1" x14ac:dyDescent="0.15"/>
    <row r="31" spans="2:2" ht="15.75" customHeight="1" x14ac:dyDescent="0.15"/>
    <row r="32" spans="2: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28.6640625" customWidth="1"/>
    <col min="2" max="6" width="10" customWidth="1"/>
    <col min="7" max="26" width="9.33203125" customWidth="1"/>
  </cols>
  <sheetData>
    <row r="1" spans="1:26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3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3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3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3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3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3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3" t="s">
        <v>28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3" t="s">
        <v>29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3" t="s">
        <v>30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3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3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3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3" t="s">
        <v>20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 LAFT 2025 </vt:lpstr>
      <vt:lpstr>Opciones Tratamiento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Carol Natalia Tamayo Gomez</cp:lastModifiedBy>
  <cp:lastPrinted>2024-12-18T15:40:39Z</cp:lastPrinted>
  <dcterms:created xsi:type="dcterms:W3CDTF">2020-03-24T23:12:47Z</dcterms:created>
  <dcterms:modified xsi:type="dcterms:W3CDTF">2025-06-03T14:26:13Z</dcterms:modified>
</cp:coreProperties>
</file>