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macho\Desktop\ESCRITORIO\ACTUALIZACIONES WEB\BOLETIN ESTADISTICO\boletnestadsticoabrilmayoyjunio2019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8800" windowHeight="12435" tabRatio="691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27" i="1"/>
  <c r="F18" i="12" s="1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<sst xmlns="http://schemas.openxmlformats.org/spreadsheetml/2006/main" count="297" uniqueCount="117">
  <si>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</si>
  <si>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</si>
  <si>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</si>
  <si>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</si>
  <si>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</si>
  <si>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</si>
  <si>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</si>
  <si>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</si>
  <si>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</si>
  <si>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</si>
  <si>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</si>
  <si>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</si>
  <si>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</si>
  <si>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</si>
  <si>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</si>
  <si>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</si>
  <si>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</si>
  <si>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</si>
  <si>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</si>
  <si>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</si>
  <si>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</si>
  <si>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</si>
  <si>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</si>
  <si>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</si>
  <si>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</si>
  <si>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</si>
  <si>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</si>
  <si>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</si>
  <si>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</si>
  <si>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</si>
  <si>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</si>
  <si>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</si>
  <si>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</si>
  <si>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</si>
  <si>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</si>
  <si>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</si>
  <si>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</si>
  <si>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</si>
  <si>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</si>
  <si>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</si>
  <si>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</si>
  <si>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</si>
  <si>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</si>
  <si>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</si>
  <si>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</si>
  <si>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</si>
  <si>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</si>
  <si>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</si>
  <si>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</si>
  <si>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</si>
  <si>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</si>
  <si>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</si>
  <si>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</si>
  <si>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</si>
  <si>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</si>
  <si>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</si>
  <si>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</si>
  <si>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</si>
  <si>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</si>
  <si>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</si>
  <si>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</si>
  <si>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</si>
  <si>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</si>
  <si>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</si>
  <si>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</si>
  <si>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</si>
  <si>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</si>
  <si>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</si>
  <si>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</si>
  <si>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</si>
  <si>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</si>
  <si>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</si>
  <si>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</si>
  <si>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</si>
  <si>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</si>
  <si>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</si>
  <si>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</si>
  <si>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</si>
  <si>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</si>
  <si>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</si>
  <si>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</si>
  <si>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</si>
  <si>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</si>
  <si>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</si>
  <si>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</si>
  <si>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</si>
  <si>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</si>
  <si>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</si>
  <si>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</si>
  <si>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</si>
  <si>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</si>
  <si>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</si>
  <si>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</si>
  <si>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</si>
  <si>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</si>
  <si>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</si>
  <si>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</si>
  <si>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</si>
  <si>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</si>
  <si>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</si>
  <si>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</si>
  <si>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</si>
  <si>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</si>
  <si>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</si>
  <si>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</si>
  <si>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</si>
  <si>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</si>
  <si>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</si>
  <si>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</si>
  <si>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</si>
  <si>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Abril</t>
  </si>
  <si>
    <t>Consolidado de Incendios Atendidos - Abril</t>
  </si>
  <si>
    <t>Consolidado de Incidentes por Estación - Abril</t>
  </si>
  <si>
    <t>CONSOLIDADO DE SERVICIOS EN EL MES DE ABRIL 2019</t>
  </si>
  <si>
    <t>PROMEDIO TIEMPO DE RESPUESTA PARA EL MES DE ABRIL (Minutos):</t>
  </si>
  <si>
    <t>CONSOLIDADO DE INCENDIOS EN EL MES DE ABRIL 2019</t>
  </si>
  <si>
    <t>CONSOLIDADO DE INCIDENTES POR ESTACIÓN EN EL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</si>
</sst>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3.0414746543778803E-2</c:v>
                </c:pt>
                <c:pt idx="1">
                  <c:v>7.1889400921658991E-2</c:v>
                </c:pt>
                <c:pt idx="2">
                  <c:v>0</c:v>
                </c:pt>
                <c:pt idx="3">
                  <c:v>4.0245775729646695E-2</c:v>
                </c:pt>
                <c:pt idx="4">
                  <c:v>0.85745007680491547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0.10046082949308756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5.9600614439324115E-2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6.2672811059907838E-2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6.9738863287250388E-2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7.8033794162826423E-2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5.7142857142857141E-2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5.8986175115207373E-2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5.7142857142857141E-2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4.3010752688172046E-2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6.6052227342549924E-2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5.0384024577572968E-2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7.4039938556067594E-2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5.3763440860215055E-2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5.0691244239631339E-2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3.0721966205837174E-2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3.9938556067588324E-2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10656"/>
        <c:axId val="230811048"/>
      </c:barChart>
      <c:valAx>
        <c:axId val="23081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656"/>
        <c:crosses val="autoZero"/>
        <c:crossBetween val="between"/>
      </c:valAx>
      <c:catAx>
        <c:axId val="2308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1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6.4808021521154321E-2</c:v>
                </c:pt>
                <c:pt idx="1">
                  <c:v>8.9997554414282227E-2</c:v>
                </c:pt>
                <c:pt idx="2">
                  <c:v>4.0759761962990136E-4</c:v>
                </c:pt>
                <c:pt idx="3">
                  <c:v>3.4238200048911711E-2</c:v>
                </c:pt>
                <c:pt idx="4">
                  <c:v>0.81054862639602188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9.1954022988505746E-2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5.6411510556778351E-2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5.8694057226705794E-2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6.2117877231596966E-2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9.1383386321023885E-2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5.0949702453737672E-2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6.3177631042634713E-2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5.1438819597293552E-2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5.6085432461074426E-2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5.0216026738403849E-2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6.8965517241379309E-2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4.850411673595826E-2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7.0595907719898918E-2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4.801499959240238E-2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5.4781120078258742E-2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3.7009863862395041E-2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3.970000815195239E-2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09088"/>
        <c:axId val="230809480"/>
      </c:barChart>
      <c:valAx>
        <c:axId val="230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9088"/>
        <c:crosses val="autoZero"/>
        <c:crossBetween val="between"/>
      </c:valAx>
      <c:catAx>
        <c:axId val="230809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9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0.22458628841607564</c:v>
                </c:pt>
                <c:pt idx="1">
                  <c:v>0.23616206081356486</c:v>
                </c:pt>
                <c:pt idx="2">
                  <c:v>0.27390560039129369</c:v>
                </c:pt>
                <c:pt idx="3">
                  <c:v>0.26534605037906578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="" xmlns:a16="http://schemas.microsoft.com/office/drawing/2014/main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="" xmlns:a16="http://schemas.microsoft.com/office/drawing/2014/main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>
      <selection activeCell="C12" sqref="C12:M12"/>
    </sheetView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J29" sqref="J29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J27</f>
        <v>6.2847222222222228E-3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8</v>
      </c>
      <c r="D6" s="3">
        <v>15</v>
      </c>
      <c r="E6" s="3">
        <v>0</v>
      </c>
      <c r="F6" s="3">
        <v>14</v>
      </c>
      <c r="G6" s="3">
        <v>200</v>
      </c>
      <c r="H6" s="4">
        <f>SUM(C6:G6)</f>
        <v>237</v>
      </c>
      <c r="I6" s="28">
        <f>H6/$H$27</f>
        <v>7.2811059907834097E-2</v>
      </c>
      <c r="J6" s="37">
        <v>6.8333958958958956E-3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5</v>
      </c>
      <c r="D7" s="3">
        <v>9</v>
      </c>
      <c r="E7" s="3">
        <v>0</v>
      </c>
      <c r="F7" s="3">
        <v>13</v>
      </c>
      <c r="G7" s="3">
        <v>196</v>
      </c>
      <c r="H7" s="4">
        <f t="shared" ref="H7:H26" si="0">SUM(C7:G7)</f>
        <v>223</v>
      </c>
      <c r="I7" s="28">
        <f t="shared" ref="I7:I26" si="1">H7/$H$27</f>
        <v>6.8509984639016891E-2</v>
      </c>
      <c r="J7" s="37">
        <v>4.4800240054869694E-3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2</v>
      </c>
      <c r="D8" s="3">
        <v>5</v>
      </c>
      <c r="E8" s="3">
        <v>0</v>
      </c>
      <c r="F8" s="3">
        <v>6</v>
      </c>
      <c r="G8" s="3">
        <v>137</v>
      </c>
      <c r="H8" s="4">
        <f t="shared" si="0"/>
        <v>150</v>
      </c>
      <c r="I8" s="28">
        <f t="shared" si="1"/>
        <v>4.6082949308755762E-2</v>
      </c>
      <c r="J8" s="37">
        <v>5.4581404320987658E-3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6</v>
      </c>
      <c r="D9" s="3">
        <v>16</v>
      </c>
      <c r="E9" s="3">
        <v>0</v>
      </c>
      <c r="F9" s="3">
        <v>9</v>
      </c>
      <c r="G9" s="3">
        <v>163</v>
      </c>
      <c r="H9" s="4">
        <f t="shared" si="0"/>
        <v>194</v>
      </c>
      <c r="I9" s="28">
        <f t="shared" si="1"/>
        <v>5.9600614439324115E-2</v>
      </c>
      <c r="J9" s="37">
        <v>5.8466880341880344E-3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6</v>
      </c>
      <c r="D10" s="3">
        <v>11</v>
      </c>
      <c r="E10" s="3">
        <v>0</v>
      </c>
      <c r="F10" s="3">
        <v>8</v>
      </c>
      <c r="G10" s="3">
        <v>100</v>
      </c>
      <c r="H10" s="4">
        <f t="shared" si="0"/>
        <v>125</v>
      </c>
      <c r="I10" s="28">
        <f t="shared" si="1"/>
        <v>3.840245775729647E-2</v>
      </c>
      <c r="J10" s="37">
        <v>5.6644570707070708E-3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2</v>
      </c>
      <c r="D11" s="3">
        <v>2</v>
      </c>
      <c r="E11" s="3">
        <v>0</v>
      </c>
      <c r="F11" s="3">
        <v>1</v>
      </c>
      <c r="G11" s="3">
        <v>67</v>
      </c>
      <c r="H11" s="4">
        <f t="shared" si="0"/>
        <v>72</v>
      </c>
      <c r="I11" s="28">
        <f t="shared" si="1"/>
        <v>2.2119815668202765E-2</v>
      </c>
      <c r="J11" s="37">
        <v>4.8611111111111103E-3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4</v>
      </c>
      <c r="D12" s="3">
        <v>17</v>
      </c>
      <c r="E12" s="3">
        <v>0</v>
      </c>
      <c r="F12" s="3">
        <v>2</v>
      </c>
      <c r="G12" s="3">
        <v>143</v>
      </c>
      <c r="H12" s="4">
        <f t="shared" si="0"/>
        <v>166</v>
      </c>
      <c r="I12" s="28">
        <f t="shared" si="1"/>
        <v>5.099846390168971E-2</v>
      </c>
      <c r="J12" s="37">
        <v>7.6352062289562284E-3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11</v>
      </c>
      <c r="D13" s="3">
        <v>27</v>
      </c>
      <c r="E13" s="3">
        <v>0</v>
      </c>
      <c r="F13" s="3">
        <v>6</v>
      </c>
      <c r="G13" s="3">
        <v>224</v>
      </c>
      <c r="H13" s="4">
        <f t="shared" si="0"/>
        <v>268</v>
      </c>
      <c r="I13" s="28">
        <f t="shared" si="1"/>
        <v>8.2334869431643629E-2</v>
      </c>
      <c r="J13" s="37">
        <v>6.7747790404040394E-3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5</v>
      </c>
      <c r="D14" s="3">
        <v>18</v>
      </c>
      <c r="E14" s="3">
        <v>0</v>
      </c>
      <c r="F14" s="3">
        <v>10</v>
      </c>
      <c r="G14" s="3">
        <v>192</v>
      </c>
      <c r="H14" s="4">
        <f t="shared" si="0"/>
        <v>225</v>
      </c>
      <c r="I14" s="28">
        <f t="shared" si="1"/>
        <v>6.9124423963133647E-2</v>
      </c>
      <c r="J14" s="37">
        <v>5.5934343434343413E-3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10</v>
      </c>
      <c r="D15" s="3">
        <v>15</v>
      </c>
      <c r="E15" s="3">
        <v>0</v>
      </c>
      <c r="F15" s="3">
        <v>12</v>
      </c>
      <c r="G15" s="3">
        <v>244</v>
      </c>
      <c r="H15" s="4">
        <f t="shared" si="0"/>
        <v>281</v>
      </c>
      <c r="I15" s="28">
        <f t="shared" si="1"/>
        <v>8.6328725038402457E-2</v>
      </c>
      <c r="J15" s="37">
        <v>5.5083208208208225E-3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10</v>
      </c>
      <c r="D16" s="3">
        <v>27</v>
      </c>
      <c r="E16" s="3">
        <v>0</v>
      </c>
      <c r="F16" s="3">
        <v>19</v>
      </c>
      <c r="G16" s="3">
        <v>345</v>
      </c>
      <c r="H16" s="4">
        <f t="shared" si="0"/>
        <v>401</v>
      </c>
      <c r="I16" s="28">
        <f t="shared" si="1"/>
        <v>0.12319508448540707</v>
      </c>
      <c r="J16" s="37">
        <v>6.5027695105820084E-3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6</v>
      </c>
      <c r="D17" s="3">
        <v>13</v>
      </c>
      <c r="E17" s="3">
        <v>0</v>
      </c>
      <c r="F17" s="3">
        <v>0</v>
      </c>
      <c r="G17" s="3">
        <v>59</v>
      </c>
      <c r="H17" s="4">
        <f t="shared" si="0"/>
        <v>78</v>
      </c>
      <c r="I17" s="28">
        <f t="shared" si="1"/>
        <v>2.3963133640552997E-2</v>
      </c>
      <c r="J17" s="37">
        <v>5.1827485380116951E-3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2</v>
      </c>
      <c r="D18" s="3">
        <v>6</v>
      </c>
      <c r="E18" s="3">
        <v>0</v>
      </c>
      <c r="F18" s="3">
        <v>6</v>
      </c>
      <c r="G18" s="3">
        <v>123</v>
      </c>
      <c r="H18" s="4">
        <f t="shared" si="0"/>
        <v>137</v>
      </c>
      <c r="I18" s="28">
        <f t="shared" si="1"/>
        <v>4.2089093701996927E-2</v>
      </c>
      <c r="J18" s="37">
        <v>5.5018187830687829E-3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5</v>
      </c>
      <c r="D19" s="3">
        <v>5</v>
      </c>
      <c r="E19" s="3">
        <v>0</v>
      </c>
      <c r="F19" s="3">
        <v>7</v>
      </c>
      <c r="G19" s="3">
        <v>83</v>
      </c>
      <c r="H19" s="4">
        <f t="shared" si="0"/>
        <v>100</v>
      </c>
      <c r="I19" s="28">
        <f t="shared" si="1"/>
        <v>3.0721966205837174E-2</v>
      </c>
      <c r="J19" s="37">
        <v>3.952205882352941E-3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1</v>
      </c>
      <c r="D20" s="3">
        <v>2</v>
      </c>
      <c r="E20" s="3">
        <v>0</v>
      </c>
      <c r="F20" s="3">
        <v>1</v>
      </c>
      <c r="G20" s="3">
        <v>72</v>
      </c>
      <c r="H20" s="4">
        <f t="shared" si="0"/>
        <v>76</v>
      </c>
      <c r="I20" s="28">
        <f t="shared" si="1"/>
        <v>2.3348694316436252E-2</v>
      </c>
      <c r="J20" s="37">
        <v>4.0364583333333329E-3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5</v>
      </c>
      <c r="D21" s="3">
        <v>15</v>
      </c>
      <c r="E21" s="3">
        <v>0</v>
      </c>
      <c r="F21" s="3">
        <v>3</v>
      </c>
      <c r="G21" s="3">
        <v>98</v>
      </c>
      <c r="H21" s="4">
        <f t="shared" si="0"/>
        <v>121</v>
      </c>
      <c r="I21" s="28">
        <f t="shared" si="1"/>
        <v>3.7173579109062979E-2</v>
      </c>
      <c r="J21" s="37">
        <v>5.227958937198067E-3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0</v>
      </c>
      <c r="D22" s="3">
        <v>3</v>
      </c>
      <c r="E22" s="3">
        <v>0</v>
      </c>
      <c r="F22" s="3">
        <v>2</v>
      </c>
      <c r="G22" s="3">
        <v>58</v>
      </c>
      <c r="H22" s="4">
        <f t="shared" si="0"/>
        <v>63</v>
      </c>
      <c r="I22" s="28">
        <f t="shared" si="1"/>
        <v>1.935483870967742E-2</v>
      </c>
      <c r="J22" s="37">
        <v>7.275462962962961E-3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5</v>
      </c>
      <c r="D23" s="3">
        <v>15</v>
      </c>
      <c r="E23" s="3">
        <v>0</v>
      </c>
      <c r="F23" s="3">
        <v>3</v>
      </c>
      <c r="G23" s="3">
        <v>91</v>
      </c>
      <c r="H23" s="4">
        <f t="shared" si="0"/>
        <v>114</v>
      </c>
      <c r="I23" s="28">
        <f t="shared" si="1"/>
        <v>3.5023041474654376E-2</v>
      </c>
      <c r="J23" s="37">
        <v>6.0366344605475046E-3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6</v>
      </c>
      <c r="D24" s="3">
        <v>13</v>
      </c>
      <c r="E24" s="3">
        <v>0</v>
      </c>
      <c r="F24" s="3">
        <v>8</v>
      </c>
      <c r="G24" s="3">
        <v>195</v>
      </c>
      <c r="H24" s="4">
        <f t="shared" si="0"/>
        <v>222</v>
      </c>
      <c r="I24" s="28">
        <f t="shared" si="1"/>
        <v>6.8202764976958527E-2</v>
      </c>
      <c r="J24" s="37">
        <v>1.0101594650205761E-2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1</v>
      </c>
      <c r="G25" s="3">
        <v>1</v>
      </c>
      <c r="H25" s="4">
        <f t="shared" si="0"/>
        <v>2</v>
      </c>
      <c r="I25" s="28">
        <f t="shared" si="1"/>
        <v>6.1443932411674347E-4</v>
      </c>
      <c r="J25" s="37">
        <v>6.9444444444444434E-2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28">
        <f t="shared" si="1"/>
        <v>0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99</v>
      </c>
      <c r="D27" s="6">
        <f t="shared" si="2"/>
        <v>234</v>
      </c>
      <c r="E27" s="6">
        <f t="shared" si="2"/>
        <v>0</v>
      </c>
      <c r="F27" s="6">
        <f t="shared" si="2"/>
        <v>131</v>
      </c>
      <c r="G27" s="42">
        <f t="shared" si="2"/>
        <v>2791</v>
      </c>
      <c r="H27" s="63">
        <f t="shared" si="2"/>
        <v>3255</v>
      </c>
      <c r="I27" s="64">
        <v>1</v>
      </c>
      <c r="J27" s="61">
        <v>6.2847222222222228E-3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3.0414746543778803E-2</v>
      </c>
      <c r="D28" s="29">
        <f t="shared" ref="D28:G28" si="3">+D27/$H$27</f>
        <v>7.1889400921658991E-2</v>
      </c>
      <c r="E28" s="29">
        <f t="shared" si="3"/>
        <v>0</v>
      </c>
      <c r="F28" s="29">
        <f t="shared" si="3"/>
        <v>4.0245775729646695E-2</v>
      </c>
      <c r="G28" s="29">
        <f t="shared" si="3"/>
        <v>0.85745007680491547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D1" zoomScale="60" zoomScaleNormal="100" zoomScalePageLayoutView="60" workbookViewId="0">
      <selection activeCell="K11" sqref="K11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6</v>
      </c>
      <c r="E6" s="3">
        <v>0</v>
      </c>
      <c r="F6" s="3">
        <v>0</v>
      </c>
      <c r="G6" s="3">
        <v>0</v>
      </c>
      <c r="H6" s="3">
        <f>SUM(D6:G6)</f>
        <v>6</v>
      </c>
      <c r="I6" s="3">
        <v>2</v>
      </c>
      <c r="J6" s="4">
        <v>0</v>
      </c>
      <c r="K6" s="4">
        <v>0</v>
      </c>
      <c r="L6" s="4">
        <v>0</v>
      </c>
      <c r="M6" s="4">
        <f t="shared" ref="M6:M26" si="0">SUM(J6:L6)</f>
        <v>0</v>
      </c>
      <c r="N6" s="4">
        <f>SUM(H6,I6,M6)</f>
        <v>8</v>
      </c>
      <c r="O6" s="29">
        <f>+N6/$N$27</f>
        <v>8.0808080808080815E-2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5</v>
      </c>
      <c r="E7" s="3">
        <v>0</v>
      </c>
      <c r="F7" s="3">
        <v>0</v>
      </c>
      <c r="G7" s="3">
        <v>0</v>
      </c>
      <c r="H7" s="3">
        <f t="shared" ref="H7:H26" si="1">SUM(D7:G7)</f>
        <v>5</v>
      </c>
      <c r="I7" s="3">
        <v>0</v>
      </c>
      <c r="J7" s="4">
        <v>0</v>
      </c>
      <c r="K7" s="4">
        <v>0</v>
      </c>
      <c r="L7" s="4">
        <v>0</v>
      </c>
      <c r="M7" s="4">
        <f t="shared" si="0"/>
        <v>0</v>
      </c>
      <c r="N7" s="4">
        <f t="shared" ref="N7:N24" si="2">SUM(H7,I7,M7)</f>
        <v>5</v>
      </c>
      <c r="O7" s="29">
        <f t="shared" ref="O7:O26" si="3">+N7/$N$27</f>
        <v>5.0505050505050504E-2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>SUM(D8:G8)</f>
        <v>1</v>
      </c>
      <c r="I8" s="3">
        <v>0</v>
      </c>
      <c r="J8" s="4">
        <v>1</v>
      </c>
      <c r="K8" s="4">
        <v>0</v>
      </c>
      <c r="L8" s="4">
        <v>0</v>
      </c>
      <c r="M8" s="4">
        <f t="shared" si="0"/>
        <v>1</v>
      </c>
      <c r="N8" s="4">
        <f t="shared" si="2"/>
        <v>2</v>
      </c>
      <c r="O8" s="29">
        <f t="shared" si="3"/>
        <v>2.0202020202020204E-2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1</v>
      </c>
      <c r="E9" s="3">
        <v>0</v>
      </c>
      <c r="F9" s="3">
        <v>0</v>
      </c>
      <c r="G9" s="3">
        <v>0</v>
      </c>
      <c r="H9" s="3">
        <f t="shared" si="1"/>
        <v>1</v>
      </c>
      <c r="I9" s="3">
        <v>0</v>
      </c>
      <c r="J9" s="4">
        <v>1</v>
      </c>
      <c r="K9" s="4">
        <v>4</v>
      </c>
      <c r="L9" s="4">
        <v>0</v>
      </c>
      <c r="M9" s="4">
        <f t="shared" si="0"/>
        <v>5</v>
      </c>
      <c r="N9" s="4">
        <f t="shared" si="2"/>
        <v>6</v>
      </c>
      <c r="O9" s="29">
        <f t="shared" si="3"/>
        <v>6.0606060606060608E-2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</v>
      </c>
      <c r="E10" s="3">
        <v>0</v>
      </c>
      <c r="F10" s="3">
        <v>0</v>
      </c>
      <c r="G10" s="3">
        <v>0</v>
      </c>
      <c r="H10" s="3">
        <f t="shared" si="1"/>
        <v>2</v>
      </c>
      <c r="I10" s="3">
        <v>1</v>
      </c>
      <c r="J10" s="4">
        <v>2</v>
      </c>
      <c r="K10" s="4">
        <v>1</v>
      </c>
      <c r="L10" s="4">
        <v>0</v>
      </c>
      <c r="M10" s="4">
        <f t="shared" si="0"/>
        <v>3</v>
      </c>
      <c r="N10" s="4">
        <f t="shared" si="2"/>
        <v>6</v>
      </c>
      <c r="O10" s="29">
        <f t="shared" si="3"/>
        <v>6.0606060606060608E-2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2</v>
      </c>
      <c r="E11" s="3">
        <v>0</v>
      </c>
      <c r="F11" s="3">
        <v>0</v>
      </c>
      <c r="G11" s="3">
        <v>0</v>
      </c>
      <c r="H11" s="3">
        <f t="shared" si="1"/>
        <v>2</v>
      </c>
      <c r="I11" s="3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2</v>
      </c>
      <c r="O11" s="29">
        <f t="shared" si="3"/>
        <v>2.0202020202020204E-2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3</v>
      </c>
      <c r="E12" s="3">
        <v>0</v>
      </c>
      <c r="F12" s="3">
        <v>0</v>
      </c>
      <c r="G12" s="3">
        <v>0</v>
      </c>
      <c r="H12" s="3">
        <f t="shared" si="1"/>
        <v>3</v>
      </c>
      <c r="I12" s="3">
        <v>0</v>
      </c>
      <c r="J12" s="4">
        <v>1</v>
      </c>
      <c r="K12" s="4">
        <v>0</v>
      </c>
      <c r="L12" s="4">
        <v>0</v>
      </c>
      <c r="M12" s="4">
        <f t="shared" si="0"/>
        <v>1</v>
      </c>
      <c r="N12" s="4">
        <f t="shared" si="2"/>
        <v>4</v>
      </c>
      <c r="O12" s="29">
        <f t="shared" si="3"/>
        <v>4.0404040404040407E-2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6</v>
      </c>
      <c r="E13" s="3">
        <v>0</v>
      </c>
      <c r="F13" s="3">
        <v>0</v>
      </c>
      <c r="G13" s="3">
        <v>0</v>
      </c>
      <c r="H13" s="3">
        <f t="shared" si="1"/>
        <v>6</v>
      </c>
      <c r="I13" s="3">
        <v>5</v>
      </c>
      <c r="J13" s="4">
        <v>0</v>
      </c>
      <c r="K13" s="4">
        <v>0</v>
      </c>
      <c r="L13" s="4">
        <v>0</v>
      </c>
      <c r="M13" s="4">
        <f t="shared" si="0"/>
        <v>0</v>
      </c>
      <c r="N13" s="4">
        <f t="shared" si="2"/>
        <v>11</v>
      </c>
      <c r="O13" s="29">
        <f t="shared" si="3"/>
        <v>0.1111111111111111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5</v>
      </c>
      <c r="E14" s="3">
        <v>0</v>
      </c>
      <c r="F14" s="3">
        <v>0</v>
      </c>
      <c r="G14" s="3">
        <v>0</v>
      </c>
      <c r="H14" s="3">
        <f t="shared" si="1"/>
        <v>5</v>
      </c>
      <c r="I14" s="3">
        <v>0</v>
      </c>
      <c r="J14" s="4">
        <v>0</v>
      </c>
      <c r="K14" s="4">
        <v>0</v>
      </c>
      <c r="L14" s="4">
        <v>0</v>
      </c>
      <c r="M14" s="4">
        <f t="shared" si="0"/>
        <v>0</v>
      </c>
      <c r="N14" s="4">
        <f t="shared" si="2"/>
        <v>5</v>
      </c>
      <c r="O14" s="29">
        <f t="shared" si="3"/>
        <v>5.0505050505050504E-2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8</v>
      </c>
      <c r="E15" s="3">
        <v>0</v>
      </c>
      <c r="F15" s="3">
        <v>0</v>
      </c>
      <c r="G15" s="3">
        <v>0</v>
      </c>
      <c r="H15" s="3">
        <f t="shared" si="1"/>
        <v>8</v>
      </c>
      <c r="I15" s="3">
        <v>2</v>
      </c>
      <c r="J15" s="4">
        <v>0</v>
      </c>
      <c r="K15" s="4">
        <v>0</v>
      </c>
      <c r="L15" s="4">
        <v>0</v>
      </c>
      <c r="M15" s="4">
        <f t="shared" si="0"/>
        <v>0</v>
      </c>
      <c r="N15" s="4">
        <f t="shared" si="2"/>
        <v>10</v>
      </c>
      <c r="O15" s="29">
        <f t="shared" si="3"/>
        <v>0.10101010101010101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7</v>
      </c>
      <c r="E16" s="3">
        <v>0</v>
      </c>
      <c r="F16" s="3">
        <v>0</v>
      </c>
      <c r="G16" s="3">
        <v>0</v>
      </c>
      <c r="H16" s="3">
        <f t="shared" si="1"/>
        <v>7</v>
      </c>
      <c r="I16" s="3">
        <v>3</v>
      </c>
      <c r="J16" s="4">
        <v>0</v>
      </c>
      <c r="K16" s="4">
        <v>0</v>
      </c>
      <c r="L16" s="4">
        <v>0</v>
      </c>
      <c r="M16" s="4">
        <f t="shared" si="0"/>
        <v>0</v>
      </c>
      <c r="N16" s="4">
        <f t="shared" si="2"/>
        <v>10</v>
      </c>
      <c r="O16" s="29">
        <f t="shared" si="3"/>
        <v>0.10101010101010101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3</v>
      </c>
      <c r="E17" s="3">
        <v>0</v>
      </c>
      <c r="F17" s="3">
        <v>0</v>
      </c>
      <c r="G17" s="3">
        <v>0</v>
      </c>
      <c r="H17" s="3">
        <f t="shared" si="1"/>
        <v>3</v>
      </c>
      <c r="I17" s="3">
        <v>3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6</v>
      </c>
      <c r="O17" s="29">
        <f t="shared" si="3"/>
        <v>6.0606060606060608E-2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2</v>
      </c>
      <c r="E18" s="3">
        <v>0</v>
      </c>
      <c r="F18" s="3">
        <v>0</v>
      </c>
      <c r="G18" s="3">
        <v>0</v>
      </c>
      <c r="H18" s="3">
        <f t="shared" si="1"/>
        <v>2</v>
      </c>
      <c r="I18" s="3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2</v>
      </c>
      <c r="O18" s="29">
        <f t="shared" si="3"/>
        <v>2.0202020202020204E-2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3</v>
      </c>
      <c r="E19" s="3">
        <v>0</v>
      </c>
      <c r="F19" s="3">
        <v>0</v>
      </c>
      <c r="G19" s="3">
        <v>0</v>
      </c>
      <c r="H19" s="3">
        <f t="shared" si="1"/>
        <v>3</v>
      </c>
      <c r="I19" s="3">
        <v>2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5</v>
      </c>
      <c r="O19" s="29">
        <f t="shared" si="3"/>
        <v>5.0505050505050504E-2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</v>
      </c>
      <c r="E20" s="3">
        <v>0</v>
      </c>
      <c r="F20" s="3">
        <v>0</v>
      </c>
      <c r="G20" s="3">
        <v>0</v>
      </c>
      <c r="H20" s="3">
        <f t="shared" si="1"/>
        <v>1</v>
      </c>
      <c r="I20" s="3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1</v>
      </c>
      <c r="O20" s="29">
        <f t="shared" si="3"/>
        <v>1.0101010101010102E-2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3</v>
      </c>
      <c r="E21" s="3">
        <v>0</v>
      </c>
      <c r="F21" s="3">
        <v>0</v>
      </c>
      <c r="G21" s="3">
        <v>0</v>
      </c>
      <c r="H21" s="3">
        <f t="shared" si="1"/>
        <v>3</v>
      </c>
      <c r="I21" s="3">
        <v>2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5</v>
      </c>
      <c r="O21" s="29">
        <f t="shared" si="3"/>
        <v>5.0505050505050504E-2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2</v>
      </c>
      <c r="E23" s="3">
        <v>0</v>
      </c>
      <c r="F23" s="3">
        <v>0</v>
      </c>
      <c r="G23" s="3">
        <v>0</v>
      </c>
      <c r="H23" s="3">
        <f t="shared" si="1"/>
        <v>2</v>
      </c>
      <c r="I23" s="3">
        <v>3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2"/>
        <v>5</v>
      </c>
      <c r="O23" s="29">
        <f t="shared" si="3"/>
        <v>5.0505050505050504E-2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3</v>
      </c>
      <c r="E24" s="3">
        <v>0</v>
      </c>
      <c r="F24" s="3">
        <v>0</v>
      </c>
      <c r="G24" s="3">
        <v>0</v>
      </c>
      <c r="H24" s="3">
        <f t="shared" si="1"/>
        <v>3</v>
      </c>
      <c r="I24" s="3">
        <v>3</v>
      </c>
      <c r="J24" s="4">
        <v>0</v>
      </c>
      <c r="K24" s="4">
        <v>0</v>
      </c>
      <c r="L24" s="4">
        <v>0</v>
      </c>
      <c r="M24" s="4">
        <f t="shared" si="0"/>
        <v>0</v>
      </c>
      <c r="N24" s="4">
        <f t="shared" si="2"/>
        <v>6</v>
      </c>
      <c r="O24" s="29">
        <f t="shared" si="3"/>
        <v>6.0606060606060608E-2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63</v>
      </c>
      <c r="E27" s="45">
        <f>SUM(E6:E26)</f>
        <v>0</v>
      </c>
      <c r="F27" s="45">
        <f>SUM(F6:F26)</f>
        <v>0</v>
      </c>
      <c r="G27" s="45">
        <f>SUM(G6:G26)</f>
        <v>0</v>
      </c>
      <c r="H27" s="55">
        <f t="shared" ref="H27:O27" si="5">SUM(H6:H26)</f>
        <v>63</v>
      </c>
      <c r="I27" s="55">
        <f t="shared" si="5"/>
        <v>26</v>
      </c>
      <c r="J27" s="13">
        <f t="shared" si="5"/>
        <v>5</v>
      </c>
      <c r="K27" s="13">
        <f>SUM(K6:K26)</f>
        <v>5</v>
      </c>
      <c r="L27" s="13">
        <f>SUM(L6:L26)</f>
        <v>0</v>
      </c>
      <c r="M27" s="56">
        <f t="shared" si="5"/>
        <v>10</v>
      </c>
      <c r="N27" s="56">
        <f t="shared" si="5"/>
        <v>99</v>
      </c>
      <c r="O27" s="65">
        <f t="shared" si="5"/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5"/>
      <c r="I28" s="55"/>
      <c r="J28" s="29">
        <f>+J27/$M$27</f>
        <v>0.5</v>
      </c>
      <c r="K28" s="29">
        <f t="shared" ref="K28:L28" si="7">+K27/$M$27</f>
        <v>0.5</v>
      </c>
      <c r="L28" s="29">
        <f t="shared" si="7"/>
        <v>0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C23" sqref="C23:G23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114</v>
      </c>
      <c r="L3" s="55"/>
      <c r="M3" s="55"/>
      <c r="N3" s="55"/>
      <c r="O3" s="61">
        <f>J23</f>
        <v>6.2847222222222228E-3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9</v>
      </c>
      <c r="D6" s="3">
        <v>20</v>
      </c>
      <c r="E6" s="3">
        <v>0</v>
      </c>
      <c r="F6" s="3">
        <v>15</v>
      </c>
      <c r="G6" s="3">
        <v>283</v>
      </c>
      <c r="H6" s="4">
        <f>SUM(C6:G6)</f>
        <v>327</v>
      </c>
      <c r="I6" s="29">
        <f>+H6/$H$23</f>
        <v>0.10046082949308756</v>
      </c>
      <c r="J6" s="37">
        <v>4.4933712121212107E-3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6</v>
      </c>
      <c r="D7" s="3">
        <v>13</v>
      </c>
      <c r="E7" s="3">
        <v>0</v>
      </c>
      <c r="F7" s="3">
        <v>13</v>
      </c>
      <c r="G7" s="3">
        <v>162</v>
      </c>
      <c r="H7" s="4">
        <f t="shared" ref="H7:H22" si="0">SUM(C7:G7)</f>
        <v>194</v>
      </c>
      <c r="I7" s="29">
        <f t="shared" ref="I7:I23" si="1">+H7/$H$23</f>
        <v>5.9600614439324115E-2</v>
      </c>
      <c r="J7" s="37">
        <v>4.4003182870370359E-3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6</v>
      </c>
      <c r="D8" s="3">
        <v>18</v>
      </c>
      <c r="E8" s="3">
        <v>0</v>
      </c>
      <c r="F8" s="3">
        <v>5</v>
      </c>
      <c r="G8" s="3">
        <v>175</v>
      </c>
      <c r="H8" s="4">
        <f t="shared" si="0"/>
        <v>204</v>
      </c>
      <c r="I8" s="29">
        <f t="shared" si="1"/>
        <v>6.2672811059907838E-2</v>
      </c>
      <c r="J8" s="37">
        <v>5.3444284802043451E-3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8</v>
      </c>
      <c r="D9" s="3">
        <v>14</v>
      </c>
      <c r="E9" s="3">
        <v>0</v>
      </c>
      <c r="F9" s="3">
        <v>3</v>
      </c>
      <c r="G9" s="3">
        <v>202</v>
      </c>
      <c r="H9" s="4">
        <f t="shared" si="0"/>
        <v>227</v>
      </c>
      <c r="I9" s="29">
        <f t="shared" si="1"/>
        <v>6.9738863287250388E-2</v>
      </c>
      <c r="J9" s="37">
        <v>6.1273148148148137E-3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11</v>
      </c>
      <c r="D10" s="3">
        <v>21</v>
      </c>
      <c r="E10" s="3">
        <v>0</v>
      </c>
      <c r="F10" s="3">
        <v>6</v>
      </c>
      <c r="G10" s="3">
        <v>216</v>
      </c>
      <c r="H10" s="4">
        <f t="shared" si="0"/>
        <v>254</v>
      </c>
      <c r="I10" s="29">
        <f t="shared" si="1"/>
        <v>7.8033794162826423E-2</v>
      </c>
      <c r="J10" s="37">
        <v>6.6669794794794821E-3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4</v>
      </c>
      <c r="D11" s="3">
        <v>15</v>
      </c>
      <c r="E11" s="3">
        <v>0</v>
      </c>
      <c r="F11" s="3">
        <v>9</v>
      </c>
      <c r="G11" s="3">
        <v>158</v>
      </c>
      <c r="H11" s="4">
        <f t="shared" si="0"/>
        <v>186</v>
      </c>
      <c r="I11" s="29">
        <f t="shared" si="1"/>
        <v>5.7142857142857141E-2</v>
      </c>
      <c r="J11" s="37">
        <v>5.5505952380952364E-3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6</v>
      </c>
      <c r="D12" s="3">
        <v>9</v>
      </c>
      <c r="E12" s="3">
        <v>0</v>
      </c>
      <c r="F12" s="3">
        <v>9</v>
      </c>
      <c r="G12" s="3">
        <v>168</v>
      </c>
      <c r="H12" s="4">
        <f t="shared" si="0"/>
        <v>192</v>
      </c>
      <c r="I12" s="29">
        <f t="shared" si="1"/>
        <v>5.8986175115207373E-2</v>
      </c>
      <c r="J12" s="37">
        <v>6.5422453703703719E-3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3</v>
      </c>
      <c r="D13" s="3">
        <v>17</v>
      </c>
      <c r="E13" s="3">
        <v>0</v>
      </c>
      <c r="F13" s="3">
        <v>3</v>
      </c>
      <c r="G13" s="3">
        <v>132</v>
      </c>
      <c r="H13" s="4">
        <f t="shared" si="0"/>
        <v>155</v>
      </c>
      <c r="I13" s="29">
        <f t="shared" si="1"/>
        <v>4.7619047619047616E-2</v>
      </c>
      <c r="J13" s="37">
        <v>7.6967592592592591E-3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7</v>
      </c>
      <c r="D14" s="3">
        <v>13</v>
      </c>
      <c r="E14" s="3">
        <v>0</v>
      </c>
      <c r="F14" s="3">
        <v>8</v>
      </c>
      <c r="G14" s="3">
        <v>158</v>
      </c>
      <c r="H14" s="4">
        <f t="shared" si="0"/>
        <v>186</v>
      </c>
      <c r="I14" s="29">
        <f t="shared" si="1"/>
        <v>5.7142857142857141E-2</v>
      </c>
      <c r="J14" s="37">
        <v>5.6969605475040265E-3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6</v>
      </c>
      <c r="D15" s="3">
        <v>11</v>
      </c>
      <c r="E15" s="3">
        <v>0</v>
      </c>
      <c r="F15" s="3">
        <v>9</v>
      </c>
      <c r="G15" s="3">
        <v>114</v>
      </c>
      <c r="H15" s="4">
        <f t="shared" si="0"/>
        <v>140</v>
      </c>
      <c r="I15" s="29">
        <f t="shared" si="1"/>
        <v>4.3010752688172046E-2</v>
      </c>
      <c r="J15" s="37">
        <v>8.4375000000000006E-3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4</v>
      </c>
      <c r="D16" s="3">
        <v>14</v>
      </c>
      <c r="E16" s="3">
        <v>0</v>
      </c>
      <c r="F16" s="3">
        <v>8</v>
      </c>
      <c r="G16" s="3">
        <v>189</v>
      </c>
      <c r="H16" s="4">
        <f t="shared" si="0"/>
        <v>215</v>
      </c>
      <c r="I16" s="29">
        <f t="shared" si="1"/>
        <v>6.6052227342549924E-2</v>
      </c>
      <c r="J16" s="37">
        <v>9.700854700854699E-3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4</v>
      </c>
      <c r="D17" s="3">
        <v>13</v>
      </c>
      <c r="E17" s="3">
        <v>0</v>
      </c>
      <c r="F17" s="3">
        <v>10</v>
      </c>
      <c r="G17" s="3">
        <v>137</v>
      </c>
      <c r="H17" s="4">
        <f t="shared" si="0"/>
        <v>164</v>
      </c>
      <c r="I17" s="29">
        <f t="shared" si="1"/>
        <v>5.0384024577572968E-2</v>
      </c>
      <c r="J17" s="37">
        <v>6.935871056241427E-3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10</v>
      </c>
      <c r="D18" s="3">
        <v>18</v>
      </c>
      <c r="E18" s="3">
        <v>0</v>
      </c>
      <c r="F18" s="3">
        <v>15</v>
      </c>
      <c r="G18" s="3">
        <v>198</v>
      </c>
      <c r="H18" s="4">
        <f t="shared" si="0"/>
        <v>241</v>
      </c>
      <c r="I18" s="29">
        <f t="shared" si="1"/>
        <v>7.4039938556067594E-2</v>
      </c>
      <c r="J18" s="37">
        <v>6.6389427217915572E-3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2</v>
      </c>
      <c r="D19" s="3">
        <v>11</v>
      </c>
      <c r="E19" s="3">
        <v>0</v>
      </c>
      <c r="F19" s="3">
        <v>5</v>
      </c>
      <c r="G19" s="3">
        <v>157</v>
      </c>
      <c r="H19" s="4">
        <f t="shared" si="0"/>
        <v>175</v>
      </c>
      <c r="I19" s="29">
        <f t="shared" si="1"/>
        <v>5.3763440860215055E-2</v>
      </c>
      <c r="J19" s="37">
        <v>5.3131430041152266E-3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8</v>
      </c>
      <c r="D20" s="3">
        <v>11</v>
      </c>
      <c r="E20" s="3">
        <v>0</v>
      </c>
      <c r="F20" s="3">
        <v>6</v>
      </c>
      <c r="G20" s="3">
        <v>140</v>
      </c>
      <c r="H20" s="4">
        <f t="shared" si="0"/>
        <v>165</v>
      </c>
      <c r="I20" s="29">
        <f t="shared" si="1"/>
        <v>5.0691244239631339E-2</v>
      </c>
      <c r="J20" s="37">
        <v>5.4550925925925921E-3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3</v>
      </c>
      <c r="D21" s="3">
        <v>6</v>
      </c>
      <c r="E21" s="3">
        <v>0</v>
      </c>
      <c r="F21" s="3">
        <v>0</v>
      </c>
      <c r="G21" s="3">
        <v>91</v>
      </c>
      <c r="H21" s="4">
        <f t="shared" si="0"/>
        <v>100</v>
      </c>
      <c r="I21" s="29">
        <f t="shared" si="1"/>
        <v>3.0721966205837174E-2</v>
      </c>
      <c r="J21" s="37">
        <v>8.4606481481481477E-3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2</v>
      </c>
      <c r="D22" s="3">
        <v>10</v>
      </c>
      <c r="E22" s="3">
        <v>0</v>
      </c>
      <c r="F22" s="3">
        <v>7</v>
      </c>
      <c r="G22" s="3">
        <v>111</v>
      </c>
      <c r="H22" s="4">
        <f t="shared" si="0"/>
        <v>130</v>
      </c>
      <c r="I22" s="29">
        <f t="shared" si="1"/>
        <v>3.9938556067588324E-2</v>
      </c>
      <c r="J22" s="37">
        <v>6.3490226337448545E-3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99</v>
      </c>
      <c r="D23" s="6">
        <f t="shared" ref="D23:G23" si="2">SUM(D6:D22)</f>
        <v>234</v>
      </c>
      <c r="E23" s="6">
        <f t="shared" si="2"/>
        <v>0</v>
      </c>
      <c r="F23" s="6">
        <f t="shared" si="2"/>
        <v>131</v>
      </c>
      <c r="G23" s="42">
        <f t="shared" si="2"/>
        <v>2791</v>
      </c>
      <c r="H23" s="41">
        <f t="shared" ref="H23" si="3">SUM(C23:G23)</f>
        <v>3255</v>
      </c>
      <c r="I23" s="65">
        <f t="shared" si="1"/>
        <v>1</v>
      </c>
      <c r="J23" s="61">
        <v>6.2847222222222228E-3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3.0414746543778803E-2</v>
      </c>
      <c r="D24" s="29">
        <f t="shared" ref="D24:H24" si="4">+D23/$H$23</f>
        <v>7.1889400921658991E-2</v>
      </c>
      <c r="E24" s="29">
        <f t="shared" si="4"/>
        <v>0</v>
      </c>
      <c r="F24" s="29">
        <f t="shared" si="4"/>
        <v>4.0245775729646695E-2</v>
      </c>
      <c r="G24" s="29">
        <f t="shared" si="4"/>
        <v>0.85745007680491547</v>
      </c>
      <c r="H24" s="31">
        <f t="shared" si="4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topLeftCell="G1" zoomScale="60" zoomScaleNormal="100" zoomScalePageLayoutView="60" workbookViewId="0">
      <selection activeCell="J29" sqref="J29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6.782407407407408E-3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43</v>
      </c>
      <c r="D6" s="3">
        <v>77</v>
      </c>
      <c r="E6" s="3">
        <v>0</v>
      </c>
      <c r="F6" s="3">
        <v>52</v>
      </c>
      <c r="G6" s="3">
        <v>737</v>
      </c>
      <c r="H6" s="32">
        <f t="shared" ref="H6:H26" si="0">SUM(C6:G6)</f>
        <v>909</v>
      </c>
      <c r="I6" s="29">
        <f>+H6/$H$27</f>
        <v>7.4101247248716071E-2</v>
      </c>
      <c r="J6" s="37">
        <v>7.2529408339156764E-3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18</v>
      </c>
      <c r="D7" s="3">
        <v>54</v>
      </c>
      <c r="E7" s="3">
        <v>2</v>
      </c>
      <c r="F7" s="3">
        <v>32</v>
      </c>
      <c r="G7" s="3">
        <v>673</v>
      </c>
      <c r="H7" s="32">
        <f t="shared" si="0"/>
        <v>779</v>
      </c>
      <c r="I7" s="29">
        <f t="shared" ref="I7:I26" si="1">+H7/$H$27</f>
        <v>6.3503709138338638E-2</v>
      </c>
      <c r="J7" s="37">
        <v>5.9944255479969771E-3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12</v>
      </c>
      <c r="D8" s="3">
        <v>37</v>
      </c>
      <c r="E8" s="3">
        <v>0</v>
      </c>
      <c r="F8" s="3">
        <v>14</v>
      </c>
      <c r="G8" s="3">
        <v>373</v>
      </c>
      <c r="H8" s="32">
        <f t="shared" si="0"/>
        <v>436</v>
      </c>
      <c r="I8" s="29">
        <f t="shared" si="1"/>
        <v>3.5542512431727402E-2</v>
      </c>
      <c r="J8" s="37">
        <v>6.8316498316498345E-3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62</v>
      </c>
      <c r="D9" s="3">
        <v>81</v>
      </c>
      <c r="E9" s="3">
        <v>0</v>
      </c>
      <c r="F9" s="3">
        <v>25</v>
      </c>
      <c r="G9" s="3">
        <v>546</v>
      </c>
      <c r="H9" s="32">
        <f t="shared" si="0"/>
        <v>714</v>
      </c>
      <c r="I9" s="29">
        <f t="shared" si="1"/>
        <v>5.8204940083149914E-2</v>
      </c>
      <c r="J9" s="37">
        <v>7.5434518204645319E-3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115</v>
      </c>
      <c r="D10" s="3">
        <v>54</v>
      </c>
      <c r="E10" s="3">
        <v>0</v>
      </c>
      <c r="F10" s="3">
        <v>21</v>
      </c>
      <c r="G10" s="3">
        <v>428</v>
      </c>
      <c r="H10" s="32">
        <f t="shared" si="0"/>
        <v>618</v>
      </c>
      <c r="I10" s="29">
        <f t="shared" si="1"/>
        <v>5.0379065786255811E-2</v>
      </c>
      <c r="J10" s="37">
        <v>6.5103485838779937E-3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31</v>
      </c>
      <c r="D11" s="3">
        <v>19</v>
      </c>
      <c r="E11" s="3">
        <v>1</v>
      </c>
      <c r="F11" s="3">
        <v>5</v>
      </c>
      <c r="G11" s="3">
        <v>282</v>
      </c>
      <c r="H11" s="32">
        <f t="shared" si="0"/>
        <v>338</v>
      </c>
      <c r="I11" s="29">
        <f t="shared" si="1"/>
        <v>2.7553599086981333E-2</v>
      </c>
      <c r="J11" s="37">
        <v>5.1779904904904915E-3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61</v>
      </c>
      <c r="D12" s="3">
        <v>99</v>
      </c>
      <c r="E12" s="3">
        <v>0</v>
      </c>
      <c r="F12" s="3">
        <v>18</v>
      </c>
      <c r="G12" s="3">
        <v>537</v>
      </c>
      <c r="H12" s="32">
        <f t="shared" si="0"/>
        <v>715</v>
      </c>
      <c r="I12" s="29">
        <f t="shared" si="1"/>
        <v>5.8286459607075895E-2</v>
      </c>
      <c r="J12" s="37">
        <v>7.5572998174230511E-3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89</v>
      </c>
      <c r="D13" s="3">
        <v>109</v>
      </c>
      <c r="E13" s="3">
        <v>1</v>
      </c>
      <c r="F13" s="3">
        <v>34</v>
      </c>
      <c r="G13" s="3">
        <v>917</v>
      </c>
      <c r="H13" s="32">
        <f t="shared" si="0"/>
        <v>1150</v>
      </c>
      <c r="I13" s="29">
        <f t="shared" si="1"/>
        <v>9.3747452514877316E-2</v>
      </c>
      <c r="J13" s="37">
        <v>7.2058753340969849E-3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24</v>
      </c>
      <c r="D14" s="3">
        <v>63</v>
      </c>
      <c r="E14" s="3">
        <v>0</v>
      </c>
      <c r="F14" s="3">
        <v>26</v>
      </c>
      <c r="G14" s="3">
        <v>622</v>
      </c>
      <c r="H14" s="32">
        <f t="shared" si="0"/>
        <v>735</v>
      </c>
      <c r="I14" s="29">
        <f t="shared" si="1"/>
        <v>5.9916850085595504E-2</v>
      </c>
      <c r="J14" s="37">
        <v>5.8445829006576631E-3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48</v>
      </c>
      <c r="D15" s="3">
        <v>103</v>
      </c>
      <c r="E15" s="3">
        <v>1</v>
      </c>
      <c r="F15" s="3">
        <v>34</v>
      </c>
      <c r="G15" s="3">
        <v>948</v>
      </c>
      <c r="H15" s="32">
        <f t="shared" si="0"/>
        <v>1134</v>
      </c>
      <c r="I15" s="29">
        <f t="shared" si="1"/>
        <v>9.2443140132061632E-2</v>
      </c>
      <c r="J15" s="37">
        <v>6.1674031986531964E-3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53</v>
      </c>
      <c r="D16" s="3">
        <v>126</v>
      </c>
      <c r="E16" s="3">
        <v>0</v>
      </c>
      <c r="F16" s="3">
        <v>53</v>
      </c>
      <c r="G16" s="3">
        <v>1172</v>
      </c>
      <c r="H16" s="32">
        <f t="shared" si="0"/>
        <v>1404</v>
      </c>
      <c r="I16" s="29">
        <f t="shared" si="1"/>
        <v>0.1144534115920763</v>
      </c>
      <c r="J16" s="37">
        <v>7.357930847514179E-3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18</v>
      </c>
      <c r="D17" s="3">
        <v>33</v>
      </c>
      <c r="E17" s="3">
        <v>0</v>
      </c>
      <c r="F17" s="3">
        <v>13</v>
      </c>
      <c r="G17" s="3">
        <v>229</v>
      </c>
      <c r="H17" s="32">
        <f t="shared" si="0"/>
        <v>293</v>
      </c>
      <c r="I17" s="29">
        <f t="shared" si="1"/>
        <v>2.3885220510312218E-2</v>
      </c>
      <c r="J17" s="37">
        <v>5.3159360532407402E-3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13</v>
      </c>
      <c r="D18" s="3">
        <v>36</v>
      </c>
      <c r="E18" s="3">
        <v>0</v>
      </c>
      <c r="F18" s="3">
        <v>21</v>
      </c>
      <c r="G18" s="3">
        <v>388</v>
      </c>
      <c r="H18" s="32">
        <f t="shared" si="0"/>
        <v>458</v>
      </c>
      <c r="I18" s="29">
        <f t="shared" si="1"/>
        <v>3.7335941958098966E-2</v>
      </c>
      <c r="J18" s="37">
        <v>5.8487103174603176E-3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18</v>
      </c>
      <c r="D19" s="3">
        <v>24</v>
      </c>
      <c r="E19" s="3">
        <v>0</v>
      </c>
      <c r="F19" s="3">
        <v>17</v>
      </c>
      <c r="G19" s="3">
        <v>304</v>
      </c>
      <c r="H19" s="32">
        <f t="shared" si="0"/>
        <v>363</v>
      </c>
      <c r="I19" s="29">
        <f t="shared" si="1"/>
        <v>2.959158718513084E-2</v>
      </c>
      <c r="J19" s="37">
        <v>4.0972222222222226E-3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8</v>
      </c>
      <c r="D20" s="3">
        <v>14</v>
      </c>
      <c r="E20" s="3">
        <v>0</v>
      </c>
      <c r="F20" s="3">
        <v>2</v>
      </c>
      <c r="G20" s="3">
        <v>211</v>
      </c>
      <c r="H20" s="32">
        <f t="shared" si="0"/>
        <v>235</v>
      </c>
      <c r="I20" s="29">
        <f t="shared" si="1"/>
        <v>1.9157088122605363E-2</v>
      </c>
      <c r="J20" s="37">
        <v>3.8734567901234575E-3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10</v>
      </c>
      <c r="D21" s="3">
        <v>48</v>
      </c>
      <c r="E21" s="3">
        <v>0</v>
      </c>
      <c r="F21" s="3">
        <v>13</v>
      </c>
      <c r="G21" s="3">
        <v>341</v>
      </c>
      <c r="H21" s="32">
        <f t="shared" si="0"/>
        <v>412</v>
      </c>
      <c r="I21" s="29">
        <f t="shared" si="1"/>
        <v>3.3586043857503869E-2</v>
      </c>
      <c r="J21" s="37">
        <v>5.7152777777777783E-3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1</v>
      </c>
      <c r="D22" s="3">
        <v>15</v>
      </c>
      <c r="E22" s="3">
        <v>0</v>
      </c>
      <c r="F22" s="3">
        <v>5</v>
      </c>
      <c r="G22" s="3">
        <v>166</v>
      </c>
      <c r="H22" s="32">
        <f t="shared" si="0"/>
        <v>187</v>
      </c>
      <c r="I22" s="29">
        <f t="shared" si="1"/>
        <v>1.5244150974158311E-2</v>
      </c>
      <c r="J22" s="37">
        <v>6.1518959435626101E-3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37</v>
      </c>
      <c r="D23" s="3">
        <v>43</v>
      </c>
      <c r="E23" s="3">
        <v>0</v>
      </c>
      <c r="F23" s="3">
        <v>14</v>
      </c>
      <c r="G23" s="3">
        <v>365</v>
      </c>
      <c r="H23" s="32">
        <f t="shared" si="0"/>
        <v>459</v>
      </c>
      <c r="I23" s="29">
        <f t="shared" si="1"/>
        <v>3.7417461482024947E-2</v>
      </c>
      <c r="J23" s="37">
        <v>6.7850156494522708E-3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133</v>
      </c>
      <c r="D24" s="3">
        <v>69</v>
      </c>
      <c r="E24" s="3">
        <v>0</v>
      </c>
      <c r="F24" s="3">
        <v>20</v>
      </c>
      <c r="G24" s="3">
        <v>694</v>
      </c>
      <c r="H24" s="32">
        <f t="shared" si="0"/>
        <v>916</v>
      </c>
      <c r="I24" s="29">
        <f t="shared" si="1"/>
        <v>7.4671883916197931E-2</v>
      </c>
      <c r="J24" s="37">
        <v>9.4856770833333329E-3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1</v>
      </c>
      <c r="G25" s="3">
        <v>3</v>
      </c>
      <c r="H25" s="32">
        <f t="shared" si="0"/>
        <v>5</v>
      </c>
      <c r="I25" s="29">
        <f t="shared" si="1"/>
        <v>4.0759761962990136E-4</v>
      </c>
      <c r="J25" s="37">
        <v>6.9444444444444434E-2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7</v>
      </c>
      <c r="H26" s="32">
        <f t="shared" si="0"/>
        <v>7</v>
      </c>
      <c r="I26" s="29">
        <f t="shared" si="1"/>
        <v>5.706366674818619E-4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795</v>
      </c>
      <c r="D27" s="42">
        <f t="shared" ref="D27:G27" si="2">SUM(D6:D26)</f>
        <v>1104</v>
      </c>
      <c r="E27" s="42">
        <f t="shared" si="2"/>
        <v>5</v>
      </c>
      <c r="F27" s="42">
        <f t="shared" si="2"/>
        <v>420</v>
      </c>
      <c r="G27" s="42">
        <f t="shared" si="2"/>
        <v>9943</v>
      </c>
      <c r="H27" s="63">
        <f>SUM(H6:H26)</f>
        <v>12267</v>
      </c>
      <c r="I27" s="64">
        <f>SUM(I6:I26)</f>
        <v>1.0000000000000002</v>
      </c>
      <c r="J27" s="61">
        <v>6.782407407407408E-3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6.4808021521154321E-2</v>
      </c>
      <c r="D28" s="29">
        <f t="shared" ref="D28:G28" si="3">+D27/$H$27</f>
        <v>8.9997554414282227E-2</v>
      </c>
      <c r="E28" s="29">
        <f t="shared" si="3"/>
        <v>4.0759761962990136E-4</v>
      </c>
      <c r="F28" s="29">
        <f t="shared" si="3"/>
        <v>3.4238200048911711E-2</v>
      </c>
      <c r="G28" s="29">
        <f t="shared" si="3"/>
        <v>0.81054862639602188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E1" zoomScale="60" zoomScaleNormal="100" zoomScalePageLayoutView="60" workbookViewId="0">
      <selection activeCell="J24" sqref="J24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22</v>
      </c>
      <c r="E6" s="3">
        <v>0</v>
      </c>
      <c r="F6" s="3">
        <v>0</v>
      </c>
      <c r="G6" s="3">
        <v>0</v>
      </c>
      <c r="H6" s="3">
        <f t="shared" ref="H6:H26" si="0">SUM(D6:G6)</f>
        <v>22</v>
      </c>
      <c r="I6" s="3">
        <v>8</v>
      </c>
      <c r="J6" s="4">
        <v>7</v>
      </c>
      <c r="K6" s="4">
        <v>6</v>
      </c>
      <c r="L6" s="4">
        <v>0</v>
      </c>
      <c r="M6" s="4">
        <f>SUM(J6:L6)</f>
        <v>13</v>
      </c>
      <c r="N6" s="4">
        <f>SUM(H6,I6,M6)</f>
        <v>43</v>
      </c>
      <c r="O6" s="29">
        <f>N6/$N$27</f>
        <v>5.4088050314465411E-2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8</v>
      </c>
      <c r="E7" s="3">
        <v>0</v>
      </c>
      <c r="F7" s="3">
        <v>0</v>
      </c>
      <c r="G7" s="3">
        <v>0</v>
      </c>
      <c r="H7" s="3">
        <f t="shared" si="0"/>
        <v>8</v>
      </c>
      <c r="I7" s="3">
        <v>2</v>
      </c>
      <c r="J7" s="4">
        <v>2</v>
      </c>
      <c r="K7" s="4">
        <v>3</v>
      </c>
      <c r="L7" s="4">
        <v>3</v>
      </c>
      <c r="M7" s="4">
        <f t="shared" ref="M7:M26" si="1">SUM(J7:L7)</f>
        <v>8</v>
      </c>
      <c r="N7" s="4">
        <f>SUM(H7,I7,M7)</f>
        <v>18</v>
      </c>
      <c r="O7" s="29">
        <f t="shared" ref="O7:O26" si="2">N7/$N$27</f>
        <v>2.2641509433962263E-2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4</v>
      </c>
      <c r="E8" s="3">
        <v>0</v>
      </c>
      <c r="F8" s="3">
        <v>0</v>
      </c>
      <c r="G8" s="3">
        <v>0</v>
      </c>
      <c r="H8" s="3">
        <f t="shared" si="0"/>
        <v>4</v>
      </c>
      <c r="I8" s="3">
        <v>0</v>
      </c>
      <c r="J8" s="4">
        <v>4</v>
      </c>
      <c r="K8" s="4">
        <v>4</v>
      </c>
      <c r="L8" s="4">
        <v>0</v>
      </c>
      <c r="M8" s="4">
        <f t="shared" si="1"/>
        <v>8</v>
      </c>
      <c r="N8" s="4">
        <f t="shared" ref="N8:N26" si="3">SUM(H8,I8,M8)</f>
        <v>12</v>
      </c>
      <c r="O8" s="29">
        <f t="shared" si="2"/>
        <v>1.509433962264151E-2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10</v>
      </c>
      <c r="E9" s="3">
        <v>0</v>
      </c>
      <c r="F9" s="3">
        <v>0</v>
      </c>
      <c r="G9" s="3">
        <v>0</v>
      </c>
      <c r="H9" s="3">
        <f t="shared" si="0"/>
        <v>10</v>
      </c>
      <c r="I9" s="3">
        <v>2</v>
      </c>
      <c r="J9" s="4">
        <v>17</v>
      </c>
      <c r="K9" s="4">
        <v>29</v>
      </c>
      <c r="L9" s="4">
        <v>4</v>
      </c>
      <c r="M9" s="4">
        <f>SUM(J9:L9)</f>
        <v>50</v>
      </c>
      <c r="N9" s="4">
        <f t="shared" si="3"/>
        <v>62</v>
      </c>
      <c r="O9" s="29">
        <f t="shared" si="2"/>
        <v>7.7987421383647795E-2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9</v>
      </c>
      <c r="E10" s="3">
        <v>0</v>
      </c>
      <c r="F10" s="3">
        <v>0</v>
      </c>
      <c r="G10" s="3">
        <v>0</v>
      </c>
      <c r="H10" s="3">
        <f t="shared" si="0"/>
        <v>9</v>
      </c>
      <c r="I10" s="3">
        <v>1</v>
      </c>
      <c r="J10" s="4">
        <v>69</v>
      </c>
      <c r="K10" s="4">
        <v>23</v>
      </c>
      <c r="L10" s="4">
        <v>13</v>
      </c>
      <c r="M10" s="4">
        <f t="shared" si="1"/>
        <v>105</v>
      </c>
      <c r="N10" s="4">
        <f t="shared" si="3"/>
        <v>115</v>
      </c>
      <c r="O10" s="29">
        <f t="shared" si="2"/>
        <v>0.14465408805031446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10</v>
      </c>
      <c r="E11" s="3">
        <v>0</v>
      </c>
      <c r="F11" s="3">
        <v>0</v>
      </c>
      <c r="G11" s="3">
        <v>0</v>
      </c>
      <c r="H11" s="3">
        <f t="shared" si="0"/>
        <v>10</v>
      </c>
      <c r="I11" s="3">
        <v>2</v>
      </c>
      <c r="J11" s="4">
        <v>18</v>
      </c>
      <c r="K11" s="4">
        <v>0</v>
      </c>
      <c r="L11" s="4">
        <v>1</v>
      </c>
      <c r="M11" s="4">
        <f t="shared" si="1"/>
        <v>19</v>
      </c>
      <c r="N11" s="4">
        <f t="shared" si="3"/>
        <v>31</v>
      </c>
      <c r="O11" s="29">
        <f t="shared" si="2"/>
        <v>3.8993710691823898E-2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20</v>
      </c>
      <c r="E12" s="3">
        <v>0</v>
      </c>
      <c r="F12" s="3">
        <v>0</v>
      </c>
      <c r="G12" s="3">
        <v>0</v>
      </c>
      <c r="H12" s="3">
        <f t="shared" si="0"/>
        <v>20</v>
      </c>
      <c r="I12" s="3">
        <v>5</v>
      </c>
      <c r="J12" s="4">
        <v>36</v>
      </c>
      <c r="K12" s="4">
        <v>0</v>
      </c>
      <c r="L12" s="4">
        <v>0</v>
      </c>
      <c r="M12" s="4">
        <f t="shared" si="1"/>
        <v>36</v>
      </c>
      <c r="N12" s="4">
        <f t="shared" si="3"/>
        <v>61</v>
      </c>
      <c r="O12" s="29">
        <f t="shared" si="2"/>
        <v>7.672955974842767E-2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38</v>
      </c>
      <c r="E13" s="3">
        <v>0</v>
      </c>
      <c r="F13" s="3">
        <v>0</v>
      </c>
      <c r="G13" s="3">
        <v>0</v>
      </c>
      <c r="H13" s="3">
        <f t="shared" si="0"/>
        <v>38</v>
      </c>
      <c r="I13" s="3">
        <v>12</v>
      </c>
      <c r="J13" s="4">
        <v>37</v>
      </c>
      <c r="K13" s="4">
        <v>0</v>
      </c>
      <c r="L13" s="4">
        <v>2</v>
      </c>
      <c r="M13" s="4">
        <f t="shared" si="1"/>
        <v>39</v>
      </c>
      <c r="N13" s="4">
        <f t="shared" si="3"/>
        <v>89</v>
      </c>
      <c r="O13" s="29">
        <f t="shared" si="2"/>
        <v>0.1119496855345912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10</v>
      </c>
      <c r="E14" s="3">
        <v>0</v>
      </c>
      <c r="F14" s="3">
        <v>0</v>
      </c>
      <c r="G14" s="3">
        <v>0</v>
      </c>
      <c r="H14" s="3">
        <f t="shared" si="0"/>
        <v>10</v>
      </c>
      <c r="I14" s="3">
        <v>8</v>
      </c>
      <c r="J14" s="4">
        <v>6</v>
      </c>
      <c r="K14" s="4">
        <v>0</v>
      </c>
      <c r="L14" s="4">
        <v>0</v>
      </c>
      <c r="M14" s="4">
        <f t="shared" si="1"/>
        <v>6</v>
      </c>
      <c r="N14" s="4">
        <f t="shared" si="3"/>
        <v>24</v>
      </c>
      <c r="O14" s="29">
        <f t="shared" si="2"/>
        <v>3.0188679245283019E-2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27</v>
      </c>
      <c r="E15" s="3">
        <v>0</v>
      </c>
      <c r="F15" s="3">
        <v>0</v>
      </c>
      <c r="G15" s="3">
        <v>0</v>
      </c>
      <c r="H15" s="3">
        <f t="shared" si="0"/>
        <v>27</v>
      </c>
      <c r="I15" s="3">
        <v>11</v>
      </c>
      <c r="J15" s="4">
        <v>9</v>
      </c>
      <c r="K15" s="4">
        <v>1</v>
      </c>
      <c r="L15" s="4">
        <v>0</v>
      </c>
      <c r="M15" s="4">
        <f t="shared" si="1"/>
        <v>10</v>
      </c>
      <c r="N15" s="4">
        <f t="shared" si="3"/>
        <v>48</v>
      </c>
      <c r="O15" s="29">
        <f t="shared" si="2"/>
        <v>6.0377358490566038E-2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31</v>
      </c>
      <c r="E16" s="3">
        <v>0</v>
      </c>
      <c r="F16" s="3">
        <v>0</v>
      </c>
      <c r="G16" s="3">
        <v>0</v>
      </c>
      <c r="H16" s="3">
        <f t="shared" si="0"/>
        <v>31</v>
      </c>
      <c r="I16" s="3">
        <v>12</v>
      </c>
      <c r="J16" s="4">
        <v>8</v>
      </c>
      <c r="K16" s="4">
        <v>2</v>
      </c>
      <c r="L16" s="4">
        <v>0</v>
      </c>
      <c r="M16" s="4">
        <f t="shared" si="1"/>
        <v>10</v>
      </c>
      <c r="N16" s="4">
        <f t="shared" si="3"/>
        <v>53</v>
      </c>
      <c r="O16" s="29">
        <f t="shared" si="2"/>
        <v>6.6666666666666666E-2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11</v>
      </c>
      <c r="E17" s="3">
        <v>0</v>
      </c>
      <c r="F17" s="3">
        <v>0</v>
      </c>
      <c r="G17" s="3">
        <v>0</v>
      </c>
      <c r="H17" s="3">
        <f t="shared" si="0"/>
        <v>11</v>
      </c>
      <c r="I17" s="3">
        <v>7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18</v>
      </c>
      <c r="O17" s="29">
        <f t="shared" si="2"/>
        <v>2.2641509433962263E-2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9</v>
      </c>
      <c r="E18" s="3">
        <v>0</v>
      </c>
      <c r="F18" s="3">
        <v>0</v>
      </c>
      <c r="G18" s="3">
        <v>0</v>
      </c>
      <c r="H18" s="3">
        <f t="shared" si="0"/>
        <v>9</v>
      </c>
      <c r="I18" s="3">
        <v>4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13</v>
      </c>
      <c r="O18" s="29">
        <f t="shared" si="2"/>
        <v>1.6352201257861635E-2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13</v>
      </c>
      <c r="E19" s="3">
        <v>0</v>
      </c>
      <c r="F19" s="3">
        <v>0</v>
      </c>
      <c r="G19" s="3">
        <v>0</v>
      </c>
      <c r="H19" s="3">
        <f t="shared" si="0"/>
        <v>13</v>
      </c>
      <c r="I19" s="3">
        <v>5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3"/>
        <v>18</v>
      </c>
      <c r="O19" s="29">
        <f t="shared" si="2"/>
        <v>2.2641509433962263E-2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6</v>
      </c>
      <c r="E20" s="3">
        <v>0</v>
      </c>
      <c r="F20" s="3">
        <v>0</v>
      </c>
      <c r="G20" s="3">
        <v>0</v>
      </c>
      <c r="H20" s="3">
        <f t="shared" si="0"/>
        <v>6</v>
      </c>
      <c r="I20" s="3">
        <v>2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8</v>
      </c>
      <c r="O20" s="29">
        <f t="shared" si="2"/>
        <v>1.0062893081761006E-2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6</v>
      </c>
      <c r="E21" s="3">
        <v>0</v>
      </c>
      <c r="F21" s="3">
        <v>0</v>
      </c>
      <c r="G21" s="3">
        <v>0</v>
      </c>
      <c r="H21" s="3">
        <f t="shared" si="0"/>
        <v>6</v>
      </c>
      <c r="I21" s="3">
        <v>3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3"/>
        <v>10</v>
      </c>
      <c r="O21" s="29">
        <f t="shared" si="2"/>
        <v>1.2578616352201259E-2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1</v>
      </c>
      <c r="E22" s="3">
        <v>0</v>
      </c>
      <c r="F22" s="3">
        <v>0</v>
      </c>
      <c r="G22" s="3">
        <v>0</v>
      </c>
      <c r="H22" s="3">
        <f t="shared" si="0"/>
        <v>1</v>
      </c>
      <c r="I22" s="3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1</v>
      </c>
      <c r="O22" s="29">
        <f t="shared" si="2"/>
        <v>1.2578616352201257E-3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9</v>
      </c>
      <c r="E23" s="3">
        <v>0</v>
      </c>
      <c r="F23" s="3">
        <v>0</v>
      </c>
      <c r="G23" s="3">
        <v>0</v>
      </c>
      <c r="H23" s="3">
        <f t="shared" si="0"/>
        <v>9</v>
      </c>
      <c r="I23" s="3">
        <v>5</v>
      </c>
      <c r="J23" s="4">
        <v>18</v>
      </c>
      <c r="K23" s="4">
        <v>5</v>
      </c>
      <c r="L23" s="4">
        <v>0</v>
      </c>
      <c r="M23" s="4">
        <f t="shared" si="1"/>
        <v>23</v>
      </c>
      <c r="N23" s="4">
        <f t="shared" si="3"/>
        <v>37</v>
      </c>
      <c r="O23" s="29">
        <f t="shared" si="2"/>
        <v>4.6540880503144651E-2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19</v>
      </c>
      <c r="E24" s="3">
        <v>0</v>
      </c>
      <c r="F24" s="3">
        <v>0</v>
      </c>
      <c r="G24" s="3">
        <v>0</v>
      </c>
      <c r="H24" s="3">
        <f t="shared" si="0"/>
        <v>19</v>
      </c>
      <c r="I24" s="3">
        <v>4</v>
      </c>
      <c r="J24" s="4">
        <v>96</v>
      </c>
      <c r="K24" s="4">
        <v>6</v>
      </c>
      <c r="L24" s="4">
        <v>8</v>
      </c>
      <c r="M24" s="4">
        <f t="shared" si="1"/>
        <v>110</v>
      </c>
      <c r="N24" s="4">
        <f t="shared" si="3"/>
        <v>133</v>
      </c>
      <c r="O24" s="29">
        <f t="shared" si="2"/>
        <v>0.16729559748427672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1.2578616352201257E-3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263</v>
      </c>
      <c r="E27" s="46">
        <f>SUM(E6:E26)</f>
        <v>0</v>
      </c>
      <c r="F27" s="46">
        <f t="shared" ref="F27:G27" si="4">SUM(F6:F26)</f>
        <v>0</v>
      </c>
      <c r="G27" s="46">
        <f t="shared" si="4"/>
        <v>0</v>
      </c>
      <c r="H27" s="80">
        <f>SUM(H6:H26)</f>
        <v>263</v>
      </c>
      <c r="I27" s="80">
        <f>SUM(I6:I26)</f>
        <v>93</v>
      </c>
      <c r="J27" s="41">
        <f>SUM(J6:J26)</f>
        <v>328</v>
      </c>
      <c r="K27" s="41">
        <f t="shared" ref="K27:L27" si="5">SUM(K6:K26)</f>
        <v>79</v>
      </c>
      <c r="L27" s="41">
        <f t="shared" si="5"/>
        <v>32</v>
      </c>
      <c r="M27" s="63">
        <f>SUM(M6:M26)</f>
        <v>439</v>
      </c>
      <c r="N27" s="63">
        <f>SUM(N6:N26)</f>
        <v>795</v>
      </c>
      <c r="O27" s="65">
        <f>SUM(O6:O26)</f>
        <v>0.99999999999999989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0.74715261958997725</v>
      </c>
      <c r="K28" s="29">
        <f t="shared" ref="K28:L28" si="7">+K27/$M$27</f>
        <v>0.17995444191343962</v>
      </c>
      <c r="L28" s="29">
        <f t="shared" si="7"/>
        <v>7.289293849658314E-2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topLeftCell="G1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6.782407407407408E-3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38</v>
      </c>
      <c r="D6" s="3">
        <v>91</v>
      </c>
      <c r="E6" s="3">
        <v>2</v>
      </c>
      <c r="F6" s="3">
        <v>56</v>
      </c>
      <c r="G6" s="3">
        <v>941</v>
      </c>
      <c r="H6" s="4">
        <f>SUM(C6:G6)</f>
        <v>1128</v>
      </c>
      <c r="I6" s="29">
        <f>H6/$H$23</f>
        <v>9.1954022988505746E-2</v>
      </c>
      <c r="J6" s="37">
        <v>5.6391242937853091E-3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32</v>
      </c>
      <c r="D7" s="3">
        <v>61</v>
      </c>
      <c r="E7" s="3">
        <v>0</v>
      </c>
      <c r="F7" s="3">
        <v>34</v>
      </c>
      <c r="G7" s="3">
        <v>565</v>
      </c>
      <c r="H7" s="4">
        <f t="shared" ref="H7:H22" si="0">SUM(C7:G7)</f>
        <v>692</v>
      </c>
      <c r="I7" s="29">
        <f t="shared" ref="I7:I22" si="1">H7/$H$23</f>
        <v>5.6411510556778351E-2</v>
      </c>
      <c r="J7" s="37">
        <v>5.0146793134597991E-3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35</v>
      </c>
      <c r="D8" s="3">
        <v>57</v>
      </c>
      <c r="E8" s="3">
        <v>0</v>
      </c>
      <c r="F8" s="3">
        <v>22</v>
      </c>
      <c r="G8" s="3">
        <v>606</v>
      </c>
      <c r="H8" s="4">
        <f t="shared" si="0"/>
        <v>720</v>
      </c>
      <c r="I8" s="29">
        <f t="shared" si="1"/>
        <v>5.8694057226705794E-2</v>
      </c>
      <c r="J8" s="37">
        <v>5.8770833333333331E-3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15</v>
      </c>
      <c r="D9" s="3">
        <v>54</v>
      </c>
      <c r="E9" s="3">
        <v>0</v>
      </c>
      <c r="F9" s="3">
        <v>26</v>
      </c>
      <c r="G9" s="3">
        <v>667</v>
      </c>
      <c r="H9" s="4">
        <f t="shared" si="0"/>
        <v>762</v>
      </c>
      <c r="I9" s="29">
        <f t="shared" si="1"/>
        <v>6.2117877231596966E-2</v>
      </c>
      <c r="J9" s="37">
        <v>5.9658751493428903E-3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95</v>
      </c>
      <c r="D10" s="3">
        <v>101</v>
      </c>
      <c r="E10" s="3">
        <v>1</v>
      </c>
      <c r="F10" s="3">
        <v>28</v>
      </c>
      <c r="G10" s="3">
        <v>896</v>
      </c>
      <c r="H10" s="4">
        <f t="shared" si="0"/>
        <v>1121</v>
      </c>
      <c r="I10" s="29">
        <f t="shared" si="1"/>
        <v>9.1383386321023885E-2</v>
      </c>
      <c r="J10" s="37">
        <v>7.2706763967357165E-3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25</v>
      </c>
      <c r="D11" s="3">
        <v>51</v>
      </c>
      <c r="E11" s="3">
        <v>0</v>
      </c>
      <c r="F11" s="3">
        <v>17</v>
      </c>
      <c r="G11" s="3">
        <v>532</v>
      </c>
      <c r="H11" s="4">
        <f t="shared" si="0"/>
        <v>625</v>
      </c>
      <c r="I11" s="29">
        <f t="shared" si="1"/>
        <v>5.0949702453737672E-2</v>
      </c>
      <c r="J11" s="37">
        <v>6.2409248737373725E-3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24</v>
      </c>
      <c r="D12" s="3">
        <v>50</v>
      </c>
      <c r="E12" s="3">
        <v>1</v>
      </c>
      <c r="F12" s="3">
        <v>27</v>
      </c>
      <c r="G12" s="3">
        <v>673</v>
      </c>
      <c r="H12" s="4">
        <f t="shared" si="0"/>
        <v>775</v>
      </c>
      <c r="I12" s="29">
        <f t="shared" si="1"/>
        <v>6.3177631042634713E-2</v>
      </c>
      <c r="J12" s="37">
        <v>7.1465368554829321E-3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52</v>
      </c>
      <c r="D13" s="3">
        <v>91</v>
      </c>
      <c r="E13" s="3">
        <v>0</v>
      </c>
      <c r="F13" s="3">
        <v>16</v>
      </c>
      <c r="G13" s="3">
        <v>472</v>
      </c>
      <c r="H13" s="4">
        <f t="shared" si="0"/>
        <v>631</v>
      </c>
      <c r="I13" s="29">
        <f t="shared" si="1"/>
        <v>5.1438819597293552E-2</v>
      </c>
      <c r="J13" s="37">
        <v>7.560023686477171E-3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72</v>
      </c>
      <c r="D14" s="3">
        <v>76</v>
      </c>
      <c r="E14" s="3">
        <v>0</v>
      </c>
      <c r="F14" s="3">
        <v>19</v>
      </c>
      <c r="G14" s="3">
        <v>521</v>
      </c>
      <c r="H14" s="4">
        <f t="shared" si="0"/>
        <v>688</v>
      </c>
      <c r="I14" s="29">
        <f t="shared" si="1"/>
        <v>5.6085432461074426E-2</v>
      </c>
      <c r="J14" s="37">
        <v>7.4249338624338621E-3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110</v>
      </c>
      <c r="D15" s="3">
        <v>56</v>
      </c>
      <c r="E15" s="3">
        <v>0</v>
      </c>
      <c r="F15" s="3">
        <v>22</v>
      </c>
      <c r="G15" s="3">
        <v>428</v>
      </c>
      <c r="H15" s="4">
        <f t="shared" si="0"/>
        <v>616</v>
      </c>
      <c r="I15" s="29">
        <f t="shared" si="1"/>
        <v>5.0216026738403849E-2</v>
      </c>
      <c r="J15" s="37">
        <v>7.2663077403245912E-3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118</v>
      </c>
      <c r="D16" s="3">
        <v>72</v>
      </c>
      <c r="E16" s="3">
        <v>0</v>
      </c>
      <c r="F16" s="3">
        <v>21</v>
      </c>
      <c r="G16" s="3">
        <v>635</v>
      </c>
      <c r="H16" s="4">
        <f t="shared" si="0"/>
        <v>846</v>
      </c>
      <c r="I16" s="29">
        <f t="shared" si="1"/>
        <v>6.8965517241379309E-2</v>
      </c>
      <c r="J16" s="37">
        <v>9.1735913263691019E-3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25</v>
      </c>
      <c r="D17" s="3">
        <v>67</v>
      </c>
      <c r="E17" s="3">
        <v>0</v>
      </c>
      <c r="F17" s="3">
        <v>21</v>
      </c>
      <c r="G17" s="3">
        <v>482</v>
      </c>
      <c r="H17" s="4">
        <f t="shared" si="0"/>
        <v>595</v>
      </c>
      <c r="I17" s="29">
        <f t="shared" si="1"/>
        <v>4.850411673595826E-2</v>
      </c>
      <c r="J17" s="37">
        <v>7.3904179408766577E-3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45</v>
      </c>
      <c r="D18" s="3">
        <v>76</v>
      </c>
      <c r="E18" s="3">
        <v>0</v>
      </c>
      <c r="F18" s="3">
        <v>51</v>
      </c>
      <c r="G18" s="3">
        <v>694</v>
      </c>
      <c r="H18" s="4">
        <f t="shared" si="0"/>
        <v>866</v>
      </c>
      <c r="I18" s="29">
        <f t="shared" si="1"/>
        <v>7.0595907719898918E-2</v>
      </c>
      <c r="J18" s="37">
        <v>7.0280671296296298E-3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18</v>
      </c>
      <c r="D19" s="3">
        <v>43</v>
      </c>
      <c r="E19" s="3">
        <v>0</v>
      </c>
      <c r="F19" s="3">
        <v>24</v>
      </c>
      <c r="G19" s="3">
        <v>504</v>
      </c>
      <c r="H19" s="4">
        <f t="shared" si="0"/>
        <v>589</v>
      </c>
      <c r="I19" s="29">
        <f t="shared" si="1"/>
        <v>4.801499959240238E-2</v>
      </c>
      <c r="J19" s="37">
        <v>6.9221643518518504E-3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35</v>
      </c>
      <c r="D20" s="3">
        <v>77</v>
      </c>
      <c r="E20" s="3">
        <v>0</v>
      </c>
      <c r="F20" s="3">
        <v>17</v>
      </c>
      <c r="G20" s="3">
        <v>543</v>
      </c>
      <c r="H20" s="4">
        <f t="shared" si="0"/>
        <v>672</v>
      </c>
      <c r="I20" s="29">
        <f t="shared" si="1"/>
        <v>5.4781120078258742E-2</v>
      </c>
      <c r="J20" s="37">
        <v>6.1966415568110479E-3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44</v>
      </c>
      <c r="D21" s="3">
        <v>34</v>
      </c>
      <c r="E21" s="3">
        <v>1</v>
      </c>
      <c r="F21" s="3">
        <v>8</v>
      </c>
      <c r="G21" s="3">
        <v>367</v>
      </c>
      <c r="H21" s="4">
        <f t="shared" si="0"/>
        <v>454</v>
      </c>
      <c r="I21" s="29">
        <f t="shared" si="1"/>
        <v>3.7009863862395041E-2</v>
      </c>
      <c r="J21" s="37">
        <v>6.3723851165980788E-3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12</v>
      </c>
      <c r="D22" s="3">
        <v>47</v>
      </c>
      <c r="E22" s="3">
        <v>0</v>
      </c>
      <c r="F22" s="3">
        <v>11</v>
      </c>
      <c r="G22" s="3">
        <v>417</v>
      </c>
      <c r="H22" s="4">
        <f t="shared" si="0"/>
        <v>487</v>
      </c>
      <c r="I22" s="29">
        <f t="shared" si="1"/>
        <v>3.970000815195239E-2</v>
      </c>
      <c r="J22" s="37">
        <v>6.8361183449074077E-3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795</v>
      </c>
      <c r="D23" s="42">
        <f t="shared" si="2"/>
        <v>1104</v>
      </c>
      <c r="E23" s="42">
        <f t="shared" si="2"/>
        <v>5</v>
      </c>
      <c r="F23" s="42">
        <f t="shared" si="2"/>
        <v>420</v>
      </c>
      <c r="G23" s="42">
        <f t="shared" si="2"/>
        <v>9943</v>
      </c>
      <c r="H23" s="42">
        <f>SUM(H6:H22)</f>
        <v>12267</v>
      </c>
      <c r="I23" s="31">
        <f t="shared" si="2"/>
        <v>1</v>
      </c>
      <c r="J23" s="81">
        <v>6.782407407407408E-3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6.4808021521154321E-2</v>
      </c>
      <c r="D24" s="29">
        <f t="shared" ref="D24:G24" si="3">+D23/$H$23</f>
        <v>8.9997554414282227E-2</v>
      </c>
      <c r="E24" s="29">
        <f t="shared" si="3"/>
        <v>4.0759761962990136E-4</v>
      </c>
      <c r="F24" s="29">
        <f t="shared" si="3"/>
        <v>3.4238200048911711E-2</v>
      </c>
      <c r="G24" s="29">
        <f t="shared" si="3"/>
        <v>0.81054862639602188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topLeftCell="A4" zoomScale="60" zoomScaleNormal="100" zoomScalePageLayoutView="60" workbookViewId="0">
      <selection activeCell="A18" sqref="A18:B18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6.782407407407408E-3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0.22458628841607564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0.23616206081356486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0.27390560039129369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0.26534605037906578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/>
      <c r="D10" s="3"/>
      <c r="E10" s="3"/>
      <c r="F10" s="3"/>
      <c r="G10" s="43"/>
      <c r="H10" s="41">
        <f t="shared" si="1"/>
        <v>0</v>
      </c>
      <c r="I10" s="29">
        <f t="shared" si="0"/>
        <v>0</v>
      </c>
      <c r="J10" s="37"/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/>
      <c r="D11" s="3"/>
      <c r="E11" s="3"/>
      <c r="F11" s="3"/>
      <c r="G11" s="43"/>
      <c r="H11" s="41">
        <f t="shared" si="1"/>
        <v>0</v>
      </c>
      <c r="I11" s="29">
        <f t="shared" si="0"/>
        <v>0</v>
      </c>
      <c r="J11" s="37"/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/>
      <c r="D12" s="3"/>
      <c r="E12" s="3"/>
      <c r="F12" s="3"/>
      <c r="G12" s="43"/>
      <c r="H12" s="41">
        <f t="shared" si="1"/>
        <v>0</v>
      </c>
      <c r="I12" s="29">
        <f t="shared" si="0"/>
        <v>0</v>
      </c>
      <c r="J12" s="37"/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795</v>
      </c>
      <c r="D18" s="43">
        <f t="shared" ref="D18:G18" si="2">SUM(D6:D17)</f>
        <v>1104</v>
      </c>
      <c r="E18" s="43">
        <f t="shared" si="2"/>
        <v>5</v>
      </c>
      <c r="F18" s="43">
        <f t="shared" si="2"/>
        <v>420</v>
      </c>
      <c r="G18" s="43">
        <f t="shared" si="2"/>
        <v>9943</v>
      </c>
      <c r="H18" s="82">
        <f>SUM(H6:H17)</f>
        <v>12267</v>
      </c>
      <c r="I18" s="65">
        <f>SUM(I6:I17)</f>
        <v>0.99999999999999989</v>
      </c>
      <c r="J18" s="81">
        <v>6.782407407407408E-3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6.4808021521154321E-2</v>
      </c>
      <c r="D19" s="29">
        <f>+D18/$H$18</f>
        <v>8.9997554414282227E-2</v>
      </c>
      <c r="E19" s="29">
        <f>+E18/$H$18</f>
        <v>4.0759761962990136E-4</v>
      </c>
      <c r="F19" s="29">
        <f>+F18/$H$18</f>
        <v>3.4238200048911711E-2</v>
      </c>
      <c r="G19" s="29">
        <f>+G18/$H$18</f>
        <v>0.81054862639602188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Juan Carlos Jose Camacho Rosso</cp:lastModifiedBy>
  <cp:lastPrinted>2017-08-16T15:33:18Z</cp:lastPrinted>
  <dcterms:created xsi:type="dcterms:W3CDTF">2017-08-16T15:31:03Z</dcterms:created>
  <dcterms:modified xsi:type="dcterms:W3CDTF">2019-08-02T18:32:37Z</dcterms:modified>
</cp:coreProperties>
</file>