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boletnestadsticoabrilmayoyjunio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16170" windowHeight="11910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<sst xmlns="http://schemas.openxmlformats.org/spreadsheetml/2006/main" count="297" uniqueCount="117">
  <si>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</si>
  <si>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</si>
  <si>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</si>
  <si>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</si>
  <si>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</si>
  <si>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</si>
  <si>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</si>
  <si>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</si>
  <si>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</si>
  <si>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</si>
  <si>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</si>
  <si>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</si>
  <si>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</si>
  <si>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</si>
  <si>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</si>
  <si>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</si>
  <si>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</si>
  <si>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</si>
  <si>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</si>
  <si>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</si>
  <si>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</si>
  <si>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</si>
  <si>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</si>
  <si>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</si>
  <si>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</si>
  <si>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</si>
  <si>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</si>
  <si>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</si>
  <si>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</si>
  <si>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</si>
  <si>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</si>
  <si>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</si>
  <si>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</si>
  <si>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</si>
  <si>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</si>
  <si>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</si>
  <si>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</si>
  <si>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</si>
  <si>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</si>
  <si>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</si>
  <si>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</si>
  <si>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</si>
  <si>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</si>
  <si>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</si>
  <si>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</si>
  <si>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</si>
  <si>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</si>
  <si>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</si>
  <si>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</si>
  <si>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</si>
  <si>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</si>
  <si>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</si>
  <si>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</si>
  <si>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</si>
  <si>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</si>
  <si>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</si>
  <si>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</si>
  <si>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</si>
  <si>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</si>
  <si>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</si>
  <si>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</si>
  <si>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</si>
  <si>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</si>
  <si>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</si>
  <si>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</si>
  <si>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</si>
  <si>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</si>
  <si>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</si>
  <si>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</si>
  <si>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</si>
  <si>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</si>
  <si>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</si>
  <si>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</si>
  <si>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</si>
  <si>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</si>
  <si>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</si>
  <si>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</si>
  <si>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</si>
  <si>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</si>
  <si>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</si>
  <si>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</si>
  <si>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</si>
  <si>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</si>
  <si>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</si>
  <si>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</si>
  <si>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</si>
  <si>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</si>
  <si>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</si>
  <si>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</si>
  <si>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</si>
  <si>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</si>
  <si>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</si>
  <si>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</si>
  <si>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</si>
  <si>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</si>
  <si>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</si>
  <si>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</si>
  <si>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</si>
  <si>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</si>
  <si>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</si>
  <si>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</si>
  <si>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</si>
  <si>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</si>
  <si>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</si>
  <si>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</si>
  <si>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</si>
  <si>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</si>
  <si>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</si>
  <si>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</si>
  <si>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</si>
  <si>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Junio</t>
  </si>
  <si>
    <t>Consolidado de Incendios Atendidos - Junio</t>
  </si>
  <si>
    <t>Consolidado de Incidentes por Estación - Junio</t>
  </si>
  <si>
    <t>CONSOLIDADO DE SERVICIOS EN EL MES DE JUNIO 2019</t>
  </si>
  <si>
    <t>PROMEDIO TIEMPO DE RESPUESTA PARA EL MES DE JUNIO (Minutos):</t>
  </si>
  <si>
    <t>CONSOLIDADO DE INCENDIOS EN EL MES DE JUNIO 2019</t>
  </si>
  <si>
    <t>CONSOLIDADO DE INCIDENTES POR ESTACIÓN EN EL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</si>
</sst>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3.0714516650501133E-2</c:v>
                </c:pt>
                <c:pt idx="1">
                  <c:v>8.6000646621403165E-2</c:v>
                </c:pt>
                <c:pt idx="2">
                  <c:v>1.2932428063368898E-3</c:v>
                </c:pt>
                <c:pt idx="3">
                  <c:v>4.0737148399612025E-2</c:v>
                </c:pt>
                <c:pt idx="4">
                  <c:v>0.84125444552214679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9.4730035564177167E-2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6.3692208212091816E-2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5.4316197866149371E-2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6.3368897510507602E-2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8.6970578726155837E-2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5.0113158745554477E-2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6.3045586808923373E-2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4.7203362431296476E-2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5.5609440672486257E-2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4.5910119624959583E-2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6.0459101196249594E-2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4.9789848043970256E-2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7.953443258971872E-2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5.5286129970902036E-2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5.2699644358228256E-2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2.9421273844164243E-2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4.7849983834464919E-2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10656"/>
        <c:axId val="230810264"/>
      </c:barChart>
      <c:valAx>
        <c:axId val="23081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656"/>
        <c:crosses val="autoZero"/>
        <c:crossBetween val="between"/>
      </c:valAx>
      <c:catAx>
        <c:axId val="2308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5.3042038352652102E-2</c:v>
                </c:pt>
                <c:pt idx="1">
                  <c:v>8.9097804604454892E-2</c:v>
                </c:pt>
                <c:pt idx="2">
                  <c:v>6.9440735003472036E-4</c:v>
                </c:pt>
                <c:pt idx="3">
                  <c:v>3.6109182201805458E-2</c:v>
                </c:pt>
                <c:pt idx="4">
                  <c:v>0.82105656749105282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9.2943753004647189E-2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5.8864376902943216E-2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5.768922600288446E-2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6.2656909353132839E-2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8.9311468404465577E-2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5.1065648202553285E-2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6.2763741253138189E-2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5.0050745152502539E-2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5.56060039527803E-2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4.9837081352491854E-2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6.5274290903263713E-2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4.8875594252443783E-2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7.4408418353720418E-2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5.0478072752523903E-2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5.3789861652689494E-2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3.4506703701725337E-2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4.1878104802093905E-2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08696"/>
        <c:axId val="230807128"/>
      </c:barChart>
      <c:valAx>
        <c:axId val="23080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8696"/>
        <c:crosses val="autoZero"/>
        <c:crossBetween val="between"/>
      </c:valAx>
      <c:catAx>
        <c:axId val="23080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0.14716094225735804</c:v>
                </c:pt>
                <c:pt idx="1">
                  <c:v>0.15474600715773731</c:v>
                </c:pt>
                <c:pt idx="2">
                  <c:v>0.17947759200897387</c:v>
                </c:pt>
                <c:pt idx="3">
                  <c:v>0.17386891725869344</c:v>
                </c:pt>
                <c:pt idx="4">
                  <c:v>0.17953100795897656</c:v>
                </c:pt>
                <c:pt idx="5">
                  <c:v>0.16521553335826078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="" xmlns:a16="http://schemas.microsoft.com/office/drawing/2014/main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="" xmlns:a16="http://schemas.microsoft.com/office/drawing/2014/main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>
      <selection activeCell="C12" sqref="C12:M12"/>
    </sheetView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A3" sqref="A3:O28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J27</f>
        <v>6.3425925925925915E-3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6</v>
      </c>
      <c r="D6" s="3">
        <v>21</v>
      </c>
      <c r="E6" s="3">
        <v>0</v>
      </c>
      <c r="F6" s="3">
        <v>8</v>
      </c>
      <c r="G6" s="3">
        <v>217</v>
      </c>
      <c r="H6" s="4">
        <f>SUM(C6:G6)</f>
        <v>252</v>
      </c>
      <c r="I6" s="28">
        <f>H6/$H$27</f>
        <v>8.147429679922405E-2</v>
      </c>
      <c r="J6" s="37">
        <v>5.8277116402116408E-3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4</v>
      </c>
      <c r="D7" s="3">
        <v>10</v>
      </c>
      <c r="E7" s="3">
        <v>0</v>
      </c>
      <c r="F7" s="3">
        <v>9</v>
      </c>
      <c r="G7" s="3">
        <v>168</v>
      </c>
      <c r="H7" s="4">
        <f t="shared" ref="H7:H26" si="0">SUM(C7:G7)</f>
        <v>191</v>
      </c>
      <c r="I7" s="28">
        <f t="shared" ref="I7:I26" si="1">H7/$H$27</f>
        <v>6.1752344002586487E-2</v>
      </c>
      <c r="J7" s="37">
        <v>4.3802609427609435E-3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2</v>
      </c>
      <c r="D8" s="3">
        <v>13</v>
      </c>
      <c r="E8" s="3">
        <v>0</v>
      </c>
      <c r="F8" s="3">
        <v>1</v>
      </c>
      <c r="G8" s="3">
        <v>132</v>
      </c>
      <c r="H8" s="4">
        <f t="shared" si="0"/>
        <v>148</v>
      </c>
      <c r="I8" s="28">
        <f t="shared" si="1"/>
        <v>4.7849983834464919E-2</v>
      </c>
      <c r="J8" s="37">
        <v>6.7021122685185187E-3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6</v>
      </c>
      <c r="D9" s="3">
        <v>13</v>
      </c>
      <c r="E9" s="3">
        <v>0</v>
      </c>
      <c r="F9" s="3">
        <v>9</v>
      </c>
      <c r="G9" s="3">
        <v>156</v>
      </c>
      <c r="H9" s="4">
        <f t="shared" si="0"/>
        <v>184</v>
      </c>
      <c r="I9" s="28">
        <f t="shared" si="1"/>
        <v>5.948916909149693E-2</v>
      </c>
      <c r="J9" s="37">
        <v>7.368678774928774E-3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4</v>
      </c>
      <c r="D10" s="3">
        <v>12</v>
      </c>
      <c r="E10" s="3">
        <v>0</v>
      </c>
      <c r="F10" s="3">
        <v>1</v>
      </c>
      <c r="G10" s="3">
        <v>103</v>
      </c>
      <c r="H10" s="4">
        <f t="shared" si="0"/>
        <v>120</v>
      </c>
      <c r="I10" s="28">
        <f t="shared" si="1"/>
        <v>3.8797284190106696E-2</v>
      </c>
      <c r="J10" s="37">
        <v>5.9286492374727674E-3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4</v>
      </c>
      <c r="D11" s="3">
        <v>11</v>
      </c>
      <c r="E11" s="3">
        <v>1</v>
      </c>
      <c r="F11" s="3">
        <v>3</v>
      </c>
      <c r="G11" s="3">
        <v>61</v>
      </c>
      <c r="H11" s="4">
        <f t="shared" si="0"/>
        <v>80</v>
      </c>
      <c r="I11" s="28">
        <f t="shared" si="1"/>
        <v>2.5864856126737796E-2</v>
      </c>
      <c r="J11" s="37">
        <v>7.5536062378167637E-3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6</v>
      </c>
      <c r="D12" s="3">
        <v>23</v>
      </c>
      <c r="E12" s="3">
        <v>0</v>
      </c>
      <c r="F12" s="3">
        <v>5</v>
      </c>
      <c r="G12" s="3">
        <v>110</v>
      </c>
      <c r="H12" s="4">
        <f t="shared" si="0"/>
        <v>144</v>
      </c>
      <c r="I12" s="28">
        <f t="shared" si="1"/>
        <v>4.6556741028128033E-2</v>
      </c>
      <c r="J12" s="37">
        <v>5.9429466230936819E-3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13</v>
      </c>
      <c r="D13" s="3">
        <v>21</v>
      </c>
      <c r="E13" s="3">
        <v>1</v>
      </c>
      <c r="F13" s="3">
        <v>12</v>
      </c>
      <c r="G13" s="3">
        <v>215</v>
      </c>
      <c r="H13" s="4">
        <f t="shared" si="0"/>
        <v>262</v>
      </c>
      <c r="I13" s="28">
        <f t="shared" si="1"/>
        <v>8.4707403815066279E-2</v>
      </c>
      <c r="J13" s="37">
        <v>6.7865937746256913E-3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6</v>
      </c>
      <c r="D14" s="3">
        <v>15</v>
      </c>
      <c r="E14" s="3">
        <v>0</v>
      </c>
      <c r="F14" s="3">
        <v>11</v>
      </c>
      <c r="G14" s="3">
        <v>145</v>
      </c>
      <c r="H14" s="4">
        <f t="shared" si="0"/>
        <v>177</v>
      </c>
      <c r="I14" s="28">
        <f t="shared" si="1"/>
        <v>5.7225994180407372E-2</v>
      </c>
      <c r="J14" s="37">
        <v>5.2527628434886498E-3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9</v>
      </c>
      <c r="D15" s="3">
        <v>26</v>
      </c>
      <c r="E15" s="3">
        <v>1</v>
      </c>
      <c r="F15" s="3">
        <v>10</v>
      </c>
      <c r="G15" s="3">
        <v>230</v>
      </c>
      <c r="H15" s="4">
        <f t="shared" si="0"/>
        <v>276</v>
      </c>
      <c r="I15" s="28">
        <f t="shared" si="1"/>
        <v>8.9233753637245394E-2</v>
      </c>
      <c r="J15" s="37">
        <v>6.1869855967078202E-3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6</v>
      </c>
      <c r="D16" s="3">
        <v>31</v>
      </c>
      <c r="E16" s="3">
        <v>0</v>
      </c>
      <c r="F16" s="3">
        <v>23</v>
      </c>
      <c r="G16" s="3">
        <v>310</v>
      </c>
      <c r="H16" s="4">
        <f t="shared" si="0"/>
        <v>370</v>
      </c>
      <c r="I16" s="28">
        <f t="shared" si="1"/>
        <v>0.1196249595861623</v>
      </c>
      <c r="J16" s="37">
        <v>6.0379394224733202E-3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1</v>
      </c>
      <c r="D17" s="3">
        <v>6</v>
      </c>
      <c r="E17" s="3">
        <v>0</v>
      </c>
      <c r="F17" s="3">
        <v>8</v>
      </c>
      <c r="G17" s="3">
        <v>79</v>
      </c>
      <c r="H17" s="4">
        <f t="shared" si="0"/>
        <v>94</v>
      </c>
      <c r="I17" s="28">
        <f t="shared" si="1"/>
        <v>3.0391205948916908E-2</v>
      </c>
      <c r="J17" s="37">
        <v>7.3410493827160478E-3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6</v>
      </c>
      <c r="D18" s="3">
        <v>15</v>
      </c>
      <c r="E18" s="3">
        <v>0</v>
      </c>
      <c r="F18" s="3">
        <v>6</v>
      </c>
      <c r="G18" s="3">
        <v>111</v>
      </c>
      <c r="H18" s="4">
        <f t="shared" si="0"/>
        <v>138</v>
      </c>
      <c r="I18" s="28">
        <f t="shared" si="1"/>
        <v>4.4616876818622697E-2</v>
      </c>
      <c r="J18" s="37">
        <v>6.683813443072702E-3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3</v>
      </c>
      <c r="D19" s="3">
        <v>10</v>
      </c>
      <c r="E19" s="3">
        <v>0</v>
      </c>
      <c r="F19" s="3">
        <v>3</v>
      </c>
      <c r="G19" s="3">
        <v>99</v>
      </c>
      <c r="H19" s="4">
        <f t="shared" si="0"/>
        <v>115</v>
      </c>
      <c r="I19" s="28">
        <f t="shared" si="1"/>
        <v>3.7180730682185581E-2</v>
      </c>
      <c r="J19" s="37">
        <v>3.5467303240740737E-3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1</v>
      </c>
      <c r="D20" s="3">
        <v>2</v>
      </c>
      <c r="E20" s="3">
        <v>0</v>
      </c>
      <c r="F20" s="3">
        <v>1</v>
      </c>
      <c r="G20" s="3">
        <v>73</v>
      </c>
      <c r="H20" s="4">
        <f t="shared" si="0"/>
        <v>77</v>
      </c>
      <c r="I20" s="28">
        <f t="shared" si="1"/>
        <v>2.4894924021985128E-2</v>
      </c>
      <c r="J20" s="37">
        <v>3.0555555555555557E-3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1</v>
      </c>
      <c r="D21" s="3">
        <v>7</v>
      </c>
      <c r="E21" s="3">
        <v>0</v>
      </c>
      <c r="F21" s="3">
        <v>3</v>
      </c>
      <c r="G21" s="3">
        <v>101</v>
      </c>
      <c r="H21" s="4">
        <f t="shared" si="0"/>
        <v>112</v>
      </c>
      <c r="I21" s="28">
        <f t="shared" si="1"/>
        <v>3.6210798577432916E-2</v>
      </c>
      <c r="J21" s="37">
        <v>6.0332491582491595E-3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2</v>
      </c>
      <c r="D22" s="3">
        <v>1</v>
      </c>
      <c r="E22" s="3">
        <v>0</v>
      </c>
      <c r="F22" s="3">
        <v>0</v>
      </c>
      <c r="G22" s="3">
        <v>58</v>
      </c>
      <c r="H22" s="4">
        <f t="shared" si="0"/>
        <v>61</v>
      </c>
      <c r="I22" s="28">
        <f t="shared" si="1"/>
        <v>1.9721952796637569E-2</v>
      </c>
      <c r="J22" s="37">
        <v>5.8950617283950622E-3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5</v>
      </c>
      <c r="D23" s="3">
        <v>10</v>
      </c>
      <c r="E23" s="3">
        <v>1</v>
      </c>
      <c r="F23" s="3">
        <v>3</v>
      </c>
      <c r="G23" s="3">
        <v>87</v>
      </c>
      <c r="H23" s="4">
        <f t="shared" si="0"/>
        <v>106</v>
      </c>
      <c r="I23" s="28">
        <f t="shared" si="1"/>
        <v>3.427093436792758E-2</v>
      </c>
      <c r="J23" s="37">
        <v>7.2717335390946507E-3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10</v>
      </c>
      <c r="D24" s="3">
        <v>19</v>
      </c>
      <c r="E24" s="3">
        <v>0</v>
      </c>
      <c r="F24" s="3">
        <v>10</v>
      </c>
      <c r="G24" s="3">
        <v>138</v>
      </c>
      <c r="H24" s="4">
        <f t="shared" si="0"/>
        <v>177</v>
      </c>
      <c r="I24" s="28">
        <f t="shared" si="1"/>
        <v>5.7225994180407372E-2</v>
      </c>
      <c r="J24" s="37">
        <v>8.5606600189933515E-3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1</v>
      </c>
      <c r="H25" s="4">
        <f t="shared" si="0"/>
        <v>1</v>
      </c>
      <c r="I25" s="28">
        <f t="shared" si="1"/>
        <v>3.2331070158422246E-4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8</v>
      </c>
      <c r="H26" s="4">
        <f t="shared" si="0"/>
        <v>8</v>
      </c>
      <c r="I26" s="28">
        <f t="shared" si="1"/>
        <v>2.5864856126737797E-3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95</v>
      </c>
      <c r="D27" s="6">
        <f t="shared" si="2"/>
        <v>266</v>
      </c>
      <c r="E27" s="6">
        <f t="shared" si="2"/>
        <v>4</v>
      </c>
      <c r="F27" s="6">
        <f>SUM(F6:F26)</f>
        <v>126</v>
      </c>
      <c r="G27" s="42">
        <f t="shared" si="2"/>
        <v>2602</v>
      </c>
      <c r="H27" s="63">
        <f t="shared" si="2"/>
        <v>3093</v>
      </c>
      <c r="I27" s="64">
        <v>1</v>
      </c>
      <c r="J27" s="61">
        <v>6.3425925925925915E-3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3.0714516650501133E-2</v>
      </c>
      <c r="D28" s="29">
        <f t="shared" ref="D28:G28" si="3">+D27/$H$27</f>
        <v>8.6000646621403165E-2</v>
      </c>
      <c r="E28" s="29">
        <f t="shared" si="3"/>
        <v>1.2932428063368898E-3</v>
      </c>
      <c r="F28" s="29">
        <f t="shared" si="3"/>
        <v>4.0737148399612025E-2</v>
      </c>
      <c r="G28" s="29">
        <f t="shared" si="3"/>
        <v>0.84125444552214679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B3" sqref="B3:O28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3</v>
      </c>
      <c r="E6" s="3">
        <v>0</v>
      </c>
      <c r="F6" s="3">
        <v>0</v>
      </c>
      <c r="G6" s="3">
        <v>0</v>
      </c>
      <c r="H6" s="3">
        <f>SUM(D6:G6)</f>
        <v>3</v>
      </c>
      <c r="I6" s="3">
        <v>3</v>
      </c>
      <c r="J6" s="4">
        <v>0</v>
      </c>
      <c r="K6" s="4">
        <v>0</v>
      </c>
      <c r="L6" s="4">
        <v>0</v>
      </c>
      <c r="M6" s="4">
        <f t="shared" ref="M6:M26" si="0">SUM(J6:L6)</f>
        <v>0</v>
      </c>
      <c r="N6" s="4">
        <f>SUM(H6,I6,M6)</f>
        <v>6</v>
      </c>
      <c r="O6" s="29">
        <f>+N6/$N$27</f>
        <v>6.3157894736842107E-2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</v>
      </c>
      <c r="E7" s="3">
        <v>0</v>
      </c>
      <c r="F7" s="3">
        <v>0</v>
      </c>
      <c r="G7" s="3">
        <v>0</v>
      </c>
      <c r="H7" s="3">
        <f t="shared" ref="H7:H26" si="1">SUM(D7:G7)</f>
        <v>1</v>
      </c>
      <c r="I7" s="3">
        <v>2</v>
      </c>
      <c r="J7" s="4">
        <v>1</v>
      </c>
      <c r="K7" s="4">
        <v>0</v>
      </c>
      <c r="L7" s="4">
        <v>0</v>
      </c>
      <c r="M7" s="4">
        <f t="shared" si="0"/>
        <v>1</v>
      </c>
      <c r="N7" s="4">
        <f t="shared" ref="N7:N24" si="2">SUM(H7,I7,M7)</f>
        <v>4</v>
      </c>
      <c r="O7" s="29">
        <f t="shared" ref="O7:O26" si="3">+N7/$N$27</f>
        <v>4.2105263157894736E-2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2</v>
      </c>
      <c r="E8" s="3">
        <v>0</v>
      </c>
      <c r="F8" s="3">
        <v>0</v>
      </c>
      <c r="G8" s="3">
        <v>0</v>
      </c>
      <c r="H8" s="3">
        <f>SUM(D8:G8)</f>
        <v>2</v>
      </c>
      <c r="I8" s="3">
        <v>0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2</v>
      </c>
      <c r="O8" s="29">
        <f t="shared" si="3"/>
        <v>2.1052631578947368E-2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</v>
      </c>
      <c r="E9" s="3">
        <v>0</v>
      </c>
      <c r="F9" s="3">
        <v>0</v>
      </c>
      <c r="G9" s="3">
        <v>0</v>
      </c>
      <c r="H9" s="3">
        <f t="shared" si="1"/>
        <v>3</v>
      </c>
      <c r="I9" s="3">
        <v>1</v>
      </c>
      <c r="J9" s="4">
        <v>1</v>
      </c>
      <c r="K9" s="4">
        <v>1</v>
      </c>
      <c r="L9" s="4">
        <v>0</v>
      </c>
      <c r="M9" s="4">
        <f t="shared" si="0"/>
        <v>2</v>
      </c>
      <c r="N9" s="4">
        <f t="shared" si="2"/>
        <v>6</v>
      </c>
      <c r="O9" s="29">
        <f t="shared" si="3"/>
        <v>6.3157894736842107E-2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</v>
      </c>
      <c r="E10" s="3">
        <v>0</v>
      </c>
      <c r="F10" s="3">
        <v>0</v>
      </c>
      <c r="G10" s="3">
        <v>0</v>
      </c>
      <c r="H10" s="3">
        <f t="shared" si="1"/>
        <v>2</v>
      </c>
      <c r="I10" s="3">
        <v>2</v>
      </c>
      <c r="J10" s="4">
        <v>0</v>
      </c>
      <c r="K10" s="4">
        <v>0</v>
      </c>
      <c r="L10" s="4">
        <v>0</v>
      </c>
      <c r="M10" s="4">
        <f t="shared" si="0"/>
        <v>0</v>
      </c>
      <c r="N10" s="4">
        <f t="shared" si="2"/>
        <v>4</v>
      </c>
      <c r="O10" s="29">
        <f t="shared" si="3"/>
        <v>4.2105263157894736E-2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2</v>
      </c>
      <c r="E11" s="3">
        <v>0</v>
      </c>
      <c r="F11" s="3">
        <v>0</v>
      </c>
      <c r="G11" s="3">
        <v>0</v>
      </c>
      <c r="H11" s="3">
        <f t="shared" si="1"/>
        <v>2</v>
      </c>
      <c r="I11" s="3">
        <v>2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4</v>
      </c>
      <c r="O11" s="29">
        <f t="shared" si="3"/>
        <v>4.2105263157894736E-2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</v>
      </c>
      <c r="E12" s="3">
        <v>0</v>
      </c>
      <c r="F12" s="3">
        <v>0</v>
      </c>
      <c r="G12" s="3">
        <v>0</v>
      </c>
      <c r="H12" s="3">
        <f t="shared" si="1"/>
        <v>5</v>
      </c>
      <c r="I12" s="3">
        <v>1</v>
      </c>
      <c r="J12" s="4">
        <v>0</v>
      </c>
      <c r="K12" s="4">
        <v>0</v>
      </c>
      <c r="L12" s="4">
        <v>0</v>
      </c>
      <c r="M12" s="4">
        <f t="shared" si="0"/>
        <v>0</v>
      </c>
      <c r="N12" s="4">
        <f t="shared" si="2"/>
        <v>6</v>
      </c>
      <c r="O12" s="29">
        <f t="shared" si="3"/>
        <v>6.3157894736842107E-2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10</v>
      </c>
      <c r="E13" s="3">
        <v>0</v>
      </c>
      <c r="F13" s="3">
        <v>0</v>
      </c>
      <c r="G13" s="3">
        <v>0</v>
      </c>
      <c r="H13" s="3">
        <f t="shared" si="1"/>
        <v>10</v>
      </c>
      <c r="I13" s="3">
        <v>3</v>
      </c>
      <c r="J13" s="4">
        <v>0</v>
      </c>
      <c r="K13" s="4">
        <v>0</v>
      </c>
      <c r="L13" s="4">
        <v>0</v>
      </c>
      <c r="M13" s="4">
        <f t="shared" si="0"/>
        <v>0</v>
      </c>
      <c r="N13" s="4">
        <f t="shared" si="2"/>
        <v>13</v>
      </c>
      <c r="O13" s="29">
        <f t="shared" si="3"/>
        <v>0.1368421052631579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</v>
      </c>
      <c r="E14" s="3">
        <v>0</v>
      </c>
      <c r="F14" s="3">
        <v>0</v>
      </c>
      <c r="G14" s="3">
        <v>0</v>
      </c>
      <c r="H14" s="3">
        <f t="shared" si="1"/>
        <v>3</v>
      </c>
      <c r="I14" s="3">
        <v>2</v>
      </c>
      <c r="J14" s="4">
        <v>1</v>
      </c>
      <c r="K14" s="4">
        <v>0</v>
      </c>
      <c r="L14" s="4">
        <v>0</v>
      </c>
      <c r="M14" s="4">
        <f t="shared" si="0"/>
        <v>1</v>
      </c>
      <c r="N14" s="4">
        <f t="shared" si="2"/>
        <v>6</v>
      </c>
      <c r="O14" s="29">
        <f t="shared" si="3"/>
        <v>6.3157894736842107E-2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7</v>
      </c>
      <c r="E15" s="3">
        <v>0</v>
      </c>
      <c r="F15" s="3">
        <v>0</v>
      </c>
      <c r="G15" s="3">
        <v>0</v>
      </c>
      <c r="H15" s="3">
        <f t="shared" si="1"/>
        <v>7</v>
      </c>
      <c r="I15" s="3">
        <v>1</v>
      </c>
      <c r="J15" s="4">
        <v>1</v>
      </c>
      <c r="K15" s="4">
        <v>0</v>
      </c>
      <c r="L15" s="4">
        <v>0</v>
      </c>
      <c r="M15" s="4">
        <f t="shared" si="0"/>
        <v>1</v>
      </c>
      <c r="N15" s="4">
        <f t="shared" si="2"/>
        <v>9</v>
      </c>
      <c r="O15" s="29">
        <f t="shared" si="3"/>
        <v>9.4736842105263161E-2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5</v>
      </c>
      <c r="E16" s="3">
        <v>0</v>
      </c>
      <c r="F16" s="3">
        <v>0</v>
      </c>
      <c r="G16" s="3">
        <v>0</v>
      </c>
      <c r="H16" s="3">
        <f t="shared" si="1"/>
        <v>5</v>
      </c>
      <c r="I16" s="3">
        <v>0</v>
      </c>
      <c r="J16" s="4">
        <v>1</v>
      </c>
      <c r="K16" s="4">
        <v>0</v>
      </c>
      <c r="L16" s="4">
        <v>0</v>
      </c>
      <c r="M16" s="4">
        <f t="shared" si="0"/>
        <v>1</v>
      </c>
      <c r="N16" s="4">
        <f t="shared" si="2"/>
        <v>6</v>
      </c>
      <c r="O16" s="29">
        <f t="shared" si="3"/>
        <v>6.3157894736842107E-2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</v>
      </c>
      <c r="E17" s="3">
        <v>0</v>
      </c>
      <c r="F17" s="3">
        <v>0</v>
      </c>
      <c r="G17" s="3">
        <v>0</v>
      </c>
      <c r="H17" s="3">
        <f t="shared" si="1"/>
        <v>1</v>
      </c>
      <c r="I17" s="3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1</v>
      </c>
      <c r="O17" s="29">
        <f t="shared" si="3"/>
        <v>1.0526315789473684E-2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4</v>
      </c>
      <c r="E18" s="3">
        <v>0</v>
      </c>
      <c r="F18" s="3">
        <v>0</v>
      </c>
      <c r="G18" s="3">
        <v>0</v>
      </c>
      <c r="H18" s="3">
        <f t="shared" si="1"/>
        <v>4</v>
      </c>
      <c r="I18" s="3">
        <v>2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6</v>
      </c>
      <c r="O18" s="29">
        <f t="shared" si="3"/>
        <v>6.3157894736842107E-2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</v>
      </c>
      <c r="E19" s="3">
        <v>0</v>
      </c>
      <c r="F19" s="3">
        <v>0</v>
      </c>
      <c r="G19" s="3">
        <v>0</v>
      </c>
      <c r="H19" s="3">
        <f t="shared" si="1"/>
        <v>2</v>
      </c>
      <c r="I19" s="3">
        <v>1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3</v>
      </c>
      <c r="O19" s="29">
        <f t="shared" si="3"/>
        <v>3.1578947368421054E-2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</v>
      </c>
      <c r="E20" s="3">
        <v>0</v>
      </c>
      <c r="F20" s="3">
        <v>0</v>
      </c>
      <c r="G20" s="3">
        <v>0</v>
      </c>
      <c r="H20" s="3">
        <f t="shared" si="1"/>
        <v>1</v>
      </c>
      <c r="I20" s="3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1</v>
      </c>
      <c r="O20" s="29">
        <f t="shared" si="3"/>
        <v>1.0526315789473684E-2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1</v>
      </c>
      <c r="O21" s="29">
        <f t="shared" si="3"/>
        <v>1.0526315789473684E-2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2</v>
      </c>
      <c r="E22" s="3">
        <v>0</v>
      </c>
      <c r="F22" s="3">
        <v>0</v>
      </c>
      <c r="G22" s="3">
        <v>0</v>
      </c>
      <c r="H22" s="3">
        <f t="shared" si="1"/>
        <v>2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2</v>
      </c>
      <c r="O22" s="29">
        <f t="shared" si="3"/>
        <v>2.1052631578947368E-2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3</v>
      </c>
      <c r="E23" s="3">
        <v>0</v>
      </c>
      <c r="F23" s="3">
        <v>0</v>
      </c>
      <c r="G23" s="3">
        <v>0</v>
      </c>
      <c r="H23" s="3">
        <f t="shared" si="1"/>
        <v>3</v>
      </c>
      <c r="I23" s="3">
        <v>1</v>
      </c>
      <c r="J23" s="4">
        <v>1</v>
      </c>
      <c r="K23" s="4">
        <v>0</v>
      </c>
      <c r="L23" s="4">
        <v>0</v>
      </c>
      <c r="M23" s="4">
        <f t="shared" si="0"/>
        <v>1</v>
      </c>
      <c r="N23" s="4">
        <f t="shared" si="2"/>
        <v>5</v>
      </c>
      <c r="O23" s="29">
        <f t="shared" si="3"/>
        <v>5.2631578947368418E-2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4</v>
      </c>
      <c r="E24" s="3">
        <v>0</v>
      </c>
      <c r="F24" s="3">
        <v>0</v>
      </c>
      <c r="G24" s="3">
        <v>0</v>
      </c>
      <c r="H24" s="3">
        <f t="shared" si="1"/>
        <v>4</v>
      </c>
      <c r="I24" s="3">
        <v>6</v>
      </c>
      <c r="J24" s="4">
        <v>0</v>
      </c>
      <c r="K24" s="4">
        <v>0</v>
      </c>
      <c r="L24" s="4">
        <v>0</v>
      </c>
      <c r="M24" s="4">
        <f t="shared" si="0"/>
        <v>0</v>
      </c>
      <c r="N24" s="4">
        <f t="shared" si="2"/>
        <v>10</v>
      </c>
      <c r="O24" s="29">
        <f t="shared" si="3"/>
        <v>0.10526315789473684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61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61</v>
      </c>
      <c r="I27" s="55">
        <f t="shared" si="5"/>
        <v>27</v>
      </c>
      <c r="J27" s="13">
        <f t="shared" si="5"/>
        <v>6</v>
      </c>
      <c r="K27" s="13">
        <f>SUM(K6:K26)</f>
        <v>1</v>
      </c>
      <c r="L27" s="13">
        <f>SUM(L6:L26)</f>
        <v>0</v>
      </c>
      <c r="M27" s="56">
        <f t="shared" si="5"/>
        <v>7</v>
      </c>
      <c r="N27" s="56">
        <f t="shared" si="5"/>
        <v>95</v>
      </c>
      <c r="O27" s="65">
        <f t="shared" si="5"/>
        <v>0.99999999999999989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0.8571428571428571</v>
      </c>
      <c r="K28" s="29">
        <f t="shared" ref="K28:L28" si="7">+K27/$M$27</f>
        <v>0.14285714285714285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H4:H5"/>
    <mergeCell ref="J3:M3"/>
    <mergeCell ref="J4:L4"/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A3" sqref="A3:O24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J23</f>
        <v>6.3425925925925915E-3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8</v>
      </c>
      <c r="D6" s="3">
        <v>22</v>
      </c>
      <c r="E6" s="3">
        <v>0</v>
      </c>
      <c r="F6" s="3">
        <v>15</v>
      </c>
      <c r="G6" s="3">
        <v>248</v>
      </c>
      <c r="H6" s="4">
        <f>SUM(C6:G6)</f>
        <v>293</v>
      </c>
      <c r="I6" s="29">
        <f>+H6/$H$23</f>
        <v>9.4730035564177167E-2</v>
      </c>
      <c r="J6" s="37">
        <v>5.306186868686869E-3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2</v>
      </c>
      <c r="D7" s="3">
        <v>17</v>
      </c>
      <c r="E7" s="3">
        <v>0</v>
      </c>
      <c r="F7" s="3">
        <v>5</v>
      </c>
      <c r="G7" s="3">
        <v>173</v>
      </c>
      <c r="H7" s="4">
        <f t="shared" ref="H7:H22" si="0">SUM(C7:G7)</f>
        <v>197</v>
      </c>
      <c r="I7" s="29">
        <f t="shared" ref="I7:I23" si="1">+H7/$H$23</f>
        <v>6.3692208212091816E-2</v>
      </c>
      <c r="J7" s="37">
        <v>4.7019675925925918E-3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10</v>
      </c>
      <c r="E8" s="3">
        <v>1</v>
      </c>
      <c r="F8" s="3">
        <v>3</v>
      </c>
      <c r="G8" s="3">
        <v>147</v>
      </c>
      <c r="H8" s="4">
        <f t="shared" si="0"/>
        <v>168</v>
      </c>
      <c r="I8" s="29">
        <f t="shared" si="1"/>
        <v>5.4316197866149371E-2</v>
      </c>
      <c r="J8" s="37">
        <v>5.1405423280423282E-3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7</v>
      </c>
      <c r="D9" s="3">
        <v>9</v>
      </c>
      <c r="E9" s="3">
        <v>0</v>
      </c>
      <c r="F9" s="3">
        <v>9</v>
      </c>
      <c r="G9" s="3">
        <v>171</v>
      </c>
      <c r="H9" s="4">
        <f t="shared" si="0"/>
        <v>196</v>
      </c>
      <c r="I9" s="29">
        <f t="shared" si="1"/>
        <v>6.3368897510507602E-2</v>
      </c>
      <c r="J9" s="37">
        <v>6.6115740740740735E-3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10</v>
      </c>
      <c r="D10" s="3">
        <v>21</v>
      </c>
      <c r="E10" s="3">
        <v>2</v>
      </c>
      <c r="F10" s="3">
        <v>8</v>
      </c>
      <c r="G10" s="3">
        <v>228</v>
      </c>
      <c r="H10" s="4">
        <f t="shared" si="0"/>
        <v>269</v>
      </c>
      <c r="I10" s="29">
        <f t="shared" si="1"/>
        <v>8.6970578726155837E-2</v>
      </c>
      <c r="J10" s="37">
        <v>7.1347109304426386E-3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14</v>
      </c>
      <c r="E11" s="3">
        <v>0</v>
      </c>
      <c r="F11" s="3">
        <v>10</v>
      </c>
      <c r="G11" s="3">
        <v>127</v>
      </c>
      <c r="H11" s="4">
        <f t="shared" si="0"/>
        <v>155</v>
      </c>
      <c r="I11" s="29">
        <f t="shared" si="1"/>
        <v>5.0113158745554477E-2</v>
      </c>
      <c r="J11" s="37">
        <v>5.0595850480109729E-3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4</v>
      </c>
      <c r="D12" s="3">
        <v>19</v>
      </c>
      <c r="E12" s="3">
        <v>0</v>
      </c>
      <c r="F12" s="3">
        <v>12</v>
      </c>
      <c r="G12" s="3">
        <v>160</v>
      </c>
      <c r="H12" s="4">
        <f t="shared" si="0"/>
        <v>195</v>
      </c>
      <c r="I12" s="29">
        <f t="shared" si="1"/>
        <v>6.3045586808923373E-2</v>
      </c>
      <c r="J12" s="37">
        <v>7.0929232804232802E-3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7</v>
      </c>
      <c r="D13" s="3">
        <v>24</v>
      </c>
      <c r="E13" s="3">
        <v>0</v>
      </c>
      <c r="F13" s="3">
        <v>5</v>
      </c>
      <c r="G13" s="3">
        <v>110</v>
      </c>
      <c r="H13" s="4">
        <f t="shared" si="0"/>
        <v>146</v>
      </c>
      <c r="I13" s="29">
        <f t="shared" si="1"/>
        <v>4.7203362431296476E-2</v>
      </c>
      <c r="J13" s="37">
        <v>6.0953575102880662E-3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6</v>
      </c>
      <c r="D14" s="3">
        <v>12</v>
      </c>
      <c r="E14" s="3">
        <v>0</v>
      </c>
      <c r="F14" s="3">
        <v>6</v>
      </c>
      <c r="G14" s="3">
        <v>148</v>
      </c>
      <c r="H14" s="4">
        <f t="shared" si="0"/>
        <v>172</v>
      </c>
      <c r="I14" s="29">
        <f t="shared" si="1"/>
        <v>5.5609440672486257E-2</v>
      </c>
      <c r="J14" s="37">
        <v>7.5441919191919192E-3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5</v>
      </c>
      <c r="D15" s="3">
        <v>13</v>
      </c>
      <c r="E15" s="3">
        <v>0</v>
      </c>
      <c r="F15" s="3">
        <v>1</v>
      </c>
      <c r="G15" s="3">
        <v>123</v>
      </c>
      <c r="H15" s="4">
        <f t="shared" si="0"/>
        <v>142</v>
      </c>
      <c r="I15" s="29">
        <f t="shared" si="1"/>
        <v>4.5910119624959583E-2</v>
      </c>
      <c r="J15" s="37">
        <v>6.876218323586745E-3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5</v>
      </c>
      <c r="D16" s="3">
        <v>23</v>
      </c>
      <c r="E16" s="3">
        <v>0</v>
      </c>
      <c r="F16" s="3">
        <v>14</v>
      </c>
      <c r="G16" s="3">
        <v>145</v>
      </c>
      <c r="H16" s="4">
        <f t="shared" si="0"/>
        <v>187</v>
      </c>
      <c r="I16" s="29">
        <f t="shared" si="1"/>
        <v>6.0459101196249594E-2</v>
      </c>
      <c r="J16" s="37">
        <v>8.2867614638447943E-3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2</v>
      </c>
      <c r="D17" s="3">
        <v>15</v>
      </c>
      <c r="E17" s="3">
        <v>0</v>
      </c>
      <c r="F17" s="3">
        <v>12</v>
      </c>
      <c r="G17" s="3">
        <v>125</v>
      </c>
      <c r="H17" s="4">
        <f t="shared" si="0"/>
        <v>154</v>
      </c>
      <c r="I17" s="29">
        <f t="shared" si="1"/>
        <v>4.9789848043970256E-2</v>
      </c>
      <c r="J17" s="37">
        <v>5.9223339719029358E-3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7</v>
      </c>
      <c r="D18" s="3">
        <v>22</v>
      </c>
      <c r="E18" s="3">
        <v>0</v>
      </c>
      <c r="F18" s="3">
        <v>8</v>
      </c>
      <c r="G18" s="3">
        <v>209</v>
      </c>
      <c r="H18" s="4">
        <f t="shared" si="0"/>
        <v>246</v>
      </c>
      <c r="I18" s="29">
        <f t="shared" si="1"/>
        <v>7.953443258971872E-2</v>
      </c>
      <c r="J18" s="37">
        <v>5.7845345345345347E-3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2</v>
      </c>
      <c r="D19" s="3">
        <v>9</v>
      </c>
      <c r="E19" s="3">
        <v>0</v>
      </c>
      <c r="F19" s="3">
        <v>8</v>
      </c>
      <c r="G19" s="3">
        <v>152</v>
      </c>
      <c r="H19" s="4">
        <f t="shared" si="0"/>
        <v>171</v>
      </c>
      <c r="I19" s="29">
        <f t="shared" si="1"/>
        <v>5.5286129970902036E-2</v>
      </c>
      <c r="J19" s="37">
        <v>5.0192901234567908E-3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7</v>
      </c>
      <c r="D20" s="3">
        <v>15</v>
      </c>
      <c r="E20" s="3">
        <v>1</v>
      </c>
      <c r="F20" s="3">
        <v>5</v>
      </c>
      <c r="G20" s="3">
        <v>135</v>
      </c>
      <c r="H20" s="4">
        <f t="shared" si="0"/>
        <v>163</v>
      </c>
      <c r="I20" s="29">
        <f t="shared" si="1"/>
        <v>5.2699644358228256E-2</v>
      </c>
      <c r="J20" s="37">
        <v>6.6345164609053495E-3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7</v>
      </c>
      <c r="D21" s="3">
        <v>9</v>
      </c>
      <c r="E21" s="3">
        <v>0</v>
      </c>
      <c r="F21" s="3">
        <v>3</v>
      </c>
      <c r="G21" s="3">
        <v>72</v>
      </c>
      <c r="H21" s="4">
        <f t="shared" si="0"/>
        <v>91</v>
      </c>
      <c r="I21" s="29">
        <f t="shared" si="1"/>
        <v>2.9421273844164243E-2</v>
      </c>
      <c r="J21" s="37">
        <v>6.9273879142300173E-3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5</v>
      </c>
      <c r="D22" s="3">
        <v>12</v>
      </c>
      <c r="E22" s="3">
        <v>0</v>
      </c>
      <c r="F22" s="3">
        <v>2</v>
      </c>
      <c r="G22" s="3">
        <v>129</v>
      </c>
      <c r="H22" s="4">
        <f t="shared" si="0"/>
        <v>148</v>
      </c>
      <c r="I22" s="29">
        <f t="shared" si="1"/>
        <v>4.7849983834464919E-2</v>
      </c>
      <c r="J22" s="37">
        <v>6.8010545267489717E-3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95</v>
      </c>
      <c r="D23" s="6">
        <f t="shared" ref="D23:G23" si="2">SUM(D6:D22)</f>
        <v>266</v>
      </c>
      <c r="E23" s="6">
        <f t="shared" si="2"/>
        <v>4</v>
      </c>
      <c r="F23" s="6">
        <f t="shared" si="2"/>
        <v>126</v>
      </c>
      <c r="G23" s="42">
        <f t="shared" si="2"/>
        <v>2602</v>
      </c>
      <c r="H23" s="41">
        <f t="shared" ref="H23" si="3">SUM(C23:G23)</f>
        <v>3093</v>
      </c>
      <c r="I23" s="65">
        <f t="shared" si="1"/>
        <v>1</v>
      </c>
      <c r="J23" s="61">
        <v>6.3425925925925915E-3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3.0714516650501133E-2</v>
      </c>
      <c r="D24" s="29">
        <f t="shared" ref="D24:H24" si="4">+D23/$H$23</f>
        <v>8.6000646621403165E-2</v>
      </c>
      <c r="E24" s="29">
        <f t="shared" si="4"/>
        <v>1.2932428063368898E-3</v>
      </c>
      <c r="F24" s="29">
        <f t="shared" si="4"/>
        <v>4.0737148399612025E-2</v>
      </c>
      <c r="G24" s="29">
        <f t="shared" si="4"/>
        <v>0.84125444552214679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activeCell="A3" sqref="A3:O28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6.6782407407407415E-3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58</v>
      </c>
      <c r="D6" s="3">
        <v>126</v>
      </c>
      <c r="E6" s="3">
        <v>0</v>
      </c>
      <c r="F6" s="3">
        <v>76</v>
      </c>
      <c r="G6" s="3">
        <v>1168</v>
      </c>
      <c r="H6" s="32">
        <f t="shared" ref="H6:H26" si="0">SUM(C6:G6)</f>
        <v>1428</v>
      </c>
      <c r="I6" s="29">
        <f>+H6/$H$27</f>
        <v>7.6277976603813899E-2</v>
      </c>
      <c r="J6" s="37">
        <v>7.0070943919628061E-3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28</v>
      </c>
      <c r="D7" s="3">
        <v>83</v>
      </c>
      <c r="E7" s="3">
        <v>2</v>
      </c>
      <c r="F7" s="3">
        <v>54</v>
      </c>
      <c r="G7" s="3">
        <v>1026</v>
      </c>
      <c r="H7" s="32">
        <f t="shared" si="0"/>
        <v>1193</v>
      </c>
      <c r="I7" s="29">
        <f t="shared" ref="I7:I26" si="1">+H7/$H$27</f>
        <v>6.3725228353186267E-2</v>
      </c>
      <c r="J7" s="37">
        <v>5.7947530864197478E-3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17</v>
      </c>
      <c r="D8" s="3">
        <v>57</v>
      </c>
      <c r="E8" s="3">
        <v>0</v>
      </c>
      <c r="F8" s="3">
        <v>18</v>
      </c>
      <c r="G8" s="3">
        <v>604</v>
      </c>
      <c r="H8" s="32">
        <f t="shared" si="0"/>
        <v>696</v>
      </c>
      <c r="I8" s="29">
        <f t="shared" si="1"/>
        <v>3.7177501201858879E-2</v>
      </c>
      <c r="J8" s="37">
        <v>6.6311077643908924E-3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72</v>
      </c>
      <c r="D9" s="3">
        <v>115</v>
      </c>
      <c r="E9" s="3">
        <v>0</v>
      </c>
      <c r="F9" s="3">
        <v>38</v>
      </c>
      <c r="G9" s="3">
        <v>851</v>
      </c>
      <c r="H9" s="32">
        <f t="shared" si="0"/>
        <v>1076</v>
      </c>
      <c r="I9" s="29">
        <f t="shared" si="1"/>
        <v>5.7475562202873781E-2</v>
      </c>
      <c r="J9" s="37">
        <v>7.3118540051679542E-3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122</v>
      </c>
      <c r="D10" s="3">
        <v>84</v>
      </c>
      <c r="E10" s="3">
        <v>0</v>
      </c>
      <c r="F10" s="3">
        <v>26</v>
      </c>
      <c r="G10" s="3">
        <v>669</v>
      </c>
      <c r="H10" s="32">
        <f t="shared" si="0"/>
        <v>901</v>
      </c>
      <c r="I10" s="29">
        <f t="shared" si="1"/>
        <v>4.812777095240639E-2</v>
      </c>
      <c r="J10" s="37">
        <v>6.3388560804899336E-3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35</v>
      </c>
      <c r="D11" s="3">
        <v>38</v>
      </c>
      <c r="E11" s="3">
        <v>3</v>
      </c>
      <c r="F11" s="3">
        <v>11</v>
      </c>
      <c r="G11" s="3">
        <v>418</v>
      </c>
      <c r="H11" s="32">
        <f t="shared" si="0"/>
        <v>505</v>
      </c>
      <c r="I11" s="29">
        <f t="shared" si="1"/>
        <v>2.6975054751348752E-2</v>
      </c>
      <c r="J11" s="37">
        <v>6.0886437908496717E-3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72</v>
      </c>
      <c r="D12" s="3">
        <v>144</v>
      </c>
      <c r="E12" s="3">
        <v>1</v>
      </c>
      <c r="F12" s="3">
        <v>30</v>
      </c>
      <c r="G12" s="3">
        <v>778</v>
      </c>
      <c r="H12" s="32">
        <f t="shared" si="0"/>
        <v>1025</v>
      </c>
      <c r="I12" s="29">
        <f t="shared" si="1"/>
        <v>5.4751348752737565E-2</v>
      </c>
      <c r="J12" s="37">
        <v>7.2437090200248066E-3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119</v>
      </c>
      <c r="D13" s="3">
        <v>161</v>
      </c>
      <c r="E13" s="3">
        <v>2</v>
      </c>
      <c r="F13" s="3">
        <v>64</v>
      </c>
      <c r="G13" s="3">
        <v>1364</v>
      </c>
      <c r="H13" s="32">
        <f t="shared" si="0"/>
        <v>1710</v>
      </c>
      <c r="I13" s="29">
        <f t="shared" si="1"/>
        <v>9.1341274504567069E-2</v>
      </c>
      <c r="J13" s="37">
        <v>7.0678006997225368E-3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38</v>
      </c>
      <c r="D14" s="3">
        <v>89</v>
      </c>
      <c r="E14" s="3">
        <v>0</v>
      </c>
      <c r="F14" s="3">
        <v>45</v>
      </c>
      <c r="G14" s="3">
        <v>935</v>
      </c>
      <c r="H14" s="32">
        <f t="shared" si="0"/>
        <v>1107</v>
      </c>
      <c r="I14" s="29">
        <f t="shared" si="1"/>
        <v>5.913145665295657E-2</v>
      </c>
      <c r="J14" s="37">
        <v>5.8524130190796813E-3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72</v>
      </c>
      <c r="D15" s="3">
        <v>155</v>
      </c>
      <c r="E15" s="3">
        <v>3</v>
      </c>
      <c r="F15" s="3">
        <v>59</v>
      </c>
      <c r="G15" s="3">
        <v>1438</v>
      </c>
      <c r="H15" s="32">
        <f t="shared" si="0"/>
        <v>1727</v>
      </c>
      <c r="I15" s="29">
        <f t="shared" si="1"/>
        <v>9.2249345654612472E-2</v>
      </c>
      <c r="J15" s="37">
        <v>6.19587663202771E-3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67</v>
      </c>
      <c r="D16" s="3">
        <v>190</v>
      </c>
      <c r="E16" s="3">
        <v>0</v>
      </c>
      <c r="F16" s="3">
        <v>92</v>
      </c>
      <c r="G16" s="3">
        <v>1837</v>
      </c>
      <c r="H16" s="32">
        <f t="shared" si="0"/>
        <v>2186</v>
      </c>
      <c r="I16" s="29">
        <f t="shared" si="1"/>
        <v>0.11676726670583837</v>
      </c>
      <c r="J16" s="37">
        <v>7.0219254863171775E-3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24</v>
      </c>
      <c r="D17" s="3">
        <v>48</v>
      </c>
      <c r="E17" s="3">
        <v>0</v>
      </c>
      <c r="F17" s="3">
        <v>24</v>
      </c>
      <c r="G17" s="3">
        <v>388</v>
      </c>
      <c r="H17" s="32">
        <f t="shared" si="0"/>
        <v>484</v>
      </c>
      <c r="I17" s="29">
        <f t="shared" si="1"/>
        <v>2.5853319801292667E-2</v>
      </c>
      <c r="J17" s="37">
        <v>5.7712432484567852E-3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22</v>
      </c>
      <c r="D18" s="3">
        <v>56</v>
      </c>
      <c r="E18" s="3">
        <v>0</v>
      </c>
      <c r="F18" s="3">
        <v>35</v>
      </c>
      <c r="G18" s="3">
        <v>637</v>
      </c>
      <c r="H18" s="32">
        <f t="shared" si="0"/>
        <v>750</v>
      </c>
      <c r="I18" s="29">
        <f t="shared" si="1"/>
        <v>4.0061962502003098E-2</v>
      </c>
      <c r="J18" s="37">
        <v>5.8619100294985214E-3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22</v>
      </c>
      <c r="D19" s="3">
        <v>44</v>
      </c>
      <c r="E19" s="3">
        <v>0</v>
      </c>
      <c r="F19" s="3">
        <v>22</v>
      </c>
      <c r="G19" s="3">
        <v>504</v>
      </c>
      <c r="H19" s="32">
        <f t="shared" si="0"/>
        <v>592</v>
      </c>
      <c r="I19" s="29">
        <f t="shared" si="1"/>
        <v>3.162224240158111E-2</v>
      </c>
      <c r="J19" s="37">
        <v>3.9938446969696971E-3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13</v>
      </c>
      <c r="D20" s="3">
        <v>21</v>
      </c>
      <c r="E20" s="3">
        <v>0</v>
      </c>
      <c r="F20" s="3">
        <v>4</v>
      </c>
      <c r="G20" s="3">
        <v>345</v>
      </c>
      <c r="H20" s="32">
        <f t="shared" si="0"/>
        <v>383</v>
      </c>
      <c r="I20" s="29">
        <f t="shared" si="1"/>
        <v>2.0458308851022917E-2</v>
      </c>
      <c r="J20" s="37">
        <v>3.751827485380116E-3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12</v>
      </c>
      <c r="D21" s="3">
        <v>67</v>
      </c>
      <c r="E21" s="3">
        <v>1</v>
      </c>
      <c r="F21" s="3">
        <v>19</v>
      </c>
      <c r="G21" s="3">
        <v>569</v>
      </c>
      <c r="H21" s="32">
        <f t="shared" si="0"/>
        <v>668</v>
      </c>
      <c r="I21" s="29">
        <f t="shared" si="1"/>
        <v>3.5681854601784094E-2</v>
      </c>
      <c r="J21" s="37">
        <v>5.665627362055929E-3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4</v>
      </c>
      <c r="D22" s="3">
        <v>21</v>
      </c>
      <c r="E22" s="3">
        <v>0</v>
      </c>
      <c r="F22" s="3">
        <v>5</v>
      </c>
      <c r="G22" s="3">
        <v>274</v>
      </c>
      <c r="H22" s="32">
        <f t="shared" si="0"/>
        <v>304</v>
      </c>
      <c r="I22" s="29">
        <f t="shared" si="1"/>
        <v>1.6238448800811923E-2</v>
      </c>
      <c r="J22" s="37">
        <v>5.8653549382716033E-3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48</v>
      </c>
      <c r="D23" s="3">
        <v>63</v>
      </c>
      <c r="E23" s="3">
        <v>1</v>
      </c>
      <c r="F23" s="3">
        <v>19</v>
      </c>
      <c r="G23" s="3">
        <v>550</v>
      </c>
      <c r="H23" s="32">
        <f t="shared" si="0"/>
        <v>681</v>
      </c>
      <c r="I23" s="29">
        <f t="shared" si="1"/>
        <v>3.6376261951818811E-2</v>
      </c>
      <c r="J23" s="37">
        <v>7.1466121495327075E-3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147</v>
      </c>
      <c r="D24" s="3">
        <v>106</v>
      </c>
      <c r="E24" s="3">
        <v>0</v>
      </c>
      <c r="F24" s="3">
        <v>34</v>
      </c>
      <c r="G24" s="3">
        <v>994</v>
      </c>
      <c r="H24" s="32">
        <f t="shared" si="0"/>
        <v>1281</v>
      </c>
      <c r="I24" s="29">
        <f t="shared" si="1"/>
        <v>6.8425831953421293E-2</v>
      </c>
      <c r="J24" s="37">
        <v>9.4373421717171748E-3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1</v>
      </c>
      <c r="G25" s="3">
        <v>6</v>
      </c>
      <c r="H25" s="32">
        <f t="shared" si="0"/>
        <v>8</v>
      </c>
      <c r="I25" s="29">
        <f t="shared" si="1"/>
        <v>4.2732760002136638E-4</v>
      </c>
      <c r="J25" s="37">
        <v>6.9444444444444434E-2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16</v>
      </c>
      <c r="H26" s="32">
        <f t="shared" si="0"/>
        <v>16</v>
      </c>
      <c r="I26" s="29">
        <f t="shared" si="1"/>
        <v>8.5465520004273277E-4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993</v>
      </c>
      <c r="D27" s="42">
        <f t="shared" ref="D27:G27" si="2">SUM(D6:D26)</f>
        <v>1668</v>
      </c>
      <c r="E27" s="42">
        <f t="shared" si="2"/>
        <v>13</v>
      </c>
      <c r="F27" s="42">
        <f t="shared" si="2"/>
        <v>676</v>
      </c>
      <c r="G27" s="42">
        <f t="shared" si="2"/>
        <v>15371</v>
      </c>
      <c r="H27" s="63">
        <f>SUM(H6:H26)</f>
        <v>18721</v>
      </c>
      <c r="I27" s="64">
        <f>SUM(I6:I26)</f>
        <v>1.0000000000000002</v>
      </c>
      <c r="J27" s="61">
        <v>6.6782407407407415E-3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5.3042038352652102E-2</v>
      </c>
      <c r="D28" s="29">
        <f t="shared" ref="D28:G28" si="3">+D27/$H$27</f>
        <v>8.9097804604454892E-2</v>
      </c>
      <c r="E28" s="29">
        <f t="shared" si="3"/>
        <v>6.9440735003472036E-4</v>
      </c>
      <c r="F28" s="29">
        <f t="shared" si="3"/>
        <v>3.6109182201805458E-2</v>
      </c>
      <c r="G28" s="29">
        <f t="shared" si="3"/>
        <v>0.82105656749105282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E1" zoomScale="60" zoomScaleNormal="100" zoomScalePageLayoutView="60" workbookViewId="0">
      <selection activeCell="L26" sqref="L26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34</v>
      </c>
      <c r="E6" s="3">
        <v>0</v>
      </c>
      <c r="F6" s="3">
        <v>0</v>
      </c>
      <c r="G6" s="3">
        <v>0</v>
      </c>
      <c r="H6" s="3">
        <f t="shared" ref="H6:H26" si="0">SUM(D6:G6)</f>
        <v>34</v>
      </c>
      <c r="I6" s="3">
        <v>11</v>
      </c>
      <c r="J6" s="4">
        <v>7</v>
      </c>
      <c r="K6" s="4">
        <v>6</v>
      </c>
      <c r="L6" s="4">
        <v>0</v>
      </c>
      <c r="M6" s="4">
        <f>SUM(J6:L6)</f>
        <v>13</v>
      </c>
      <c r="N6" s="4">
        <f>SUM(H6,I6,M6)</f>
        <v>58</v>
      </c>
      <c r="O6" s="29">
        <f>N6/$N$27</f>
        <v>5.8408862034239679E-2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11</v>
      </c>
      <c r="E7" s="3">
        <v>0</v>
      </c>
      <c r="F7" s="3">
        <v>0</v>
      </c>
      <c r="G7" s="3">
        <v>0</v>
      </c>
      <c r="H7" s="3">
        <f t="shared" si="0"/>
        <v>11</v>
      </c>
      <c r="I7" s="3">
        <v>6</v>
      </c>
      <c r="J7" s="4">
        <v>3</v>
      </c>
      <c r="K7" s="4">
        <v>5</v>
      </c>
      <c r="L7" s="4">
        <v>3</v>
      </c>
      <c r="M7" s="4">
        <f t="shared" ref="M7:M26" si="1">SUM(J7:L7)</f>
        <v>11</v>
      </c>
      <c r="N7" s="4">
        <f>SUM(H7,I7,M7)</f>
        <v>28</v>
      </c>
      <c r="O7" s="29">
        <f t="shared" ref="O7:O26" si="2">N7/$N$27</f>
        <v>2.8197381671701913E-2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7</v>
      </c>
      <c r="E8" s="3">
        <v>0</v>
      </c>
      <c r="F8" s="3">
        <v>0</v>
      </c>
      <c r="G8" s="3">
        <v>0</v>
      </c>
      <c r="H8" s="3">
        <f t="shared" si="0"/>
        <v>7</v>
      </c>
      <c r="I8" s="3">
        <v>1</v>
      </c>
      <c r="J8" s="4">
        <v>4</v>
      </c>
      <c r="K8" s="4">
        <v>5</v>
      </c>
      <c r="L8" s="4">
        <v>0</v>
      </c>
      <c r="M8" s="4">
        <f t="shared" si="1"/>
        <v>9</v>
      </c>
      <c r="N8" s="4">
        <f t="shared" ref="N8:N26" si="3">SUM(H8,I8,M8)</f>
        <v>17</v>
      </c>
      <c r="O8" s="29">
        <f t="shared" si="2"/>
        <v>1.7119838872104734E-2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15</v>
      </c>
      <c r="E9" s="3">
        <v>0</v>
      </c>
      <c r="F9" s="3">
        <v>0</v>
      </c>
      <c r="G9" s="3">
        <v>0</v>
      </c>
      <c r="H9" s="3">
        <f t="shared" si="0"/>
        <v>15</v>
      </c>
      <c r="I9" s="3">
        <v>4</v>
      </c>
      <c r="J9" s="4">
        <v>18</v>
      </c>
      <c r="K9" s="4">
        <v>31</v>
      </c>
      <c r="L9" s="4">
        <v>4</v>
      </c>
      <c r="M9" s="4">
        <f>SUM(J9:L9)</f>
        <v>53</v>
      </c>
      <c r="N9" s="4">
        <f t="shared" si="3"/>
        <v>72</v>
      </c>
      <c r="O9" s="29">
        <f t="shared" si="2"/>
        <v>7.2507552870090641E-2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14</v>
      </c>
      <c r="E10" s="3">
        <v>0</v>
      </c>
      <c r="F10" s="3">
        <v>0</v>
      </c>
      <c r="G10" s="3">
        <v>0</v>
      </c>
      <c r="H10" s="3">
        <f t="shared" si="0"/>
        <v>14</v>
      </c>
      <c r="I10" s="3">
        <v>3</v>
      </c>
      <c r="J10" s="4">
        <v>69</v>
      </c>
      <c r="K10" s="4">
        <v>23</v>
      </c>
      <c r="L10" s="4">
        <v>13</v>
      </c>
      <c r="M10" s="4">
        <f t="shared" si="1"/>
        <v>105</v>
      </c>
      <c r="N10" s="4">
        <f t="shared" si="3"/>
        <v>122</v>
      </c>
      <c r="O10" s="29">
        <f t="shared" si="2"/>
        <v>0.1228600201409869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12</v>
      </c>
      <c r="E11" s="3">
        <v>0</v>
      </c>
      <c r="F11" s="3">
        <v>0</v>
      </c>
      <c r="G11" s="3">
        <v>0</v>
      </c>
      <c r="H11" s="3">
        <f t="shared" si="0"/>
        <v>12</v>
      </c>
      <c r="I11" s="3">
        <v>4</v>
      </c>
      <c r="J11" s="4">
        <v>18</v>
      </c>
      <c r="K11" s="4">
        <v>0</v>
      </c>
      <c r="L11" s="4">
        <v>1</v>
      </c>
      <c r="M11" s="4">
        <f t="shared" si="1"/>
        <v>19</v>
      </c>
      <c r="N11" s="4">
        <f t="shared" si="3"/>
        <v>35</v>
      </c>
      <c r="O11" s="29">
        <f t="shared" si="2"/>
        <v>3.5246727089627394E-2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28</v>
      </c>
      <c r="E12" s="3">
        <v>0</v>
      </c>
      <c r="F12" s="3">
        <v>0</v>
      </c>
      <c r="G12" s="3">
        <v>0</v>
      </c>
      <c r="H12" s="3">
        <f t="shared" si="0"/>
        <v>28</v>
      </c>
      <c r="I12" s="3">
        <v>6</v>
      </c>
      <c r="J12" s="4">
        <v>38</v>
      </c>
      <c r="K12" s="4">
        <v>0</v>
      </c>
      <c r="L12" s="4">
        <v>0</v>
      </c>
      <c r="M12" s="4">
        <f t="shared" si="1"/>
        <v>38</v>
      </c>
      <c r="N12" s="4">
        <f t="shared" si="3"/>
        <v>72</v>
      </c>
      <c r="O12" s="29">
        <f t="shared" si="2"/>
        <v>7.2507552870090641E-2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62</v>
      </c>
      <c r="E13" s="3">
        <v>0</v>
      </c>
      <c r="F13" s="3">
        <v>0</v>
      </c>
      <c r="G13" s="3">
        <v>0</v>
      </c>
      <c r="H13" s="3">
        <f t="shared" si="0"/>
        <v>62</v>
      </c>
      <c r="I13" s="3">
        <v>18</v>
      </c>
      <c r="J13" s="4">
        <v>37</v>
      </c>
      <c r="K13" s="4">
        <v>0</v>
      </c>
      <c r="L13" s="4">
        <v>2</v>
      </c>
      <c r="M13" s="4">
        <f t="shared" si="1"/>
        <v>39</v>
      </c>
      <c r="N13" s="4">
        <f t="shared" si="3"/>
        <v>119</v>
      </c>
      <c r="O13" s="29">
        <f t="shared" si="2"/>
        <v>0.11983887210473314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21</v>
      </c>
      <c r="E14" s="3">
        <v>0</v>
      </c>
      <c r="F14" s="3">
        <v>0</v>
      </c>
      <c r="G14" s="3">
        <v>0</v>
      </c>
      <c r="H14" s="3">
        <f t="shared" si="0"/>
        <v>21</v>
      </c>
      <c r="I14" s="3">
        <v>10</v>
      </c>
      <c r="J14" s="4">
        <v>7</v>
      </c>
      <c r="K14" s="4">
        <v>0</v>
      </c>
      <c r="L14" s="4">
        <v>0</v>
      </c>
      <c r="M14" s="4">
        <f t="shared" si="1"/>
        <v>7</v>
      </c>
      <c r="N14" s="4">
        <f t="shared" si="3"/>
        <v>38</v>
      </c>
      <c r="O14" s="29">
        <f t="shared" si="2"/>
        <v>3.8267875125881166E-2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45</v>
      </c>
      <c r="E15" s="3">
        <v>0</v>
      </c>
      <c r="F15" s="3">
        <v>0</v>
      </c>
      <c r="G15" s="3">
        <v>0</v>
      </c>
      <c r="H15" s="3">
        <f t="shared" si="0"/>
        <v>45</v>
      </c>
      <c r="I15" s="3">
        <v>16</v>
      </c>
      <c r="J15" s="4">
        <v>10</v>
      </c>
      <c r="K15" s="4">
        <v>1</v>
      </c>
      <c r="L15" s="4">
        <v>0</v>
      </c>
      <c r="M15" s="4">
        <f t="shared" si="1"/>
        <v>11</v>
      </c>
      <c r="N15" s="4">
        <f t="shared" si="3"/>
        <v>72</v>
      </c>
      <c r="O15" s="29">
        <f t="shared" si="2"/>
        <v>7.2507552870090641E-2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40</v>
      </c>
      <c r="E16" s="3">
        <v>0</v>
      </c>
      <c r="F16" s="3">
        <v>0</v>
      </c>
      <c r="G16" s="3">
        <v>0</v>
      </c>
      <c r="H16" s="3">
        <f t="shared" si="0"/>
        <v>40</v>
      </c>
      <c r="I16" s="3">
        <v>15</v>
      </c>
      <c r="J16" s="4">
        <v>10</v>
      </c>
      <c r="K16" s="4">
        <v>2</v>
      </c>
      <c r="L16" s="4">
        <v>0</v>
      </c>
      <c r="M16" s="4">
        <f t="shared" si="1"/>
        <v>12</v>
      </c>
      <c r="N16" s="4">
        <f t="shared" si="3"/>
        <v>67</v>
      </c>
      <c r="O16" s="29">
        <f t="shared" si="2"/>
        <v>6.747230614300101E-2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16</v>
      </c>
      <c r="E17" s="3">
        <v>0</v>
      </c>
      <c r="F17" s="3">
        <v>0</v>
      </c>
      <c r="G17" s="3">
        <v>0</v>
      </c>
      <c r="H17" s="3">
        <f t="shared" si="0"/>
        <v>16</v>
      </c>
      <c r="I17" s="3">
        <v>8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24</v>
      </c>
      <c r="O17" s="29">
        <f t="shared" si="2"/>
        <v>2.4169184290030211E-2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15</v>
      </c>
      <c r="E18" s="3">
        <v>0</v>
      </c>
      <c r="F18" s="3">
        <v>0</v>
      </c>
      <c r="G18" s="3">
        <v>0</v>
      </c>
      <c r="H18" s="3">
        <f t="shared" si="0"/>
        <v>15</v>
      </c>
      <c r="I18" s="3">
        <v>7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22</v>
      </c>
      <c r="O18" s="29">
        <f t="shared" si="2"/>
        <v>2.2155085599194362E-2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15</v>
      </c>
      <c r="E19" s="3">
        <v>0</v>
      </c>
      <c r="F19" s="3">
        <v>0</v>
      </c>
      <c r="G19" s="3">
        <v>0</v>
      </c>
      <c r="H19" s="3">
        <f t="shared" si="0"/>
        <v>15</v>
      </c>
      <c r="I19" s="3">
        <v>7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22</v>
      </c>
      <c r="O19" s="29">
        <f t="shared" si="2"/>
        <v>2.2155085599194362E-2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10</v>
      </c>
      <c r="E20" s="3">
        <v>0</v>
      </c>
      <c r="F20" s="3">
        <v>0</v>
      </c>
      <c r="G20" s="3">
        <v>0</v>
      </c>
      <c r="H20" s="3">
        <f t="shared" si="0"/>
        <v>10</v>
      </c>
      <c r="I20" s="3">
        <v>3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13</v>
      </c>
      <c r="O20" s="29">
        <f t="shared" si="2"/>
        <v>1.3091641490433032E-2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8</v>
      </c>
      <c r="E21" s="3">
        <v>0</v>
      </c>
      <c r="F21" s="3">
        <v>0</v>
      </c>
      <c r="G21" s="3">
        <v>0</v>
      </c>
      <c r="H21" s="3">
        <f t="shared" si="0"/>
        <v>8</v>
      </c>
      <c r="I21" s="3">
        <v>3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3"/>
        <v>12</v>
      </c>
      <c r="O21" s="29">
        <f t="shared" si="2"/>
        <v>1.2084592145015106E-2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4</v>
      </c>
      <c r="E22" s="3">
        <v>0</v>
      </c>
      <c r="F22" s="3">
        <v>0</v>
      </c>
      <c r="G22" s="3">
        <v>0</v>
      </c>
      <c r="H22" s="3">
        <f t="shared" si="0"/>
        <v>4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4</v>
      </c>
      <c r="O22" s="29">
        <f t="shared" si="2"/>
        <v>4.0281973816717019E-3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17</v>
      </c>
      <c r="E23" s="3">
        <v>0</v>
      </c>
      <c r="F23" s="3">
        <v>0</v>
      </c>
      <c r="G23" s="3">
        <v>0</v>
      </c>
      <c r="H23" s="3">
        <f t="shared" si="0"/>
        <v>17</v>
      </c>
      <c r="I23" s="3">
        <v>7</v>
      </c>
      <c r="J23" s="4">
        <v>19</v>
      </c>
      <c r="K23" s="4">
        <v>5</v>
      </c>
      <c r="L23" s="4">
        <v>0</v>
      </c>
      <c r="M23" s="4">
        <f t="shared" si="1"/>
        <v>24</v>
      </c>
      <c r="N23" s="4">
        <f t="shared" si="3"/>
        <v>48</v>
      </c>
      <c r="O23" s="29">
        <f t="shared" si="2"/>
        <v>4.8338368580060423E-2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26</v>
      </c>
      <c r="E24" s="3">
        <v>0</v>
      </c>
      <c r="F24" s="3">
        <v>0</v>
      </c>
      <c r="G24" s="3">
        <v>0</v>
      </c>
      <c r="H24" s="3">
        <f t="shared" si="0"/>
        <v>26</v>
      </c>
      <c r="I24" s="3">
        <v>10</v>
      </c>
      <c r="J24" s="4">
        <v>97</v>
      </c>
      <c r="K24" s="4">
        <v>6</v>
      </c>
      <c r="L24" s="4">
        <v>8</v>
      </c>
      <c r="M24" s="4">
        <f t="shared" si="1"/>
        <v>111</v>
      </c>
      <c r="N24" s="4">
        <f t="shared" si="3"/>
        <v>147</v>
      </c>
      <c r="O24" s="29">
        <f t="shared" si="2"/>
        <v>0.14803625377643503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1.0070493454179255E-3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/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400</v>
      </c>
      <c r="E27" s="46">
        <f>SUM(E6:E26)</f>
        <v>0</v>
      </c>
      <c r="F27" s="46">
        <f t="shared" ref="F27:G27" si="4">SUM(F6:F26)</f>
        <v>0</v>
      </c>
      <c r="G27" s="46">
        <f t="shared" si="4"/>
        <v>0</v>
      </c>
      <c r="H27" s="80">
        <f>SUM(H6:H26)</f>
        <v>400</v>
      </c>
      <c r="I27" s="80">
        <f>SUM(I6:I26)</f>
        <v>139</v>
      </c>
      <c r="J27" s="41">
        <f>SUM(J6:J26)</f>
        <v>338</v>
      </c>
      <c r="K27" s="41">
        <f t="shared" ref="K27:L27" si="5">SUM(K6:K26)</f>
        <v>84</v>
      </c>
      <c r="L27" s="41">
        <f t="shared" si="5"/>
        <v>32</v>
      </c>
      <c r="M27" s="63">
        <f>SUM(M6:M26)</f>
        <v>454</v>
      </c>
      <c r="N27" s="63">
        <f>SUM(N6:N26)</f>
        <v>993</v>
      </c>
      <c r="O27" s="65">
        <f>SUM(O6:O26)</f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0.74449339207048459</v>
      </c>
      <c r="K28" s="29">
        <f t="shared" ref="K28:L28" si="7">+K27/$M$27</f>
        <v>0.18502202643171806</v>
      </c>
      <c r="L28" s="29">
        <f t="shared" si="7"/>
        <v>7.0484581497797363E-2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activeCell="G6" sqref="G6:G22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6.6782407407407415E-3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59</v>
      </c>
      <c r="D6" s="3">
        <v>139</v>
      </c>
      <c r="E6" s="3">
        <v>2</v>
      </c>
      <c r="F6" s="3">
        <v>92</v>
      </c>
      <c r="G6" s="3">
        <v>1448</v>
      </c>
      <c r="H6" s="4">
        <f>SUM(C6:G6)</f>
        <v>1740</v>
      </c>
      <c r="I6" s="29">
        <f>H6/$H$23</f>
        <v>9.2943753004647189E-2</v>
      </c>
      <c r="J6" s="37">
        <v>5.6557397451214627E-3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37</v>
      </c>
      <c r="D7" s="3">
        <v>95</v>
      </c>
      <c r="E7" s="3">
        <v>0</v>
      </c>
      <c r="F7" s="3">
        <v>44</v>
      </c>
      <c r="G7" s="3">
        <v>926</v>
      </c>
      <c r="H7" s="4">
        <f t="shared" ref="H7:H22" si="0">SUM(C7:G7)</f>
        <v>1102</v>
      </c>
      <c r="I7" s="29">
        <f t="shared" ref="I7:I22" si="1">H7/$H$23</f>
        <v>5.8864376902943216E-2</v>
      </c>
      <c r="J7" s="37">
        <v>4.8789432601205806E-3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49</v>
      </c>
      <c r="D8" s="3">
        <v>81</v>
      </c>
      <c r="E8" s="3">
        <v>1</v>
      </c>
      <c r="F8" s="3">
        <v>27</v>
      </c>
      <c r="G8" s="3">
        <v>922</v>
      </c>
      <c r="H8" s="4">
        <f t="shared" si="0"/>
        <v>1080</v>
      </c>
      <c r="I8" s="29">
        <f t="shared" si="1"/>
        <v>5.768922600288446E-2</v>
      </c>
      <c r="J8" s="37">
        <v>5.6554623199588441E-3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26</v>
      </c>
      <c r="D9" s="3">
        <v>77</v>
      </c>
      <c r="E9" s="3">
        <v>1</v>
      </c>
      <c r="F9" s="3">
        <v>43</v>
      </c>
      <c r="G9" s="3">
        <v>1026</v>
      </c>
      <c r="H9" s="4">
        <f t="shared" si="0"/>
        <v>1173</v>
      </c>
      <c r="I9" s="29">
        <f t="shared" si="1"/>
        <v>6.2656909353132839E-2</v>
      </c>
      <c r="J9" s="37">
        <v>6.061861430395909E-3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119</v>
      </c>
      <c r="D10" s="3">
        <v>152</v>
      </c>
      <c r="E10" s="3">
        <v>5</v>
      </c>
      <c r="F10" s="3">
        <v>52</v>
      </c>
      <c r="G10" s="3">
        <v>1344</v>
      </c>
      <c r="H10" s="4">
        <f t="shared" si="0"/>
        <v>1672</v>
      </c>
      <c r="I10" s="29">
        <f t="shared" si="1"/>
        <v>8.9311468404465577E-2</v>
      </c>
      <c r="J10" s="37">
        <v>7.2239169973545023E-3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36</v>
      </c>
      <c r="D11" s="3">
        <v>74</v>
      </c>
      <c r="E11" s="3">
        <v>0</v>
      </c>
      <c r="F11" s="3">
        <v>34</v>
      </c>
      <c r="G11" s="3">
        <v>812</v>
      </c>
      <c r="H11" s="4">
        <f t="shared" si="0"/>
        <v>956</v>
      </c>
      <c r="I11" s="29">
        <f t="shared" si="1"/>
        <v>5.1065648202553285E-2</v>
      </c>
      <c r="J11" s="37">
        <v>6.029840982286633E-3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34</v>
      </c>
      <c r="D12" s="3">
        <v>89</v>
      </c>
      <c r="E12" s="3">
        <v>2</v>
      </c>
      <c r="F12" s="3">
        <v>47</v>
      </c>
      <c r="G12" s="3">
        <v>1003</v>
      </c>
      <c r="H12" s="4">
        <f t="shared" si="0"/>
        <v>1175</v>
      </c>
      <c r="I12" s="29">
        <f t="shared" si="1"/>
        <v>6.2763741253138189E-2</v>
      </c>
      <c r="J12" s="37">
        <v>7.0056793712316911E-3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64</v>
      </c>
      <c r="D13" s="3">
        <v>135</v>
      </c>
      <c r="E13" s="3">
        <v>0</v>
      </c>
      <c r="F13" s="3">
        <v>28</v>
      </c>
      <c r="G13" s="3">
        <v>710</v>
      </c>
      <c r="H13" s="4">
        <f t="shared" si="0"/>
        <v>937</v>
      </c>
      <c r="I13" s="29">
        <f t="shared" si="1"/>
        <v>5.0050745152502539E-2</v>
      </c>
      <c r="J13" s="37">
        <v>7.2011514719848031E-3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82</v>
      </c>
      <c r="D14" s="3">
        <v>112</v>
      </c>
      <c r="E14" s="3">
        <v>0</v>
      </c>
      <c r="F14" s="3">
        <v>29</v>
      </c>
      <c r="G14" s="3">
        <v>818</v>
      </c>
      <c r="H14" s="4">
        <f t="shared" si="0"/>
        <v>1041</v>
      </c>
      <c r="I14" s="29">
        <f t="shared" si="1"/>
        <v>5.56060039527803E-2</v>
      </c>
      <c r="J14" s="37">
        <v>7.2959886310360947E-3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118</v>
      </c>
      <c r="D15" s="3">
        <v>86</v>
      </c>
      <c r="E15" s="3">
        <v>0</v>
      </c>
      <c r="F15" s="3">
        <v>27</v>
      </c>
      <c r="G15" s="3">
        <v>702</v>
      </c>
      <c r="H15" s="4">
        <f t="shared" si="0"/>
        <v>933</v>
      </c>
      <c r="I15" s="29">
        <f t="shared" si="1"/>
        <v>4.9837081352491854E-2</v>
      </c>
      <c r="J15" s="37">
        <v>6.9793420314253618E-3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128</v>
      </c>
      <c r="D16" s="3">
        <v>117</v>
      </c>
      <c r="E16" s="3">
        <v>0</v>
      </c>
      <c r="F16" s="3">
        <v>38</v>
      </c>
      <c r="G16" s="3">
        <v>939</v>
      </c>
      <c r="H16" s="4">
        <f t="shared" si="0"/>
        <v>1222</v>
      </c>
      <c r="I16" s="29">
        <f t="shared" si="1"/>
        <v>6.5274290903263713E-2</v>
      </c>
      <c r="J16" s="37">
        <v>9.1264036643026007E-3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30</v>
      </c>
      <c r="D17" s="3">
        <v>91</v>
      </c>
      <c r="E17" s="3">
        <v>0</v>
      </c>
      <c r="F17" s="3">
        <v>39</v>
      </c>
      <c r="G17" s="3">
        <v>755</v>
      </c>
      <c r="H17" s="4">
        <f t="shared" si="0"/>
        <v>915</v>
      </c>
      <c r="I17" s="29">
        <f t="shared" si="1"/>
        <v>4.8875594252443783E-2</v>
      </c>
      <c r="J17" s="37">
        <v>7.0903074548907853E-3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62</v>
      </c>
      <c r="D18" s="3">
        <v>126</v>
      </c>
      <c r="E18" s="3">
        <v>0</v>
      </c>
      <c r="F18" s="3">
        <v>75</v>
      </c>
      <c r="G18" s="3">
        <v>1130</v>
      </c>
      <c r="H18" s="4">
        <f t="shared" si="0"/>
        <v>1393</v>
      </c>
      <c r="I18" s="29">
        <f t="shared" si="1"/>
        <v>7.4408418353720418E-2</v>
      </c>
      <c r="J18" s="37">
        <v>6.7864652501106607E-3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22</v>
      </c>
      <c r="D19" s="3">
        <v>68</v>
      </c>
      <c r="E19" s="3">
        <v>0</v>
      </c>
      <c r="F19" s="3">
        <v>40</v>
      </c>
      <c r="G19" s="3">
        <v>815</v>
      </c>
      <c r="H19" s="4">
        <f t="shared" si="0"/>
        <v>945</v>
      </c>
      <c r="I19" s="29">
        <f t="shared" si="1"/>
        <v>5.0478072752523903E-2</v>
      </c>
      <c r="J19" s="37">
        <v>6.426622252333633E-3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52</v>
      </c>
      <c r="D20" s="3">
        <v>109</v>
      </c>
      <c r="E20" s="3">
        <v>1</v>
      </c>
      <c r="F20" s="3">
        <v>27</v>
      </c>
      <c r="G20" s="3">
        <v>818</v>
      </c>
      <c r="H20" s="4">
        <f t="shared" si="0"/>
        <v>1007</v>
      </c>
      <c r="I20" s="29">
        <f t="shared" si="1"/>
        <v>5.3789861652689494E-2</v>
      </c>
      <c r="J20" s="37">
        <v>6.4104676710608861E-3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54</v>
      </c>
      <c r="D21" s="3">
        <v>49</v>
      </c>
      <c r="E21" s="3">
        <v>1</v>
      </c>
      <c r="F21" s="3">
        <v>18</v>
      </c>
      <c r="G21" s="3">
        <v>524</v>
      </c>
      <c r="H21" s="4">
        <f t="shared" si="0"/>
        <v>646</v>
      </c>
      <c r="I21" s="29">
        <f t="shared" si="1"/>
        <v>3.4506703701725337E-2</v>
      </c>
      <c r="J21" s="37">
        <v>6.6959269662921301E-3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21</v>
      </c>
      <c r="D22" s="3">
        <v>68</v>
      </c>
      <c r="E22" s="3">
        <v>0</v>
      </c>
      <c r="F22" s="3">
        <v>16</v>
      </c>
      <c r="G22" s="3">
        <v>679</v>
      </c>
      <c r="H22" s="4">
        <f t="shared" si="0"/>
        <v>784</v>
      </c>
      <c r="I22" s="29">
        <f t="shared" si="1"/>
        <v>4.1878104802093905E-2</v>
      </c>
      <c r="J22" s="37">
        <v>6.6181032836960625E-3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993</v>
      </c>
      <c r="D23" s="42">
        <f t="shared" si="2"/>
        <v>1668</v>
      </c>
      <c r="E23" s="42">
        <f t="shared" si="2"/>
        <v>13</v>
      </c>
      <c r="F23" s="42">
        <f t="shared" si="2"/>
        <v>676</v>
      </c>
      <c r="G23" s="42">
        <f t="shared" si="2"/>
        <v>15371</v>
      </c>
      <c r="H23" s="42">
        <f>SUM(H6:H22)</f>
        <v>18721</v>
      </c>
      <c r="I23" s="31">
        <f t="shared" si="2"/>
        <v>1.0000000000000002</v>
      </c>
      <c r="J23" s="81">
        <v>6.6782407407407415E-3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5.3042038352652102E-2</v>
      </c>
      <c r="D24" s="29">
        <f t="shared" ref="D24:G24" si="3">+D23/$H$23</f>
        <v>8.9097804604454892E-2</v>
      </c>
      <c r="E24" s="29">
        <f t="shared" si="3"/>
        <v>6.9440735003472036E-4</v>
      </c>
      <c r="F24" s="29">
        <f t="shared" si="3"/>
        <v>3.6109182201805458E-2</v>
      </c>
      <c r="G24" s="29">
        <f t="shared" si="3"/>
        <v>0.82105656749105282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activeCell="J20" sqref="J20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6.6782407407407415E-3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0.14716094225735804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0.15474600715773731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0.17947759200897387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0.17386891725869344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0.17953100795897656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0.16521553335826078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993</v>
      </c>
      <c r="D18" s="43">
        <f t="shared" ref="D18:G18" si="2">SUM(D6:D17)</f>
        <v>1668</v>
      </c>
      <c r="E18" s="43">
        <f t="shared" si="2"/>
        <v>13</v>
      </c>
      <c r="F18" s="43">
        <f t="shared" si="2"/>
        <v>676</v>
      </c>
      <c r="G18" s="43">
        <f t="shared" si="2"/>
        <v>15371</v>
      </c>
      <c r="H18" s="82">
        <f>SUM(H6:H17)</f>
        <v>18721</v>
      </c>
      <c r="I18" s="65">
        <f>SUM(I6:I17)</f>
        <v>1</v>
      </c>
      <c r="J18" s="81">
        <v>6.6782407407407415E-3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5.3042038352652102E-2</v>
      </c>
      <c r="D19" s="29">
        <f>+D18/$H$18</f>
        <v>8.9097804604454892E-2</v>
      </c>
      <c r="E19" s="29">
        <f>+E18/$H$18</f>
        <v>6.9440735003472036E-4</v>
      </c>
      <c r="F19" s="29">
        <f>+F18/$H$18</f>
        <v>3.6109182201805458E-2</v>
      </c>
      <c r="G19" s="29">
        <f>+G18/$H$18</f>
        <v>0.82105656749105282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2019-08-02T18:32:48Z</dcterms:modified>
</cp:coreProperties>
</file>