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mc:AlternateContent xmlns:mc="http://schemas.openxmlformats.org/markup-compatibility/2006">
    <mc:Choice Requires="x15">
      <x15ac:absPath xmlns:x15ac="http://schemas.microsoft.com/office/spreadsheetml/2010/11/ac" url="C:\Users\sebastian\Downloads\DOCUMENTOS  BOMBEROS\contextos elaborados\FINALES\MAPAS RIESGOS GESTION -FISCAL- CORRUPCIÓN\TIC Y COMUNICACIONES\"/>
    </mc:Choice>
  </mc:AlternateContent>
  <xr:revisionPtr revIDLastSave="0" documentId="8_{445A078A-EBD3-4609-BE3A-540A950BE8D2}" xr6:coauthVersionLast="47" xr6:coauthVersionMax="47" xr10:uidLastSave="{00000000-0000-0000-0000-000000000000}"/>
  <bookViews>
    <workbookView xWindow="0" yWindow="0" windowWidth="20490" windowHeight="7620" firstSheet="1" activeTab="1" xr2:uid="{00000000-000D-0000-FFFF-FFFF00000000}"/>
  </bookViews>
  <sheets>
    <sheet name="CONTEXTO RIESGOS" sheetId="17" r:id="rId1"/>
    <sheet name="RIESGOS TIC" sheetId="18" r:id="rId2"/>
    <sheet name="FORMULAS " sheetId="10" state="hidden" r:id="rId3"/>
    <sheet name="Opciones Tratamiento" sheetId="6" state="hidden" r:id="rId4"/>
    <sheet name="Hoja1" sheetId="7" state="hidden" r:id="rId5"/>
  </sheets>
  <externalReferences>
    <externalReference r:id="rId6"/>
    <externalReference r:id="rId7"/>
    <externalReference r:id="rId8"/>
  </externalReferences>
  <definedNames>
    <definedName name="A_Obj1" localSheetId="0">OFFSET(#REF!,0,0,COUNTA(#REF!)-1,1)</definedName>
    <definedName name="A_Obj1" localSheetId="1">OFFSET(#REF!,0,0,COUNTA(#REF!)-1,1)</definedName>
    <definedName name="A_Obj1">OFFSET(#REF!,0,0,COUNTA(#REF!)-1,1)</definedName>
    <definedName name="A_Obj2" localSheetId="0">OFFSET(#REF!,0,0,COUNTA(#REF!)-1,1)</definedName>
    <definedName name="A_Obj2" localSheetId="1">OFFSET(#REF!,0,0,COUNTA(#REF!)-1,1)</definedName>
    <definedName name="A_Obj2">OFFSET(#REF!,0,0,COUNTA(#REF!)-1,1)</definedName>
    <definedName name="A_Obj3" localSheetId="0">OFFSET(#REF!,0,0,COUNTA(#REF!)-1,1)</definedName>
    <definedName name="A_Obj3" localSheetId="1">OFFSET(#REF!,0,0,COUNTA(#REF!)-1,1)</definedName>
    <definedName name="A_Obj3">OFFSET(#REF!,0,0,COUNTA(#REF!)-1,1)</definedName>
    <definedName name="A_Obj4" localSheetId="0">OFFSET(#REF!,0,0,COUNTA(#REF!)-1,1)</definedName>
    <definedName name="A_Obj4" localSheetId="1">OFFSET(#REF!,0,0,COUNTA(#REF!)-1,1)</definedName>
    <definedName name="A_Obj4">OFFSET(#REF!,0,0,COUNTA(#REF!)-1,1)</definedName>
    <definedName name="Acc_1" localSheetId="0">#REF!</definedName>
    <definedName name="Acc_1" localSheetId="1">#REF!</definedName>
    <definedName name="Acc_1">#REF!</definedName>
    <definedName name="Acc_2" localSheetId="0">#REF!</definedName>
    <definedName name="Acc_2" localSheetId="1">#REF!</definedName>
    <definedName name="Acc_2">#REF!</definedName>
    <definedName name="Acc_3" localSheetId="0">#REF!</definedName>
    <definedName name="Acc_3" localSheetId="1">#REF!</definedName>
    <definedName name="Acc_3">#REF!</definedName>
    <definedName name="Acc_4" localSheetId="0">#REF!</definedName>
    <definedName name="Acc_4" localSheetId="1">#REF!</definedName>
    <definedName name="Acc_4">#REF!</definedName>
    <definedName name="Acc_5" localSheetId="0">#REF!</definedName>
    <definedName name="Acc_5" localSheetId="1">#REF!</definedName>
    <definedName name="Acc_5">#REF!</definedName>
    <definedName name="Acc_6" localSheetId="0">#REF!</definedName>
    <definedName name="Acc_6" localSheetId="1">#REF!</definedName>
    <definedName name="Acc_6">#REF!</definedName>
    <definedName name="Acc_7" localSheetId="0">#REF!</definedName>
    <definedName name="Acc_7" localSheetId="1">#REF!</definedName>
    <definedName name="Acc_7">#REF!</definedName>
    <definedName name="Acc_8" localSheetId="0">#REF!</definedName>
    <definedName name="Acc_8" localSheetId="1">#REF!</definedName>
    <definedName name="Acc_8">#REF!</definedName>
    <definedName name="Acc_9" localSheetId="0">#REF!</definedName>
    <definedName name="Acc_9" localSheetId="1">#REF!</definedName>
    <definedName name="Acc_9">#REF!</definedName>
    <definedName name="AMAZONASL" localSheetId="0">#REF!</definedName>
    <definedName name="AMAZONASL" localSheetId="1">#REF!</definedName>
    <definedName name="AMAZONASL">#REF!</definedName>
    <definedName name="ANTIOQUIA" localSheetId="0">#REF!</definedName>
    <definedName name="ANTIOQUIA" localSheetId="1">#REF!</definedName>
    <definedName name="ANTIOQUIA">#REF!</definedName>
    <definedName name="ANTIOQUIAL" localSheetId="0">#REF!</definedName>
    <definedName name="ANTIOQUIAL" localSheetId="1">#REF!</definedName>
    <definedName name="ANTIOQUIAL">#REF!</definedName>
    <definedName name="ARAUCA" localSheetId="0">#REF!</definedName>
    <definedName name="ARAUCA" localSheetId="1">#REF!</definedName>
    <definedName name="ARAUCA">#REF!</definedName>
    <definedName name="ARAUCAL" localSheetId="0">#REF!</definedName>
    <definedName name="ARAUCAL" localSheetId="1">#REF!</definedName>
    <definedName name="ARAUCAL">#REF!</definedName>
    <definedName name="_xlnm.Print_Area" localSheetId="0">'CONTEXTO RIESGOS'!$A$1:$I$72</definedName>
    <definedName name="ATLANTICO" localSheetId="0">#REF!</definedName>
    <definedName name="ATLANTICO" localSheetId="1">#REF!</definedName>
    <definedName name="ATLANTICO">#REF!</definedName>
    <definedName name="ATLANTICOL" localSheetId="0">#REF!</definedName>
    <definedName name="ATLANTICOL" localSheetId="1">#REF!</definedName>
    <definedName name="ATLANTICOL">#REF!</definedName>
    <definedName name="BOLIVAR" localSheetId="0">#REF!</definedName>
    <definedName name="BOLIVAR" localSheetId="1">#REF!</definedName>
    <definedName name="BOLIVAR">#REF!</definedName>
    <definedName name="BOLIVARL" localSheetId="0">#REF!</definedName>
    <definedName name="BOLIVARL" localSheetId="1">#REF!</definedName>
    <definedName name="BOLIVARL">#REF!</definedName>
    <definedName name="BOYACA" localSheetId="0">#REF!</definedName>
    <definedName name="BOYACA" localSheetId="1">#REF!</definedName>
    <definedName name="BOYACA">#REF!</definedName>
    <definedName name="BOYACAL" localSheetId="0">#REF!</definedName>
    <definedName name="BOYACAL" localSheetId="1">#REF!</definedName>
    <definedName name="BOYACAL">#REF!</definedName>
    <definedName name="CALDAS" localSheetId="0">#REF!</definedName>
    <definedName name="CALDAS" localSheetId="1">#REF!</definedName>
    <definedName name="CALDAS">#REF!</definedName>
    <definedName name="CALDASL" localSheetId="0">#REF!</definedName>
    <definedName name="CALDASL" localSheetId="1">#REF!</definedName>
    <definedName name="CALDASL">#REF!</definedName>
    <definedName name="CAQUETA" localSheetId="0">#REF!</definedName>
    <definedName name="CAQUETA" localSheetId="1">#REF!</definedName>
    <definedName name="CAQUETA">#REF!</definedName>
    <definedName name="CAQUETAL" localSheetId="0">#REF!</definedName>
    <definedName name="CAQUETAL" localSheetId="1">#REF!</definedName>
    <definedName name="CAQUETAL">#REF!</definedName>
    <definedName name="CASANARE" localSheetId="0">#REF!</definedName>
    <definedName name="CASANARE" localSheetId="1">#REF!</definedName>
    <definedName name="CASANARE">#REF!</definedName>
    <definedName name="CASANAREL" localSheetId="0">#REF!</definedName>
    <definedName name="CASANAREL" localSheetId="1">#REF!</definedName>
    <definedName name="CASANAREL">#REF!</definedName>
    <definedName name="CAUCA" localSheetId="0">#REF!</definedName>
    <definedName name="CAUCA" localSheetId="1">#REF!</definedName>
    <definedName name="CAUCA">#REF!</definedName>
    <definedName name="CAUCAL" localSheetId="0">#REF!</definedName>
    <definedName name="CAUCAL" localSheetId="1">#REF!</definedName>
    <definedName name="CAUCAL">#REF!</definedName>
    <definedName name="CENTRO" localSheetId="0">#REF!</definedName>
    <definedName name="CENTRO" localSheetId="1">#REF!</definedName>
    <definedName name="CENTRO">#REF!</definedName>
    <definedName name="CENTROS_REGIONALES" localSheetId="0">#REF!</definedName>
    <definedName name="CENTROS_REGIONALES" localSheetId="1">#REF!</definedName>
    <definedName name="CENTROS_REGIONALES">#REF!</definedName>
    <definedName name="CENTROS2" localSheetId="0">#REF!</definedName>
    <definedName name="CENTROS2" localSheetId="1">#REF!</definedName>
    <definedName name="CENTROS2">#REF!</definedName>
    <definedName name="CESAR" localSheetId="0">#REF!</definedName>
    <definedName name="CESAR" localSheetId="1">#REF!</definedName>
    <definedName name="CESAR">#REF!</definedName>
    <definedName name="CESARL" localSheetId="0">#REF!</definedName>
    <definedName name="CESARL" localSheetId="1">#REF!</definedName>
    <definedName name="CESARL">#REF!</definedName>
    <definedName name="CHOCO" localSheetId="0">#REF!</definedName>
    <definedName name="CHOCO" localSheetId="1">#REF!</definedName>
    <definedName name="CHOCO">#REF!</definedName>
    <definedName name="CHOCOL" localSheetId="0">#REF!</definedName>
    <definedName name="CHOCOL" localSheetId="1">#REF!</definedName>
    <definedName name="CHOCOL">#REF!</definedName>
    <definedName name="CORDOBA" localSheetId="0">#REF!</definedName>
    <definedName name="CORDOBA" localSheetId="1">#REF!</definedName>
    <definedName name="CORDOBA">#REF!</definedName>
    <definedName name="CORDOBAL" localSheetId="0">#REF!</definedName>
    <definedName name="CORDOBAL" localSheetId="1">#REF!</definedName>
    <definedName name="CORDOBAL">#REF!</definedName>
    <definedName name="CUNDINAMARCA" localSheetId="0">#REF!</definedName>
    <definedName name="CUNDINAMARCA" localSheetId="1">#REF!</definedName>
    <definedName name="CUNDINAMARCA">#REF!</definedName>
    <definedName name="CUNDINAMARCAL" localSheetId="0">#REF!</definedName>
    <definedName name="CUNDINAMARCAL" localSheetId="1">#REF!</definedName>
    <definedName name="CUNDINAMARCAL">#REF!</definedName>
    <definedName name="Departamentos" localSheetId="0">#REF!</definedName>
    <definedName name="Departamentos" localSheetId="1">#REF!</definedName>
    <definedName name="Departamentos">#REF!</definedName>
    <definedName name="DIRECCIONL" localSheetId="0">#REF!</definedName>
    <definedName name="DIRECCIONL" localSheetId="1">#REF!</definedName>
    <definedName name="DIRECCIONL">#REF!</definedName>
    <definedName name="DISTRITOL" localSheetId="0">#REF!</definedName>
    <definedName name="DISTRITOL" localSheetId="1">#REF!</definedName>
    <definedName name="DISTRITOL">#REF!</definedName>
    <definedName name="Fuentes" localSheetId="0">#REF!</definedName>
    <definedName name="Fuentes" localSheetId="1">#REF!</definedName>
    <definedName name="Fuentes">#REF!</definedName>
    <definedName name="GUAINIAL" localSheetId="0">#REF!</definedName>
    <definedName name="GUAINIAL" localSheetId="1">#REF!</definedName>
    <definedName name="GUAINIAL">#REF!</definedName>
    <definedName name="GUAJIRAL" localSheetId="0">#REF!</definedName>
    <definedName name="GUAJIRAL" localSheetId="1">#REF!</definedName>
    <definedName name="GUAJIRAL">#REF!</definedName>
    <definedName name="GUAVIAREL" localSheetId="0">#REF!</definedName>
    <definedName name="GUAVIAREL" localSheetId="1">#REF!</definedName>
    <definedName name="GUAVIAREL">#REF!</definedName>
    <definedName name="HUILAL" localSheetId="0">#REF!</definedName>
    <definedName name="HUILAL" localSheetId="1">#REF!</definedName>
    <definedName name="HUILAL">#REF!</definedName>
    <definedName name="Indicadores" localSheetId="0">#REF!</definedName>
    <definedName name="Indicadores" localSheetId="1">#REF!</definedName>
    <definedName name="Indicadores">#REF!</definedName>
    <definedName name="jo_1" localSheetId="1">#REF!</definedName>
    <definedName name="jo_1">#REF!</definedName>
    <definedName name="jom" localSheetId="0">OFFSET(#REF!,0,0,COUNTA(#REF!)-1,1)</definedName>
    <definedName name="jom" localSheetId="1">OFFSET(#REF!,0,0,COUNTA(#REF!)-1,1)</definedName>
    <definedName name="jom">OFFSET(#REF!,0,0,COUNTA(#REF!)-1,1)</definedName>
    <definedName name="LISTA_CENTROS_REGIONALES" localSheetId="0">#REF!</definedName>
    <definedName name="LISTA_CENTROS_REGIONALES" localSheetId="1">#REF!</definedName>
    <definedName name="LISTA_CENTROS_REGIONALES">#REF!</definedName>
    <definedName name="LISTA_REGIONALES" localSheetId="0">#REF!</definedName>
    <definedName name="LISTA_REGIONALES" localSheetId="1">#REF!</definedName>
    <definedName name="LISTA_REGIONALES">#REF!</definedName>
    <definedName name="LISTADESPLEGAR_CENTRO" localSheetId="0">#REF!</definedName>
    <definedName name="LISTADESPLEGAR_CENTRO" localSheetId="1">#REF!</definedName>
    <definedName name="LISTADESPLEGAR_CENTRO">#REF!</definedName>
    <definedName name="MAGDALENAL" localSheetId="0">#REF!</definedName>
    <definedName name="MAGDALENAL" localSheetId="1">#REF!</definedName>
    <definedName name="MAGDALENAL">#REF!</definedName>
    <definedName name="METAL" localSheetId="0">#REF!</definedName>
    <definedName name="METAL" localSheetId="1">#REF!</definedName>
    <definedName name="METAL">#REF!</definedName>
    <definedName name="NARIÑOL" localSheetId="0">#REF!</definedName>
    <definedName name="NARIÑOL" localSheetId="1">#REF!</definedName>
    <definedName name="NARIÑOL">#REF!</definedName>
    <definedName name="NORTEL" localSheetId="0">#REF!</definedName>
    <definedName name="NORTEL" localSheetId="1">#REF!</definedName>
    <definedName name="NORTEL">#REF!</definedName>
    <definedName name="Objetivos" localSheetId="0">OFFSET(#REF!,0,0,COUNTA(#REF!)-1,1)</definedName>
    <definedName name="Objetivos" localSheetId="1">OFFSET(#REF!,0,0,COUNTA(#REF!)-1,1)</definedName>
    <definedName name="Objetivos">OFFSET(#REF!,0,0,COUNTA(#REF!)-1,1)</definedName>
    <definedName name="ok" localSheetId="1">OFFSET(#REF!,0,0,COUNTA(#REF!)-1,1)</definedName>
    <definedName name="ok">OFFSET(#REF!,0,0,COUNTA(#REF!)-1,1)</definedName>
    <definedName name="PUTUMAYOL" localSheetId="0">#REF!</definedName>
    <definedName name="PUTUMAYOL" localSheetId="1">#REF!</definedName>
    <definedName name="PUTUMAYOL">#REF!</definedName>
    <definedName name="QUINDIOL" localSheetId="0">#REF!</definedName>
    <definedName name="QUINDIOL" localSheetId="1">#REF!</definedName>
    <definedName name="QUINDIOL">#REF!</definedName>
    <definedName name="REGIONAL" localSheetId="0">#REF!</definedName>
    <definedName name="REGIONAL" localSheetId="1">#REF!</definedName>
    <definedName name="REGIONAL">#REF!</definedName>
    <definedName name="REGIONALES" localSheetId="0">#REF!</definedName>
    <definedName name="REGIONALES" localSheetId="1">#REF!</definedName>
    <definedName name="REGIONALES">#REF!</definedName>
    <definedName name="RISARALDAL" localSheetId="0">#REF!</definedName>
    <definedName name="RISARALDAL" localSheetId="1">#REF!</definedName>
    <definedName name="RISARALDAL">#REF!</definedName>
    <definedName name="SANANDRESL" localSheetId="0">#REF!</definedName>
    <definedName name="SANANDRESL" localSheetId="1">#REF!</definedName>
    <definedName name="SANANDRESL">#REF!</definedName>
    <definedName name="SANTANDERL" localSheetId="0">#REF!</definedName>
    <definedName name="SANTANDERL" localSheetId="1">#REF!</definedName>
    <definedName name="SANTANDERL">#REF!</definedName>
    <definedName name="sebas" localSheetId="0">#REF!</definedName>
    <definedName name="sebas" localSheetId="1">#REF!</definedName>
    <definedName name="sebas">#REF!</definedName>
    <definedName name="SN">[1]Maestros!$B$1:$B$2</definedName>
    <definedName name="SUCREL" localSheetId="0">#REF!</definedName>
    <definedName name="SUCREL" localSheetId="1">#REF!</definedName>
    <definedName name="SUCREL">#REF!</definedName>
    <definedName name="_xlnm.Print_Titles" localSheetId="0">'CONTEXTO RIESGOS'!$17:$18</definedName>
    <definedName name="TOLIMAL" localSheetId="0">#REF!</definedName>
    <definedName name="TOLIMAL" localSheetId="1">#REF!</definedName>
    <definedName name="TOLIMAL">#REF!</definedName>
    <definedName name="VALLE" localSheetId="0">#REF!</definedName>
    <definedName name="VALLE" localSheetId="1">#REF!</definedName>
    <definedName name="VALLE">#REF!</definedName>
    <definedName name="VALLEL" localSheetId="0">#REF!</definedName>
    <definedName name="VALLEL" localSheetId="1">#REF!</definedName>
    <definedName name="VALLEL">#REF!</definedName>
    <definedName name="VAUPESL" localSheetId="0">#REF!</definedName>
    <definedName name="VAUPESL" localSheetId="1">#REF!</definedName>
    <definedName name="VAUPESL">#REF!</definedName>
    <definedName name="VICHADAL" localSheetId="0">#REF!</definedName>
    <definedName name="VICHADAL" localSheetId="1">#REF!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i4j+EpcdQpWDW7IJY13cNpL8ldUg=="/>
    </ext>
  </extLst>
</workbook>
</file>

<file path=xl/calcChain.xml><?xml version="1.0" encoding="utf-8"?>
<calcChain xmlns="http://schemas.openxmlformats.org/spreadsheetml/2006/main">
  <c r="AG22" i="18" l="1"/>
  <c r="AE22" i="18"/>
  <c r="AG21" i="18"/>
  <c r="AE21" i="18"/>
  <c r="AG20" i="18"/>
  <c r="AE20" i="18"/>
  <c r="AG19" i="18"/>
  <c r="AE19" i="18"/>
  <c r="S19" i="18"/>
  <c r="AK19" i="18" l="1"/>
  <c r="AL19" i="18" s="1"/>
  <c r="AG26" i="18"/>
  <c r="AE26" i="18"/>
  <c r="AG25" i="18"/>
  <c r="AE25" i="18"/>
  <c r="AG24" i="18"/>
  <c r="AE24" i="18"/>
  <c r="AG23" i="18"/>
  <c r="AE23" i="18"/>
  <c r="S23" i="18"/>
  <c r="AK23" i="18" l="1"/>
  <c r="AL23" i="18" s="1"/>
  <c r="U40" i="18"/>
  <c r="AO36" i="18"/>
  <c r="AM36" i="18"/>
  <c r="AL36" i="18"/>
  <c r="AG36" i="18"/>
  <c r="AE36" i="18"/>
  <c r="AO35" i="18"/>
  <c r="AM35" i="18"/>
  <c r="AL35" i="18"/>
  <c r="AG35" i="18"/>
  <c r="AE35" i="18"/>
  <c r="AM34" i="18"/>
  <c r="AL34" i="18"/>
  <c r="AG34" i="18"/>
  <c r="AE34" i="18"/>
  <c r="AO33" i="18"/>
  <c r="AM33" i="18"/>
  <c r="AL33" i="18"/>
  <c r="AG33" i="18"/>
  <c r="AE33" i="18"/>
  <c r="AO32" i="18"/>
  <c r="AM32" i="18"/>
  <c r="AL32" i="18"/>
  <c r="AG32" i="18"/>
  <c r="AE32" i="18"/>
  <c r="R32" i="18"/>
  <c r="O32" i="18"/>
  <c r="N32" i="18"/>
  <c r="K32" i="18"/>
  <c r="AG31" i="18"/>
  <c r="AE31" i="18"/>
  <c r="AM30" i="18"/>
  <c r="AL30" i="18"/>
  <c r="AG30" i="18"/>
  <c r="AE30" i="18"/>
  <c r="AG29" i="18"/>
  <c r="AE29" i="18"/>
  <c r="R29" i="18"/>
  <c r="Q29" i="18"/>
  <c r="O29" i="18"/>
  <c r="N29" i="18"/>
  <c r="L29" i="18"/>
  <c r="K29" i="18"/>
  <c r="AG28" i="18"/>
  <c r="AE28" i="18"/>
  <c r="AN28" i="18" s="1"/>
  <c r="AG27" i="18"/>
  <c r="AE27" i="18"/>
  <c r="L27" i="18"/>
  <c r="AK29" i="18" l="1"/>
  <c r="AM29" i="18" s="1"/>
  <c r="AK27" i="18"/>
  <c r="AL27" i="18" s="1"/>
  <c r="AK28" i="18" s="1"/>
  <c r="AN27" i="18"/>
  <c r="AL29" i="18" l="1"/>
  <c r="AK31" i="18" s="1"/>
  <c r="AM31" i="18" s="1"/>
  <c r="AM27" i="18"/>
  <c r="AM28" i="18"/>
  <c r="AL28" i="18"/>
  <c r="AL31" i="18" l="1"/>
</calcChain>
</file>

<file path=xl/sharedStrings.xml><?xml version="1.0" encoding="utf-8"?>
<sst xmlns="http://schemas.openxmlformats.org/spreadsheetml/2006/main" count="816" uniqueCount="418">
  <si>
    <t>Nombre del Procedimiento</t>
  </si>
  <si>
    <t>Código: GE-GA01-FT04</t>
  </si>
  <si>
    <t>ADMINISTRACIÓN DE RIESGO</t>
  </si>
  <si>
    <t>Versión:01</t>
  </si>
  <si>
    <t>Nombre del Formato</t>
  </si>
  <si>
    <t>Vigencia:12/11/2024</t>
  </si>
  <si>
    <t xml:space="preserve">ANÁLISIS DE CONTEXTO E IDENTIFICACIÓN DE RIESGOS </t>
  </si>
  <si>
    <t>Página 1 de 1</t>
  </si>
  <si>
    <r>
      <t xml:space="preserve">Fuentes para identificar riesgos: 
</t>
    </r>
    <r>
      <rPr>
        <sz val="11"/>
        <color theme="1"/>
        <rFont val="Arial"/>
        <family val="2"/>
      </rPr>
      <t xml:space="preserve">1. Análisis del contexto externo/ interno del proceso ( Eventos adversos que inciden en el cumplimiento de los objetivos del proceso)   
2. Actividades de la cadena  de valor del proceso  en las cuales se pueden llegar a presentar situaciones que afectan la gestión  del proceso  y por consiguiente su objetivo
</t>
    </r>
    <r>
      <rPr>
        <i/>
        <u/>
        <sz val="11"/>
        <color theme="1"/>
        <rFont val="Arial"/>
        <family val="2"/>
      </rPr>
      <t xml:space="preserve"> CADENA DE VALOR: Interelacion de procesos  ( entradas - flujo - salidas ) </t>
    </r>
    <r>
      <rPr>
        <sz val="11"/>
        <color theme="1"/>
        <rFont val="Arial"/>
        <family val="2"/>
      </rPr>
      <t xml:space="preserve">
3. Evaluaciones realizadas por entes externos de control / Resultados de las auditorias/evaluaciones de control interno
4. Análisis de PQRS </t>
    </r>
  </si>
  <si>
    <t xml:space="preserve">MISION DE LA ENTIDAD </t>
  </si>
  <si>
    <t>Proteger la vida, el ambiente y el patrimonio, a través de la gestión integral de riesgos de incendios, atención de rescates en todas sus modalidades e incidentes con materiales peligrosos en Bogotá y su entorno</t>
  </si>
  <si>
    <t>NOMBRE DEL PROCESO</t>
  </si>
  <si>
    <t xml:space="preserve">GESTIÓN TECNOLOGÍAS DE LA INFORMACIÓN Y LAS COMUNICACIONES </t>
  </si>
  <si>
    <t>OBJETIVO  DEL PROCESO 
(Caracterización de Proceso)</t>
  </si>
  <si>
    <r>
      <t xml:space="preserve">Generar e implementar soluciones estratégicas y proyectos de optimización, para el cumplimiento de los fines misionales de la UAECOB,apoyados en los lineamientos,estándares y mejores practicas deTecnologías de la Información y las comunicaciones de acuerdo con el modelo de arquitectura definido por MINTIC y demás organismos, comunicando la información pertinente y relevante para la entidad
</t>
    </r>
    <r>
      <rPr>
        <sz val="10"/>
        <rFont val="Arial"/>
        <family val="2"/>
      </rPr>
      <t xml:space="preserve">
Fortalecer la comunicación organizacional  y misional apuntándole a mejorar la cultura interna y seguridad humana y protección de incendios a través de diferentes campañas</t>
    </r>
  </si>
  <si>
    <t xml:space="preserve">ALCANCE </t>
  </si>
  <si>
    <t>El proceso inicia con  la identificación de oportunidades y necesidades de: tecnología, información y comunicación y finaliza con la comunicación y seguimiento de los planes y proyectos.</t>
  </si>
  <si>
    <t xml:space="preserve">ACTIVIDADES DE LA CADENA DE VALOR/ FACTORES CLAVES DE ÉXITO </t>
  </si>
  <si>
    <t xml:space="preserve">1. Diagnostico , identificacion de necesidades e implementacion de soluciones tecnologicas de informacion alineados con la politica de gobierno digital para  el cumplimiento de la mision de la entidad </t>
  </si>
  <si>
    <t>2. Aplicación de buenas practicas en materia de seguridad digital y ciberseguridad</t>
  </si>
  <si>
    <t xml:space="preserve">3. Soportar y mantener la disponibilidad de infraestructura tecnologica de la entidad </t>
  </si>
  <si>
    <t xml:space="preserve">4. Adopción de tecnologias emergentes para mejorar la gestion de los procesos de la entidad  alineados con la politica de gobierno digital </t>
  </si>
  <si>
    <t>5. Elaboración y ejecución de un plan institucional de comunicaciones</t>
  </si>
  <si>
    <t xml:space="preserve">6. Elaboracion, revisión y aprobación de Piezas, comunicados, publicaciones y campañas institucionales internas y externas </t>
  </si>
  <si>
    <t>FACTOR</t>
  </si>
  <si>
    <t>SELECCIONADO</t>
  </si>
  <si>
    <r>
      <t xml:space="preserve">ASPECTOS POSITIVOS
</t>
    </r>
    <r>
      <rPr>
        <b/>
        <sz val="9"/>
        <rFont val="Arial"/>
        <family val="2"/>
      </rPr>
      <t>(Describa cómo el factor seleccionado beneficia al proceso)</t>
    </r>
  </si>
  <si>
    <r>
      <t xml:space="preserve">ASPECTOS NEGATIVOS
</t>
    </r>
    <r>
      <rPr>
        <b/>
        <sz val="9"/>
        <rFont val="Arial"/>
        <family val="2"/>
      </rPr>
      <t>(Describa cómo el factor seleccionado afecta  al proceso)</t>
    </r>
  </si>
  <si>
    <r>
      <t xml:space="preserve">RIESGOS:
</t>
    </r>
    <r>
      <rPr>
        <b/>
        <sz val="9"/>
        <rFont val="Arial"/>
        <family val="2"/>
      </rPr>
      <t>(Sugiera solo riesgo (s) asociado (s) al aspecto negativo cuyos controles dependan del proceso)</t>
    </r>
  </si>
  <si>
    <t xml:space="preserve"> (Seleccione el o los factores que impactan el proceso) </t>
  </si>
  <si>
    <t>SI</t>
  </si>
  <si>
    <t>NO</t>
  </si>
  <si>
    <t>N.A.</t>
  </si>
  <si>
    <t>FACTORES EXTERNOS</t>
  </si>
  <si>
    <t xml:space="preserve">POLÍTICOS   </t>
  </si>
  <si>
    <t>1. Cambio de administracion</t>
  </si>
  <si>
    <t>X
x</t>
  </si>
  <si>
    <r>
      <t xml:space="preserve">No poder cumplir a cabalidad con los proyectos que se encuentran en proceso de implementación 
Desinteres de la administracion por el fortalecimiento en  los temas de seguridad digital, ciberseguridad y adopción de tecnologias emergentes 
</t>
    </r>
    <r>
      <rPr>
        <sz val="11"/>
        <color rgb="FF7030A0"/>
        <rFont val="Arial"/>
        <family val="2"/>
      </rPr>
      <t>Interrupcion de las comunicaciones mientras se dan nuevos lineamientos  por parte de la  Alcaldia Mayor  de Bogota</t>
    </r>
  </si>
  <si>
    <t xml:space="preserve">Posibilidad de afectacion economica  y reputacional por la no ejecución  de las iniciativas y proyectos establecidos en el PETI </t>
  </si>
  <si>
    <t xml:space="preserve">2. Aspectos políticos nacionales </t>
  </si>
  <si>
    <t>X</t>
  </si>
  <si>
    <t xml:space="preserve">Creación  de nuevas entidades que directa o indirectamente que tengan un impacto en procesos de tecnologias de la informacion y de las comunicaciones </t>
  </si>
  <si>
    <t xml:space="preserve">Otros: </t>
  </si>
  <si>
    <t>FINANCIERO</t>
  </si>
  <si>
    <t xml:space="preserve">1. Presupuesto  </t>
  </si>
  <si>
    <r>
      <t xml:space="preserve">X
</t>
    </r>
    <r>
      <rPr>
        <b/>
        <sz val="16"/>
        <color rgb="FF7030A0"/>
        <rFont val="Arial"/>
        <family val="2"/>
      </rPr>
      <t>X</t>
    </r>
  </si>
  <si>
    <r>
      <t xml:space="preserve">Asignación presupuestal no suficiente con las necesidades de la entidad  en materiaTIC 
</t>
    </r>
    <r>
      <rPr>
        <sz val="11"/>
        <color rgb="FF7030A0"/>
        <rFont val="Arial"/>
        <family val="2"/>
      </rPr>
      <t xml:space="preserve">
Asignación presupuestal no suficiente con las necesidades del proceso de comunicaciones </t>
    </r>
  </si>
  <si>
    <t xml:space="preserve">2. Recortes presupuestales </t>
  </si>
  <si>
    <r>
      <t xml:space="preserve">X 
</t>
    </r>
    <r>
      <rPr>
        <b/>
        <sz val="16"/>
        <color rgb="FF7030A0"/>
        <rFont val="Arial"/>
        <family val="2"/>
      </rPr>
      <t>X</t>
    </r>
  </si>
  <si>
    <r>
      <t xml:space="preserve">Recortes presupuestales  que afectan el cumplimiento de las metas en materia TIC 
</t>
    </r>
    <r>
      <rPr>
        <sz val="11"/>
        <color rgb="FF7030A0"/>
        <rFont val="Arial"/>
        <family val="2"/>
      </rPr>
      <t xml:space="preserve">Recortes presupuestales  que afectan el cumplimiento de los objetivos del proceso de comunicaciones </t>
    </r>
  </si>
  <si>
    <t>3. Cambios en la política fiscal</t>
  </si>
  <si>
    <t>x</t>
  </si>
  <si>
    <t xml:space="preserve">Recortes presupuestales  que afectan el cumplimiento de las metas en materia TIC </t>
  </si>
  <si>
    <t>SOCIAL</t>
  </si>
  <si>
    <t xml:space="preserve">1. Participación de la comunidad </t>
  </si>
  <si>
    <r>
      <t xml:space="preserve">X
</t>
    </r>
    <r>
      <rPr>
        <b/>
        <sz val="16"/>
        <color rgb="FF7030A0"/>
        <rFont val="Arial"/>
        <family val="2"/>
      </rPr>
      <t>X</t>
    </r>
  </si>
  <si>
    <t>2. Educación y cultura ciudadana</t>
  </si>
  <si>
    <t xml:space="preserve">3. Ofrecimiento de dádivas a los servidores públicos  / contratistas para  que propicien posibles actos de corrupcion, fraude, lavado de activos y financiacion del terrorismo </t>
  </si>
  <si>
    <t xml:space="preserve">
X</t>
  </si>
  <si>
    <t>Desde el proceso de comunicaciones no se presentan oportunidades de recibir dinero con el fin de propiciar actos de corrupción</t>
  </si>
  <si>
    <t>Ofrecimiento de dádivas a los servidores públicos  / contratistas para  que propicien posibles actos de corrupcion en materia seguridad digital y ciberseguridad</t>
  </si>
  <si>
    <t>Posibilidad de recibir o solicitar cualquier dádiva o beneficio a nombre propio o de terceros con el fin de manipular y adulterar la información contenida en los sistemas de informacion de la entidad  por uso del poder desviando asi la gestión de lo público</t>
  </si>
  <si>
    <t xml:space="preserve">TECNOLÓGICOS   </t>
  </si>
  <si>
    <t>1. Avances en tecnologías de la información.</t>
  </si>
  <si>
    <r>
      <t xml:space="preserve">x
</t>
    </r>
    <r>
      <rPr>
        <b/>
        <sz val="16"/>
        <color rgb="FF7030A0"/>
        <rFont val="Arial"/>
        <family val="2"/>
      </rPr>
      <t>x</t>
    </r>
  </si>
  <si>
    <r>
      <t xml:space="preserve">Adopción de tecnologias emergentes 
</t>
    </r>
    <r>
      <rPr>
        <sz val="11"/>
        <color rgb="FF7030A0"/>
        <rFont val="Arial"/>
        <family val="2"/>
      </rPr>
      <t xml:space="preserve">
Innovación en los productos audiovisuales </t>
    </r>
  </si>
  <si>
    <t xml:space="preserve">Tecnologia nueva no compatible con la existente en la entidad </t>
  </si>
  <si>
    <t>2. Acceso a sistemas de información externos relacionados con el objeto misional y con actividades de soporte.</t>
  </si>
  <si>
    <r>
      <t xml:space="preserve">X
</t>
    </r>
    <r>
      <rPr>
        <b/>
        <sz val="16"/>
        <color rgb="FF7030A0"/>
        <rFont val="Arial"/>
        <family val="2"/>
      </rPr>
      <t>x</t>
    </r>
  </si>
  <si>
    <t>3. Ataques informáticos</t>
  </si>
  <si>
    <r>
      <t xml:space="preserve">x
</t>
    </r>
    <r>
      <rPr>
        <b/>
        <sz val="16"/>
        <color rgb="FF7030A0"/>
        <rFont val="Arial"/>
        <family val="2"/>
      </rPr>
      <t>x</t>
    </r>
  </si>
  <si>
    <r>
      <t xml:space="preserve">perdida de la integridad, confidencialidad  y disponibilidad de la informacion y / o de los  servicios tecnologicos 
</t>
    </r>
    <r>
      <rPr>
        <sz val="11"/>
        <color rgb="FF7030A0"/>
        <rFont val="Arial"/>
        <family val="2"/>
      </rPr>
      <t>perdida de la integridad, confidencialidad  y disponibilidad de la informacion y / o de los  servicios tecnologicos</t>
    </r>
    <r>
      <rPr>
        <sz val="11"/>
        <rFont val="Arial"/>
        <family val="2"/>
      </rPr>
      <t xml:space="preserve"> </t>
    </r>
  </si>
  <si>
    <t xml:space="preserve">posibilidad de afectacion economica y reputacional por  perdida de la seguridad de la informacion ( confidencialidad , integridad ) </t>
  </si>
  <si>
    <t xml:space="preserve">AMBIENTALES   </t>
  </si>
  <si>
    <t>1. Condiciones climatológicas que inciden en la prestación del servicio</t>
  </si>
  <si>
    <t xml:space="preserve">Afectacion  de los servicios tecnologicos de la entidad </t>
  </si>
  <si>
    <t xml:space="preserve">posibilidad de afectacion economica y  reputacional  por la indisponibilidad de los servicios tecnologicos de la entidad  </t>
  </si>
  <si>
    <t>2.  Requerimientos de sostenibilidad ambiental exigidos tanto a nivel nacional como distrital.</t>
  </si>
  <si>
    <t xml:space="preserve">Aplicación de  buenas practicas ambientales en la implementacion de tecnologias que aporten a la sostenibilidad ambiental </t>
  </si>
  <si>
    <t>3. Capacidad para atender emergencias ocasionadas por desastres naturales (sismos, deslizamientos, terrenos inestables, inundaciones, incendios, entre otros).</t>
  </si>
  <si>
    <t xml:space="preserve">LEGALES </t>
  </si>
  <si>
    <t>1. Expedición de normatividad que incidan en la institucionalidad</t>
  </si>
  <si>
    <t>normatividad que fortalece el avance tecnologico</t>
  </si>
  <si>
    <r>
      <t xml:space="preserve">Expedición de normatividad  que afecta la planeación presupuestal del proceso TIC 
</t>
    </r>
    <r>
      <rPr>
        <sz val="11"/>
        <color rgb="FF7030A0"/>
        <rFont val="Arial"/>
        <family val="2"/>
      </rPr>
      <t xml:space="preserve">
Expedición de normatividad  que afecta el cumplimiento del plan de comunicaciones por cambio de imagen </t>
    </r>
    <r>
      <rPr>
        <sz val="11"/>
        <rFont val="Arial"/>
        <family val="2"/>
      </rPr>
      <t xml:space="preserve">
</t>
    </r>
  </si>
  <si>
    <t xml:space="preserve">FACTORES INTERNOS </t>
  </si>
  <si>
    <t>PERSONAL</t>
  </si>
  <si>
    <t>1. Competencias del talento humano</t>
  </si>
  <si>
    <r>
      <t xml:space="preserve">contar con personal idoneo  para ejecutar las actividades del proceso TIC 
</t>
    </r>
    <r>
      <rPr>
        <sz val="11"/>
        <color rgb="FF7030A0"/>
        <rFont val="Arial"/>
        <family val="2"/>
      </rPr>
      <t xml:space="preserve">
contar con personal idoneo  para ejecutar las actividades del proceso de comunicaciones </t>
    </r>
  </si>
  <si>
    <t>2. Disponibilidad del talento humano</t>
  </si>
  <si>
    <r>
      <t xml:space="preserve">No contar con los profesionales / expertos para el desarrollo de las actividades del proceso TIC
</t>
    </r>
    <r>
      <rPr>
        <sz val="11"/>
        <color rgb="FF7030A0"/>
        <rFont val="Arial"/>
        <family val="2"/>
      </rPr>
      <t xml:space="preserve">
No contar con los profesionales suficientes para el desarrollo de las actividades del proceso  de comunicaciones </t>
    </r>
  </si>
  <si>
    <t xml:space="preserve">3. Influencia para propiciar  posibles actos de corrupcion, fraude, lavado de activos y financiacion del terrorismo </t>
  </si>
  <si>
    <r>
      <t xml:space="preserve">Ofrecimiento de dádivas a los servidores públicos  / contratistas para  que propicien posibles actos de corrupcion en materia seguridad digital y ciberseguridad
</t>
    </r>
    <r>
      <rPr>
        <sz val="11"/>
        <color rgb="FF7030A0"/>
        <rFont val="Arial"/>
        <family val="2"/>
      </rPr>
      <t xml:space="preserve">
Ofrecimiento de dádivas a los servidores públicos  / contratistas para  que propicien posibles actos de corrupcion en  la entrega de informacion confidencial  de la entidad </t>
    </r>
  </si>
  <si>
    <r>
      <t xml:space="preserve">Posibilidad de recibir o solicitar cualquier dádiva o beneficio a nombre propio o de terceros con el fin de manipular y adulterar la información contenida en los sistemas de informacion de la entidad  por uso del poder desviando asi la gestión de lo público
</t>
    </r>
    <r>
      <rPr>
        <sz val="11"/>
        <color rgb="FF7030A0"/>
        <rFont val="Arial"/>
        <family val="2"/>
      </rPr>
      <t>Posibilidad de recibir o solicitar cualquier dádiva o beneficio a nombre propio o de terceros con el fin de manipular, adulterar  y entregar la información confidencial de la entidad  por uso del poder desviando asi la gestión de lo público</t>
    </r>
  </si>
  <si>
    <t xml:space="preserve">4. Integridad publica (conflicto de interes) </t>
  </si>
  <si>
    <t>5. Retiro de personal  (fuga de conocimiento)    en forma voluntaria o involuntaria</t>
  </si>
  <si>
    <r>
      <t xml:space="preserve">Rotación de profesionales 
</t>
    </r>
    <r>
      <rPr>
        <sz val="11"/>
        <color rgb="FF7030A0"/>
        <rFont val="Arial"/>
        <family val="2"/>
      </rPr>
      <t>Reprocesos en el diseño de piezas audiovisuales</t>
    </r>
  </si>
  <si>
    <t xml:space="preserve">INFRAESTRUCTURA </t>
  </si>
  <si>
    <t>1.    Infraestructura física de la sede (Ambiente para la operación de los procesos relacionado con condiciones físicas como temperatura, iluminación, ventilación y ruido)</t>
  </si>
  <si>
    <t>el centro de datos cumple con las condiciones minimas requeridas para el funcionamiento de la plataforma tecnológica</t>
  </si>
  <si>
    <t>TECNOLOGÍA</t>
  </si>
  <si>
    <t xml:space="preserve">1. Condiciones tecnológicas (software ,  hardware e infraestructura ) que atendiendan las necesidades de la entidad. </t>
  </si>
  <si>
    <r>
      <t xml:space="preserve">x
</t>
    </r>
    <r>
      <rPr>
        <b/>
        <sz val="16"/>
        <color rgb="FF7030A0"/>
        <rFont val="Arial"/>
        <family val="2"/>
      </rPr>
      <t>x</t>
    </r>
    <r>
      <rPr>
        <b/>
        <sz val="16"/>
        <color theme="1"/>
        <rFont val="Arial"/>
        <family val="2"/>
      </rPr>
      <t xml:space="preserve">
</t>
    </r>
  </si>
  <si>
    <r>
      <rPr>
        <sz val="11"/>
        <rFont val="Arial"/>
        <family val="2"/>
      </rPr>
      <t xml:space="preserve"> Desactualización  u obsolescencia de la plataforma tecnológica  </t>
    </r>
    <r>
      <rPr>
        <sz val="11"/>
        <color rgb="FF00B050"/>
        <rFont val="Arial"/>
        <family val="2"/>
      </rPr>
      <t xml:space="preserve">
</t>
    </r>
    <r>
      <rPr>
        <sz val="11"/>
        <color rgb="FF7030A0"/>
        <rFont val="Arial"/>
        <family val="2"/>
      </rPr>
      <t xml:space="preserve">
Ausencia de equipos / herramientas  de comunicación  que generan demoras en la entrega  de piezas comunicacionales </t>
    </r>
  </si>
  <si>
    <t>2. Confidencialidad, integridad y disponibilidad de la información.</t>
  </si>
  <si>
    <r>
      <t xml:space="preserve">
perdida de la confidencialidad , integridad y disponibilidad de la información
</t>
    </r>
    <r>
      <rPr>
        <sz val="11"/>
        <color rgb="FF7030A0"/>
        <rFont val="Arial"/>
        <family val="2"/>
      </rPr>
      <t>perdida de la confidencialidad , integridad y disponibilidad de la información</t>
    </r>
  </si>
  <si>
    <t xml:space="preserve">posibilidad de afectacion economica y reputacional por  perdida de la seguridad de la informacion ( confidencialidad , integridad )
posibilidad de afectacion economica y  reputacional  por la indisponibilidad de los servicios tecnologicos de la entidad
</t>
  </si>
  <si>
    <t>PROCESOS</t>
  </si>
  <si>
    <t xml:space="preserve">1.    Desempeño de los procesos  (Indicadores, resultados de seguimiento, etc ) </t>
  </si>
  <si>
    <t xml:space="preserve">el proceso se ha fortalecido en el uso y apropiacion de las herramientas con que cuenta la entidad </t>
  </si>
  <si>
    <t xml:space="preserve">Tiempos de aprobación de  piezas por parte  de la Dirección </t>
  </si>
  <si>
    <t>2. Falta de procedimientos  ( fuga de conocimiento)  / falta de   controles efectivos en los  procedimientos, necesarios para el desarrollo de la gestión</t>
  </si>
  <si>
    <t xml:space="preserve">Actualización y mejora de los procedimientos que hacen parte del proceso TIC </t>
  </si>
  <si>
    <t>No documentacion de los controles del  proceso en el procedimiento</t>
  </si>
  <si>
    <t xml:space="preserve">posibilidad de afectacion  reputacional  por difusión de información inoportuna e incorrecta de la gestion relacionada con  la misionalidad de la entidad </t>
  </si>
  <si>
    <t>3.    Interacción entre procesos.</t>
  </si>
  <si>
    <r>
      <t xml:space="preserve">Indisponibilidad en el acceso a la informacion 
seguimiento a los controles  de soluciones tecnologicas de terceros 
</t>
    </r>
    <r>
      <rPr>
        <sz val="11"/>
        <color rgb="FF7030A0"/>
        <rFont val="Arial"/>
        <family val="2"/>
      </rPr>
      <t xml:space="preserve">Inoportunidad  y no calidad de la información suministrada por  las diferentes areas   para la elaboración de las piezas comunicacionales e informacion  a los públicos de interes </t>
    </r>
  </si>
  <si>
    <t xml:space="preserve">posibilidad de afectacion economica y  reputacional  por la indisponibilidad de los servicios tecnologicos de la entidad
</t>
  </si>
  <si>
    <t xml:space="preserve">4. Circunstancias asociadas a temas fiscales como la administración, gestión, ordenación, custodia,  adquisición de bienes o recursos públicos.  </t>
  </si>
  <si>
    <r>
      <t xml:space="preserve">x
</t>
    </r>
    <r>
      <rPr>
        <b/>
        <sz val="16"/>
        <color rgb="FF7030A0"/>
        <rFont val="Arial"/>
        <family val="2"/>
      </rPr>
      <t>X</t>
    </r>
  </si>
  <si>
    <t xml:space="preserve">5 Hallazgos fiscales y/o fallos con responsabilidad fiscal originados por la Contraloria </t>
  </si>
  <si>
    <t>RELACIONAMIENTO CON GRUPOS DE VALOR Y DE INTERÉS</t>
  </si>
  <si>
    <t>1. Oportunidad, calidez, claridad, solución de fondo y coherencia en las respuestas a las PQRS interpuestas por los ciudadanos</t>
  </si>
  <si>
    <t>2. Oportunidad en las respuestas a los requerimientos de los entes de control</t>
  </si>
  <si>
    <t xml:space="preserve">3. Interacción con medios de comunicación </t>
  </si>
  <si>
    <t xml:space="preserve">Fortalecimiento de la imagen institucional  en la ciudadania por el cumplimiento de la misionalidad </t>
  </si>
  <si>
    <t xml:space="preserve">Difusión de noticias  que no estan  verificadas por la fuente oficial de la entidad </t>
  </si>
  <si>
    <t xml:space="preserve">DIRECCIONAMIENTO ESTRATEGICO </t>
  </si>
  <si>
    <t>Código: GE-PR08- FT01</t>
  </si>
  <si>
    <t>Versión: 03</t>
  </si>
  <si>
    <t xml:space="preserve">MAPA DE RIESGOS  DE GESTIÓN </t>
  </si>
  <si>
    <t>Fecha: 26 /08/2025</t>
  </si>
  <si>
    <t xml:space="preserve">Página 1 de 1 </t>
  </si>
  <si>
    <t xml:space="preserve">FECHA DE  APROBACIÓN </t>
  </si>
  <si>
    <t xml:space="preserve">VERSIÓN DE CONTENIDO </t>
  </si>
  <si>
    <t>JULIO DE 2025</t>
  </si>
  <si>
    <t>PROCESO</t>
  </si>
  <si>
    <t xml:space="preserve">TIPO DE RIESGO </t>
  </si>
  <si>
    <t xml:space="preserve">RIESGO No. </t>
  </si>
  <si>
    <t xml:space="preserve">DESCRIPCION DEL RIESGO </t>
  </si>
  <si>
    <t xml:space="preserve">CLASIFICACION  DEL RIESGO </t>
  </si>
  <si>
    <t xml:space="preserve">ANALISIS DEL RIESGO INHERENTE </t>
  </si>
  <si>
    <t xml:space="preserve">ZONA RIESGO INHERENTE </t>
  </si>
  <si>
    <t xml:space="preserve">CONTROL No. </t>
  </si>
  <si>
    <t xml:space="preserve">DESCRIPCION DEL CONTROL </t>
  </si>
  <si>
    <t>EVALUACIÓN DEL RIESGO - NIVEL DEL RIESGO RESIDUAL</t>
  </si>
  <si>
    <t>Plan de Acción</t>
  </si>
  <si>
    <t>Responsable</t>
  </si>
  <si>
    <t xml:space="preserve">Fecha  de  inicio  </t>
  </si>
  <si>
    <t xml:space="preserve">Fecha  final </t>
  </si>
  <si>
    <t>INDICADOR</t>
  </si>
  <si>
    <t xml:space="preserve">PROBABILIDAD INHERENTE </t>
  </si>
  <si>
    <t xml:space="preserve">IMPACTO INHERENTE </t>
  </si>
  <si>
    <t xml:space="preserve">RESPONSABLE PRIMERA LINEA </t>
  </si>
  <si>
    <t>RESPONSABLE DE EJECUTAR EL CONTROL</t>
  </si>
  <si>
    <t xml:space="preserve">PERIODICIDAD </t>
  </si>
  <si>
    <t xml:space="preserve">
ACCIÓN 
( Verificar Revisar Validar Cotejar)</t>
  </si>
  <si>
    <t xml:space="preserve">COMPLEMENTO </t>
  </si>
  <si>
    <t xml:space="preserve">COMO SE ACTUA EN CASO DE OBSERVACIONES O DESVIACIONES </t>
  </si>
  <si>
    <t xml:space="preserve">EVIDENCIA </t>
  </si>
  <si>
    <t xml:space="preserve">TIPO DE CONTROL </t>
  </si>
  <si>
    <t xml:space="preserve">AFECTACION </t>
  </si>
  <si>
    <t xml:space="preserve">ATRIBUTOS </t>
  </si>
  <si>
    <t>IMPACTO (CONSECUENCIA)</t>
  </si>
  <si>
    <t xml:space="preserve">
CAUSA INMEDIATA 
(Iniciar con la palabra 
POR )</t>
  </si>
  <si>
    <t>CAUSA RAIZ 
(Iniciar con 
DEBIDO A )</t>
  </si>
  <si>
    <t xml:space="preserve">NUMERO DE VECES QUE SE REALIZA LA ACTIVIDAD AL AÑO 
</t>
  </si>
  <si>
    <t xml:space="preserve">FRECUENCIA DE LA ACTIVIDAD </t>
  </si>
  <si>
    <t xml:space="preserve">% DE PROBABILIDAD </t>
  </si>
  <si>
    <t xml:space="preserve">NIVEL DE PROBABILIDAD </t>
  </si>
  <si>
    <t xml:space="preserve">AFECTACION ECONOMICA </t>
  </si>
  <si>
    <t>%</t>
  </si>
  <si>
    <t xml:space="preserve">NIVEL </t>
  </si>
  <si>
    <t xml:space="preserve">AFECTACION REPUTACIONAL </t>
  </si>
  <si>
    <t>NIVEL</t>
  </si>
  <si>
    <t xml:space="preserve">% DE IMPACTO </t>
  </si>
  <si>
    <t xml:space="preserve">NIVEL DE IMPACTO </t>
  </si>
  <si>
    <t>IMPLEMENTACIÓN</t>
  </si>
  <si>
    <t>CALIFICACIÓN</t>
  </si>
  <si>
    <t>DOCUMENTACIÓN</t>
  </si>
  <si>
    <t>FRECUENCIA</t>
  </si>
  <si>
    <t>Probabilidad Residual</t>
  </si>
  <si>
    <t>Probabilidad Residual Final</t>
  </si>
  <si>
    <t>Impacto residual</t>
  </si>
  <si>
    <t>Impacto Residual Final</t>
  </si>
  <si>
    <t>Zona de Riesgo Final</t>
  </si>
  <si>
    <t>Tratamiento</t>
  </si>
  <si>
    <t>Gestión</t>
  </si>
  <si>
    <t>Posibilidad de pérdida reputacional</t>
  </si>
  <si>
    <t xml:space="preserve">  Por difusión de información inoportuna e incorrecta de la gestion relacionada con  la misionalidad de la entidad </t>
  </si>
  <si>
    <t xml:space="preserve">Debido a omisiones  en el seguimiento  a la divulgación </t>
  </si>
  <si>
    <t>Ejecución y Administración de procesos</t>
  </si>
  <si>
    <t>La actividad que conlleva el riesgo se ejecuta de 24 a 500 veces por año</t>
  </si>
  <si>
    <t xml:space="preserve">Media </t>
  </si>
  <si>
    <t>N/A</t>
  </si>
  <si>
    <t>El riesgo afecta la imagen de a entidad con efecto publicitario sostenido a nivel de sector administrativo, nivel departamental o municipal</t>
  </si>
  <si>
    <t xml:space="preserve">Mayor </t>
  </si>
  <si>
    <t>Alto</t>
  </si>
  <si>
    <t xml:space="preserve">Directora  General </t>
  </si>
  <si>
    <t>Líder de Comunicaciones y Prensa o quien éste designe</t>
  </si>
  <si>
    <t>Anual</t>
  </si>
  <si>
    <t>Verificar las acciones comunicativas y de información pública, del personal operativo y administrativo de la entidad  frente a los periodistas en un taller de voceria</t>
  </si>
  <si>
    <t xml:space="preserve">A traves de  este taller se refuerza  el procedimiento de Divulgación de la Información y la manera en que se debe abordar el manejo de la comunicación en los medios con el fin de evitar difusión de información incorrecta </t>
  </si>
  <si>
    <t xml:space="preserve">En caso de detectar difusión de información incorrecta se hace un  llamado a realizar las acciones de acuerdo al Procedimiento de divulgación </t>
  </si>
  <si>
    <t>Acta de reunión  o fotos del taller</t>
  </si>
  <si>
    <t>Preventivo</t>
  </si>
  <si>
    <t>Manual</t>
  </si>
  <si>
    <t>Documentado</t>
  </si>
  <si>
    <t>Continua</t>
  </si>
  <si>
    <t>Con Registro</t>
  </si>
  <si>
    <t>Baja</t>
  </si>
  <si>
    <t>Reducir</t>
  </si>
  <si>
    <t xml:space="preserve">Elaborar  ABC  del  buen vocero en la entidad </t>
  </si>
  <si>
    <t>Julio de 2025</t>
  </si>
  <si>
    <t>Noviembre de 2025</t>
  </si>
  <si>
    <r>
      <rPr>
        <b/>
        <sz val="20"/>
        <color theme="1"/>
        <rFont val="Arial"/>
        <family val="2"/>
      </rPr>
      <t xml:space="preserve">NOMBRE : </t>
    </r>
    <r>
      <rPr>
        <sz val="20"/>
        <color theme="1"/>
        <rFont val="Arial"/>
        <family val="2"/>
      </rPr>
      <t xml:space="preserve">Noticias emitidas </t>
    </r>
    <r>
      <rPr>
        <b/>
        <sz val="20"/>
        <color theme="1"/>
        <rFont val="Arial"/>
        <family val="2"/>
      </rPr>
      <t xml:space="preserve">
FRECUENCIA DE MEDICIÓN FORMULA:</t>
    </r>
    <r>
      <rPr>
        <sz val="20"/>
        <color theme="1"/>
        <rFont val="Arial"/>
        <family val="2"/>
      </rPr>
      <t xml:space="preserve"> Número de noticias incorrectas e inoportunas emitidas/  Total de noticias  emitidas
</t>
    </r>
    <r>
      <rPr>
        <b/>
        <sz val="20"/>
        <color theme="1"/>
        <rFont val="Arial"/>
        <family val="2"/>
      </rPr>
      <t>META :</t>
    </r>
    <r>
      <rPr>
        <sz val="20"/>
        <color theme="1"/>
        <rFont val="Arial"/>
        <family val="2"/>
      </rPr>
      <t xml:space="preserve"> 10%
</t>
    </r>
    <r>
      <rPr>
        <b/>
        <sz val="20"/>
        <color theme="1"/>
        <rFont val="Arial"/>
        <family val="2"/>
      </rPr>
      <t xml:space="preserve">
FRECUENCIA  DE MEDICIÓN:</t>
    </r>
    <r>
      <rPr>
        <sz val="20"/>
        <color theme="1"/>
        <rFont val="Arial"/>
        <family val="2"/>
      </rPr>
      <t xml:space="preserve"> Mensual 
</t>
    </r>
    <r>
      <rPr>
        <b/>
        <sz val="20"/>
        <color theme="1"/>
        <rFont val="Arial"/>
        <family val="2"/>
      </rPr>
      <t/>
    </r>
  </si>
  <si>
    <t xml:space="preserve">Cuando se presente una emergencia relevante </t>
  </si>
  <si>
    <t>Validar la aprobación de vocería por parte de la Dirección General hacia la o las personas pertinentes para brindar información en medios de comunicación</t>
  </si>
  <si>
    <t xml:space="preserve">De acuerdo a las solicitudes de vocería de los medios de comunicación, coordinar acciones para proponer personas idóneas y, de esta forma, obtener la autorización por parte de la Dirección para que se pueda proceder con la vocería pertinente y sobre el tema adecuado de forma oportuna </t>
  </si>
  <si>
    <t xml:space="preserve">En caso de detectar difusión de información inoportuna  se realiza  un llamado a realizar las acciones de acuerdo al Procedimiento de divulgación </t>
  </si>
  <si>
    <t>Pantallazo de los chats con la Dirección de la Entidad, de tal forma que se evidencie la autorización de vocería.</t>
  </si>
  <si>
    <t xml:space="preserve">Semanal </t>
  </si>
  <si>
    <t>Verificar la información de los incidentes que atiende la entidad, de tal forma que se emitan de forma oportuna  autorizados por la persona encargada o delegada para tal fin</t>
  </si>
  <si>
    <t>Realizar seguimiento a los mensajes de emergencias que se van a emitir por parte de la entidad , contando con una persona que esté atenta a la información emitida por el Centro de Coordinación y comunicaciones, decodificando la información y llevándola a su aprobación por un delegado que pueda revisar y aprobar dicho mensaje, antes de ser informado a la Alcaldía Mayor de Bogotá  y luego a periodistas.</t>
  </si>
  <si>
    <t>En caso de detectar difusión de información inoportuna se realiza un llamado al cumplimiento de las acciones determinadas.</t>
  </si>
  <si>
    <t>Pantallazo del celular de Comunicaciones y Prensa, en el que se evidencie la aprobacion pertinente.</t>
  </si>
  <si>
    <t>Muy baja</t>
  </si>
  <si>
    <t xml:space="preserve">Verificar la información de la emergencia con el comandante del incidente  de tal forma que se pueda clasificar  y pasar a un lenguaje común de la ciudadania </t>
  </si>
  <si>
    <t xml:space="preserve">se realiza la verificación del origen y causa de la emergencia, asi como de la afectacion en los bienes y personas, de tal forma que se pueda proceder con la entrega completa y adecuada de información  pública  a  traves de la pieza comunicacional adecuada a la población objetivo </t>
  </si>
  <si>
    <t xml:space="preserve">En caso de detectar difusión de información incorrecta se hace un alcance a la información socializada  con el apoyo del comandante del incidente </t>
  </si>
  <si>
    <t xml:space="preserve">Pieza comunicacional emitida
Pantallazo de los chats con la información corregida en los casos que aplique </t>
  </si>
  <si>
    <t>Detectivo</t>
  </si>
  <si>
    <r>
      <rPr>
        <b/>
        <sz val="30"/>
        <color theme="1"/>
        <rFont val="Arial"/>
        <family val="2"/>
      </rPr>
      <t xml:space="preserve">NOMBRE : </t>
    </r>
    <r>
      <rPr>
        <sz val="30"/>
        <color theme="1"/>
        <rFont val="Arial"/>
        <family val="2"/>
      </rPr>
      <t xml:space="preserve">Noticias emitidas </t>
    </r>
    <r>
      <rPr>
        <b/>
        <sz val="30"/>
        <color theme="1"/>
        <rFont val="Arial"/>
        <family val="2"/>
      </rPr>
      <t xml:space="preserve">
FRECUENCIA DE MEDICIÓN FORMULA:</t>
    </r>
    <r>
      <rPr>
        <sz val="30"/>
        <color theme="1"/>
        <rFont val="Arial"/>
        <family val="2"/>
      </rPr>
      <t xml:space="preserve"> Número de noticias incorrectas e inoportunas emitidas/  Total de noticias  emitidas
</t>
    </r>
    <r>
      <rPr>
        <b/>
        <sz val="30"/>
        <color theme="1"/>
        <rFont val="Arial"/>
        <family val="2"/>
      </rPr>
      <t>META :</t>
    </r>
    <r>
      <rPr>
        <sz val="30"/>
        <color theme="1"/>
        <rFont val="Arial"/>
        <family val="2"/>
      </rPr>
      <t xml:space="preserve"> 10%
</t>
    </r>
    <r>
      <rPr>
        <b/>
        <sz val="30"/>
        <color theme="1"/>
        <rFont val="Arial"/>
        <family val="2"/>
      </rPr>
      <t xml:space="preserve">
FRECUENCIA  DE MEDICIÓN:</t>
    </r>
    <r>
      <rPr>
        <sz val="30"/>
        <color theme="1"/>
        <rFont val="Arial"/>
        <family val="2"/>
      </rPr>
      <t xml:space="preserve"> Mensual 
</t>
    </r>
    <r>
      <rPr>
        <b/>
        <sz val="20"/>
        <color theme="1"/>
        <rFont val="Arial"/>
        <family val="2"/>
      </rPr>
      <t/>
    </r>
  </si>
  <si>
    <t>Posibilidad de pérdida económica y reputacional</t>
  </si>
  <si>
    <t xml:space="preserve">por la no ejecución  de las iniciativas y proyectos establecidos en el PETI </t>
  </si>
  <si>
    <t>Debido al no seguimiento a  la ejecución de las lineas que se encuentran dentro de tecnologia  que no permitan el cumplimiento</t>
  </si>
  <si>
    <t>La actividad que conlleva el riesgo se ejecuta de 3 a 24 veces por año</t>
  </si>
  <si>
    <t xml:space="preserve">Entre 50 y 100 SMLMV </t>
  </si>
  <si>
    <t>Moderado</t>
  </si>
  <si>
    <t>El riesgo afecta la imagen de la entidad con algunos usuarios de relevancia frente al logro de los objetivos</t>
  </si>
  <si>
    <t xml:space="preserve">Moderado </t>
  </si>
  <si>
    <t xml:space="preserve">Dirección General </t>
  </si>
  <si>
    <t xml:space="preserve">Profesional especializado sistemas  
(lider ) </t>
  </si>
  <si>
    <t>Mensual</t>
  </si>
  <si>
    <t xml:space="preserve">Validar el informe  de ejecución de cada linea del  grupo de tecnologia </t>
  </si>
  <si>
    <t>Se revisa el informe de gestión de cada linea del grupo de tecnologia validando la ejecucion de las iniciativas y  proyectos plasmados en el PETI</t>
  </si>
  <si>
    <t xml:space="preserve">en caso de encontrar  retrasos en la ejecución de las iniciativas  y proyectos se valida el estado de la contratación de las mismas </t>
  </si>
  <si>
    <t xml:space="preserve">Informe de gestión
Acta de reunión de comité del avance de los procesos / Correo electrónico al apoyo técnico  </t>
  </si>
  <si>
    <t>Generar las alertas en los comites de gestión y desempeño, con el fin dar cumplimiento a las actividades</t>
  </si>
  <si>
    <t xml:space="preserve">Lider TIC </t>
  </si>
  <si>
    <t xml:space="preserve">Julio de 2025 </t>
  </si>
  <si>
    <t xml:space="preserve">Diciembre de 2025 </t>
  </si>
  <si>
    <r>
      <rPr>
        <b/>
        <sz val="30"/>
        <color theme="1"/>
        <rFont val="Arial"/>
        <family val="2"/>
      </rPr>
      <t xml:space="preserve">NOMBRE: </t>
    </r>
    <r>
      <rPr>
        <sz val="30"/>
        <color theme="1"/>
        <rFont val="Arial"/>
        <family val="2"/>
      </rPr>
      <t xml:space="preserve">Actividades PETI
</t>
    </r>
    <r>
      <rPr>
        <b/>
        <sz val="30"/>
        <color theme="1"/>
        <rFont val="Arial"/>
        <family val="2"/>
      </rPr>
      <t xml:space="preserve">FORMULA: </t>
    </r>
    <r>
      <rPr>
        <sz val="30"/>
        <color theme="1"/>
        <rFont val="Arial"/>
        <family val="2"/>
      </rPr>
      <t xml:space="preserve">No. Actividedes ejecutadas /No. Total de actividades programadas en el PETI *100
</t>
    </r>
    <r>
      <rPr>
        <b/>
        <sz val="30"/>
        <color theme="1"/>
        <rFont val="Arial"/>
        <family val="2"/>
      </rPr>
      <t xml:space="preserve">META: </t>
    </r>
    <r>
      <rPr>
        <sz val="30"/>
        <color theme="1"/>
        <rFont val="Arial"/>
        <family val="2"/>
      </rPr>
      <t xml:space="preserve">Lograr una meta sobresaliente entre el 90% y el 100% de las actividades
</t>
    </r>
    <r>
      <rPr>
        <b/>
        <sz val="30"/>
        <color theme="1"/>
        <rFont val="Arial"/>
        <family val="2"/>
      </rPr>
      <t xml:space="preserve">
FRECUENCIA DE MEDICIÓN</t>
    </r>
    <r>
      <rPr>
        <sz val="30"/>
        <color theme="1"/>
        <rFont val="Arial"/>
        <family val="2"/>
      </rPr>
      <t>: Mensual</t>
    </r>
  </si>
  <si>
    <t>Debido a  la no atención  de la solicitud de requerimientos de las  dependencias</t>
  </si>
  <si>
    <t xml:space="preserve">Personal asignado a la gestión de proyectos de TI </t>
  </si>
  <si>
    <t xml:space="preserve">cada vez que se genere un requerimiento de la categoria de proyectos en la mesa de ayuda   </t>
  </si>
  <si>
    <t xml:space="preserve">Validar información del  requerimiento     de la categoria  de proyectos </t>
  </si>
  <si>
    <t>Recibido el requerimiento, se revisa su viabilidad y nuevas funcionalidades en el proceso ó en la plataforma tecnológica</t>
  </si>
  <si>
    <t>si el requerimiento no es viable se rechazará y se informará al lider del proceso, para que analice otras alternativas</t>
  </si>
  <si>
    <t>Registro de los RFP(Solicitud de Propuesta) en la Mesa de Ayuda.</t>
  </si>
  <si>
    <t xml:space="preserve"> por  perdida de la seguridad de la información ( confidencialidad , integridad ) </t>
  </si>
  <si>
    <t>Debido a falta de controles tecnológicos</t>
  </si>
  <si>
    <t xml:space="preserve">Entre 100 y 500 SMLMV </t>
  </si>
  <si>
    <t>Mayor</t>
  </si>
  <si>
    <t xml:space="preserve">Profesional especializado sistemas  (contratista)  </t>
  </si>
  <si>
    <t xml:space="preserve">Verificar  las consolas de las plataformas de seguridad </t>
  </si>
  <si>
    <t xml:space="preserve">Se revisa en la consola correspondiente que todos los equipos de la entidad  tengan instalada la plataforma de seguridad ENDPOINT adicionalmente se revisan las alertas criticas  que se puedan generar en los mismos  </t>
  </si>
  <si>
    <t xml:space="preserve">En caso de evidenciar que un equipo  presenta mallware se procede a gestionar el incidente </t>
  </si>
  <si>
    <t xml:space="preserve">Informe de verificación
Tickets de Aranda </t>
  </si>
  <si>
    <t xml:space="preserve">Alto </t>
  </si>
  <si>
    <t xml:space="preserve">Adquirir solución  tecnologica  de gestión de vulnerabilidades y remediación automática </t>
  </si>
  <si>
    <r>
      <rPr>
        <b/>
        <sz val="30"/>
        <color theme="1"/>
        <rFont val="Arial"/>
        <family val="2"/>
      </rPr>
      <t xml:space="preserve">NOMBRE: </t>
    </r>
    <r>
      <rPr>
        <sz val="30"/>
        <color theme="1"/>
        <rFont val="Arial"/>
        <family val="2"/>
      </rPr>
      <t xml:space="preserve">Gestión de Incidentes
</t>
    </r>
    <r>
      <rPr>
        <b/>
        <sz val="30"/>
        <color theme="1"/>
        <rFont val="Arial"/>
        <family val="2"/>
      </rPr>
      <t>FORMULA:</t>
    </r>
    <r>
      <rPr>
        <sz val="30"/>
        <color theme="1"/>
        <rFont val="Arial"/>
        <family val="2"/>
      </rPr>
      <t xml:space="preserve"> Numero  de incidentes criticos tratados oportunamente /Total de Incidentes Criticos reportados *100
</t>
    </r>
    <r>
      <rPr>
        <b/>
        <sz val="30"/>
        <color theme="1"/>
        <rFont val="Arial"/>
        <family val="2"/>
      </rPr>
      <t xml:space="preserve">META: </t>
    </r>
    <r>
      <rPr>
        <sz val="30"/>
        <color theme="1"/>
        <rFont val="Arial"/>
        <family val="2"/>
      </rPr>
      <t xml:space="preserve"> Mayor 86%  
</t>
    </r>
    <r>
      <rPr>
        <b/>
        <sz val="30"/>
        <color theme="1"/>
        <rFont val="Arial"/>
        <family val="2"/>
      </rPr>
      <t xml:space="preserve">FRECUENCIA DE MEDICIÓN: </t>
    </r>
    <r>
      <rPr>
        <sz val="30"/>
        <color theme="1"/>
        <rFont val="Arial"/>
        <family val="2"/>
      </rPr>
      <t xml:space="preserve">Bimestral </t>
    </r>
  </si>
  <si>
    <t>Revisar el reporte de incidentes de Seguridad de la Información</t>
  </si>
  <si>
    <t xml:space="preserve">Se  revisa en aranda  el reporte de incidentes presentados con el fin de analizar causa raiz y tomar las acciones a que haya lugar. Si el incidente es de impacto critico se diligencia el formato de reporte de incidentes y se reporta al COLCERT. Si el impacto es moderado o bajo se realiza mesa de trabajo con el grupo TIC para revisar lecciones aprendidas </t>
  </si>
  <si>
    <t>Se diligencia formato de reporte de incidentes , se estudia la causa raiz y se establecen acciones correctivas y preventivas para evitar reincidencia</t>
  </si>
  <si>
    <t>Tickets de Aranda
Formato de reporte de Incidente</t>
  </si>
  <si>
    <t>Correctivo</t>
  </si>
  <si>
    <t xml:space="preserve">
Debido al  incumplimiento de las politicas de seguridad y privacidad de la informacion por parte de las dependencias 
</t>
  </si>
  <si>
    <t xml:space="preserve">Profesional especializado  (contratista - oficial de seguridad) </t>
  </si>
  <si>
    <t xml:space="preserve">Trimestral </t>
  </si>
  <si>
    <t xml:space="preserve">Validar la realización de charlas / sensibilizaciones / capacitaciones </t>
  </si>
  <si>
    <t xml:space="preserve"> teniendo en cuenta el MSPI se establecen las diferentes charlas / sensibilizaciones / capacitaciones que refuerzan los procesos de aseguramiento en el personal, los procesos y las TIC</t>
  </si>
  <si>
    <t xml:space="preserve">Reprogramar  charlas / sensibilizaciones / capacitaciones </t>
  </si>
  <si>
    <t xml:space="preserve">Listado de asistencia  fisica o digital </t>
  </si>
  <si>
    <t xml:space="preserve">por la indisponibilidad de los servicios tecnologicos de la entidad </t>
  </si>
  <si>
    <t>Debido   falla de energía.</t>
  </si>
  <si>
    <t>Media</t>
  </si>
  <si>
    <t xml:space="preserve">Equipo  TIC </t>
  </si>
  <si>
    <t xml:space="preserve">Cada vez que falle la energia </t>
  </si>
  <si>
    <t>Verificar el funcionamiento UPS  o planta eléctrica</t>
  </si>
  <si>
    <t xml:space="preserve">La UPS y planta electrica se activan  al presentarse un fallo en la energia </t>
  </si>
  <si>
    <t xml:space="preserve">En caso de no  entrar en funcionamiento ni la UPS ni la planta se revisan se revisan  las causas y procede a tomar las acciones a que haya lugar </t>
  </si>
  <si>
    <t>Tickets de Aranda</t>
  </si>
  <si>
    <t>Automático</t>
  </si>
  <si>
    <t xml:space="preserve">
1. Adquirir solución o servicio para plan de recuperación de desastres tecnológico.
2. gestionar renovación tecnológica de plataforma crítica.
</t>
  </si>
  <si>
    <t xml:space="preserve">
Lider Tic </t>
  </si>
  <si>
    <r>
      <t xml:space="preserve">NOMBRE: </t>
    </r>
    <r>
      <rPr>
        <sz val="30"/>
        <rFont val="Arial"/>
        <family val="2"/>
      </rPr>
      <t xml:space="preserve">Gestión de Incidentes
</t>
    </r>
    <r>
      <rPr>
        <b/>
        <sz val="30"/>
        <rFont val="Arial"/>
        <family val="2"/>
      </rPr>
      <t xml:space="preserve">
FORMULA: </t>
    </r>
    <r>
      <rPr>
        <sz val="30"/>
        <rFont val="Arial"/>
        <family val="2"/>
      </rPr>
      <t xml:space="preserve">Numero  de incidentes criticos tratados oportunamente /Total de Incidentes Criticos reportados *100
 </t>
    </r>
    <r>
      <rPr>
        <b/>
        <sz val="30"/>
        <rFont val="Arial"/>
        <family val="2"/>
      </rPr>
      <t xml:space="preserve">
META:  </t>
    </r>
    <r>
      <rPr>
        <sz val="30"/>
        <rFont val="Arial"/>
        <family val="2"/>
      </rPr>
      <t>Mayor 86%</t>
    </r>
    <r>
      <rPr>
        <b/>
        <sz val="30"/>
        <rFont val="Arial"/>
        <family val="2"/>
      </rPr>
      <t xml:space="preserve">  
FRECUENCIA DE MEDICIÓN: </t>
    </r>
    <r>
      <rPr>
        <sz val="30"/>
        <rFont val="Arial"/>
        <family val="2"/>
      </rPr>
      <t xml:space="preserve">Bimestral </t>
    </r>
  </si>
  <si>
    <t>Debido a ataque cibernético.</t>
  </si>
  <si>
    <t xml:space="preserve">Cada vez que suceda un ataque cibernético  de alto impacto </t>
  </si>
  <si>
    <t xml:space="preserve">Validar que servicios  o información fueron  afectados </t>
  </si>
  <si>
    <t xml:space="preserve">Una vez sucedido el ataque cibernetico se activa el protocolo de respuesta a incidentes para cada uno de los diferentes servicios digitales  e infomación con el fin de identificar cual fue el nivel de afectación o impacto y  que se debe recuperar </t>
  </si>
  <si>
    <t xml:space="preserve">En caso de no  reestablecer los servicios digitales o pérdida de información critica se activa el plan de gestión y comunicación de crisis </t>
  </si>
  <si>
    <t xml:space="preserve">Tickets de Aranda
Formato de reporte de Incidente
</t>
  </si>
  <si>
    <t>Menor</t>
  </si>
  <si>
    <t xml:space="preserve">profesional  (contratista)  </t>
  </si>
  <si>
    <t>Verificar la realización de las copias de seguridad</t>
  </si>
  <si>
    <t xml:space="preserve">se realiza de prueba de restauración con el fin de validar la correcta realización de las copias de seguridad </t>
  </si>
  <si>
    <t xml:space="preserve">En caso de encontrar  fallas en las copias de seguridad se establecen los correctivos pertinentes </t>
  </si>
  <si>
    <t>copias de seguridad (nube) 
prueba restauración - logs</t>
  </si>
  <si>
    <t>Debido a  mantenimientos y actualización de plataforma tecnológica de la UAECOB</t>
  </si>
  <si>
    <t xml:space="preserve">Profesional
 ( contratista)  (supervisor de contrato) </t>
  </si>
  <si>
    <t xml:space="preserve">Verificar el cumplimiento de las obligaciones contractuales de  los contratos de soporte y mantenimiento </t>
  </si>
  <si>
    <t xml:space="preserve">Se revisa que el contratista este ejecatando las obligaciones contractuales de forma correcta y oportuna para garantizar  el mantenimiento y soporte de la plataforma tecnologica </t>
  </si>
  <si>
    <t xml:space="preserve">En caso de encontrar incumplimientos en las obligaciones se realizan las comunicaciones  al contratista con el fin de mejorar los acuerdos de nivel de servicio </t>
  </si>
  <si>
    <t>Informe de pago  
comunicación</t>
  </si>
  <si>
    <t>mensual</t>
  </si>
  <si>
    <t xml:space="preserve">
 Revisar incidentes disruptivos o de indisponibilidad   causados por falta de mantenimiento o soporte a la plataforma tecnologica 
</t>
  </si>
  <si>
    <t xml:space="preserve">Se  revisan las causas de la indisponibilidad tecnologica y se genera reporte de  incidente de seguridad de la información y se establecen acciones a tomar </t>
  </si>
  <si>
    <t xml:space="preserve">tomar las acciones correpsondientes con el fin de asegurar la disponibilidad tecnologica </t>
  </si>
  <si>
    <t xml:space="preserve">CONTROL  DE CAMBIOS </t>
  </si>
  <si>
    <t xml:space="preserve">FECHA </t>
  </si>
  <si>
    <t xml:space="preserve">DESCRIPCION DE LOS CAMBIOS </t>
  </si>
  <si>
    <t xml:space="preserve">JULIO DE 2025 </t>
  </si>
  <si>
    <r>
      <rPr>
        <b/>
        <u/>
        <sz val="30"/>
        <rFont val="Arial"/>
        <family val="2"/>
      </rPr>
      <t xml:space="preserve">Para sistemas los riesgos : </t>
    </r>
    <r>
      <rPr>
        <sz val="30"/>
        <rFont val="Arial"/>
        <family val="2"/>
      </rPr>
      <t xml:space="preserve">
1.Posibilidad de afectación reputacional y económica Por Incumplimiento con las iniciativas o actividades definidas en el PETI debido a baja capacidad presupuestal y técnica SE MANTIENE PERO SE AJUSTAN CAUSAS 
2. Posibilidad de perdida de la confidencialidad, integridad y disponibilidad de la información Por accesos o cambios no autorizados a la información institucional, así como eventos disruptivos por virus en la red. Debido a la ineficiencia o falta de controles de seguridad de la información y ciberseguridad. SE MANTIENE PERO SE AJUSTAN CAUSAS 
3. Posibilidad de perdida de credibilidad y afectación económica Por interrupción o falla en la continuidad de la prestación de los servicios debido a Limitaciones en la infraestructura tecnológica o en las competencias del personal o por un ataque cibernético SE MANTIENE PERO SE AJUSTAN CAUSAS 
4. Posibilidad de pérdida de credibilidad institucional y afectación económica Por incumplimiento en los objetivos establecidos en la planeación estratégica institucional de tecnologías debido a Intermitencia en los servicios tecnológicos en el momento de ejecutar las actividades asociadas al cambio, en la ejecución de actividades por parte de los especialistas y la deficiente actualización de las herramientas de software a las últimas versiones liberadas por el fabricante.  SE  AJUSTA POR CAMBIO EN EL CONTEXTO 
5.Posibilidad de perdida de reputacional y confianza en la entidad institucional . Por perdida o modificación de los datos, Pérdida de servicio de comunicaciones de datos, y de disponibilidad de la información, debido a Intermitencia en los servicios tecnológicos en el momento de ejecutar las actividades del cambio, y no revisión de las aplicaciones de acuerdo con las consideraciones requeridas de seguridad de la información.SE  AJUSTA POR CAMBIO EN EL CONTEXTO
6. Posibilidad de afectación a la imagen institucional y al desarrollo de las actividades TICS, Por el bajo uso y apropiación de los servicios tecnológicos con la que cuenta la Entidad debido a la baja implementación de acciones dirigidas a socializar las herramientas SE  AJUSTA POR CAMBIO EN EL CONTEXTO
tecnológicas y los diferentes sistemas tecnológicos que posee la entidad
</t>
    </r>
    <r>
      <rPr>
        <b/>
        <sz val="30"/>
        <rFont val="Arial"/>
        <family val="2"/>
      </rPr>
      <t xml:space="preserve">Para Comunicaciones los riesgos : </t>
    </r>
    <r>
      <rPr>
        <sz val="30"/>
        <rFont val="Arial"/>
        <family val="2"/>
      </rPr>
      <t xml:space="preserve">
posibilidad de afectación  de la imagen institucional  por la baja implementación del plan de comunicaciones  debido a un déficit  en los recursos y la capacidad  de talento humano  y posibilidad de afectación de la imagen institucional por la deficiente revisión  de los contenidos emitidos por prensa y comunicaciones  debido a la debilidad  de lineamientos para la verificación de requisitos
Se replantean  para la vigencia 2025  teniendo en cuenta el  análisis del contexto 
</t>
    </r>
  </si>
  <si>
    <t>Tabla Criterios para definir el nivel de probabilidad</t>
  </si>
  <si>
    <t>Tabla Criterios para definir el nivel de impacto</t>
  </si>
  <si>
    <t>Frecuencia de la Actividad</t>
  </si>
  <si>
    <t>Probabilidad</t>
  </si>
  <si>
    <t>MIN</t>
  </si>
  <si>
    <t>MAX</t>
  </si>
  <si>
    <t>Afectación Económica (o presupuestal)</t>
  </si>
  <si>
    <t>Pérdida Reputacional</t>
  </si>
  <si>
    <t>Muy Baja</t>
  </si>
  <si>
    <t>La actividad que conlleva el riesgo se ejecuta como máximos 2 veces por año</t>
  </si>
  <si>
    <t xml:space="preserve">Leve </t>
  </si>
  <si>
    <t xml:space="preserve">Afectación menor a 10 SMLMV </t>
  </si>
  <si>
    <t>El riesgo afecta la imagen de alguna área de la organización</t>
  </si>
  <si>
    <t xml:space="preserve">Entre 10 y 50 SMLMV </t>
  </si>
  <si>
    <t>El riesgo afecta la imagen de la entidad internamente, de conocimiento general, nivel interno, de junta directiva y accionistas y/o de provedores</t>
  </si>
  <si>
    <t>Alta</t>
  </si>
  <si>
    <t>La actividad que conlleva el riesgo se ejecuta mínimo 500 veces al año y máximo 5000 veces por año</t>
  </si>
  <si>
    <t>Muy Alta</t>
  </si>
  <si>
    <t>La actividad que conlleva el riesgo se ejecuta más de 5000 veces por año</t>
  </si>
  <si>
    <t>Catastrófico</t>
  </si>
  <si>
    <t xml:space="preserve">Mayor a 500 SMLMV </t>
  </si>
  <si>
    <t>El riesgo afecta la imagen de la entidad a nivel nacional, con efecto publicitarios sostenible a nivel país</t>
  </si>
  <si>
    <t>Impacto</t>
  </si>
  <si>
    <t>Leve</t>
  </si>
  <si>
    <t>Extremo</t>
  </si>
  <si>
    <t>Bajo</t>
  </si>
  <si>
    <t xml:space="preserve">NOMBRE DEPROCESO </t>
  </si>
  <si>
    <t xml:space="preserve">GESTIÓN ESTRATEGICA </t>
  </si>
  <si>
    <t>GESTIÓN JURÍDICA</t>
  </si>
  <si>
    <t xml:space="preserve">GESTIÓN DEL TALENTO HUMANO </t>
  </si>
  <si>
    <t>GESTIÓN DE RECURSOS</t>
  </si>
  <si>
    <t>SERVICIO A LA CIUDADANÍA</t>
  </si>
  <si>
    <t>REDUCCIÓN</t>
  </si>
  <si>
    <t xml:space="preserve">CONOCIMIENTO </t>
  </si>
  <si>
    <t>MANEJO</t>
  </si>
  <si>
    <t>EVALUACIÓN Y CONTROL</t>
  </si>
  <si>
    <t xml:space="preserve">TIPOLOGIA </t>
  </si>
  <si>
    <t>Fiscal</t>
  </si>
  <si>
    <t xml:space="preserve">IMPACTO ( CONSECUENCIA) </t>
  </si>
  <si>
    <t xml:space="preserve">GESTIÓN </t>
  </si>
  <si>
    <t>Posibilidad de pérdida económica</t>
  </si>
  <si>
    <t xml:space="preserve">FISCAL </t>
  </si>
  <si>
    <t>Posibilidad  de efecto dañoso sobre el recurso público</t>
  </si>
  <si>
    <t>Posibilidad  de efecto dañoso sobre bienes de uso público</t>
  </si>
  <si>
    <t>Posibilidad  de efecto dañoso sobre bienes de uso fiscal</t>
  </si>
  <si>
    <t>Posibilidad  de efecto dañoso sobre el interes patrimonial</t>
  </si>
  <si>
    <t>CLASIFICACION DEL RIESGO</t>
  </si>
  <si>
    <t>Fraude Externo</t>
  </si>
  <si>
    <t>Fraude Interno</t>
  </si>
  <si>
    <t>Fallas Tecnológicas</t>
  </si>
  <si>
    <t>Relaciones Laborales</t>
  </si>
  <si>
    <t>Usuarios Productos y Prácticas Organizacionales</t>
  </si>
  <si>
    <t>Daños Activos Físicos</t>
  </si>
  <si>
    <t xml:space="preserve">controles </t>
  </si>
  <si>
    <t>Atributos Informativos</t>
  </si>
  <si>
    <t>Tipo de control</t>
  </si>
  <si>
    <t>Peso del Control</t>
  </si>
  <si>
    <t>Implementación</t>
  </si>
  <si>
    <t>Peso de la implementación</t>
  </si>
  <si>
    <t>Documentación</t>
  </si>
  <si>
    <t>Frecuencia</t>
  </si>
  <si>
    <t>Evidencia</t>
  </si>
  <si>
    <t>Sin Documentar</t>
  </si>
  <si>
    <t>Aleatoria</t>
  </si>
  <si>
    <t>Sin Registro</t>
  </si>
  <si>
    <t>Afectación o Desplazamiento en la Matriz</t>
  </si>
  <si>
    <t>Afecta</t>
  </si>
  <si>
    <t>Mitigar</t>
  </si>
  <si>
    <t>Transferir</t>
  </si>
  <si>
    <t>Aceptar</t>
  </si>
  <si>
    <t>Evitar</t>
  </si>
  <si>
    <t>NIVEL DE RIESGO</t>
  </si>
  <si>
    <t xml:space="preserve">Muy Baja </t>
  </si>
  <si>
    <t xml:space="preserve">Bajo </t>
  </si>
  <si>
    <t xml:space="preserve">Menor </t>
  </si>
  <si>
    <t xml:space="preserve">Catastrófico </t>
  </si>
  <si>
    <t xml:space="preserve">Extremo </t>
  </si>
  <si>
    <t xml:space="preserve">Baja </t>
  </si>
  <si>
    <t xml:space="preserve">Alta </t>
  </si>
  <si>
    <t xml:space="preserve">Muy Alta </t>
  </si>
  <si>
    <t>Económico</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</si>
  <si>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</si>
  <si>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</si>
  <si>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</si>
  <si>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</si>
  <si>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</si>
  <si>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</si>
  <si>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</si>
  <si>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</si>
  <si>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</si>
  <si>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</si>
  <si>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Usuarios, productos y practicas , organizacionales</t>
  </si>
  <si>
    <t>Registro Sustancial</t>
  </si>
  <si>
    <t>Registro Material</t>
  </si>
  <si>
    <t>Sin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</si>
</sst>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Arial"/>
    </font>
    <font>
      <sz val="11"/>
      <name val="Arial"/>
      <family val="2"/>
    </font>
    <font>
      <sz val="11"/>
      <color theme="1"/>
      <name val="Calibri"/>
      <family val="2"/>
    </font>
    <font>
      <sz val="10"/>
      <color theme="1"/>
      <name val="Calibri"/>
      <family val="2"/>
    </font>
    <font>
      <sz val="10"/>
      <color rgb="FF000000"/>
      <name val="Arial Narrow"/>
      <family val="2"/>
    </font>
    <font>
      <sz val="11"/>
      <color theme="1"/>
      <name val="Arial"/>
      <family val="2"/>
    </font>
    <font>
      <sz val="12"/>
      <color theme="1"/>
      <name val="Arial"/>
      <family val="2"/>
    </font>
    <font>
      <b/>
      <sz val="12"/>
      <color theme="1"/>
      <name val="Arial"/>
      <family val="2"/>
    </font>
    <font>
      <b/>
      <sz val="11"/>
      <color theme="1"/>
      <name val="Arial"/>
      <family val="2"/>
    </font>
    <font>
      <i/>
      <u/>
      <sz val="11"/>
      <color theme="1"/>
      <name val="Arial"/>
      <family val="2"/>
    </font>
    <font>
      <sz val="10"/>
      <color theme="1"/>
      <name val="Arial"/>
      <family val="2"/>
    </font>
    <font>
      <b/>
      <sz val="11"/>
      <name val="Arial"/>
      <family val="2"/>
    </font>
    <font>
      <b/>
      <sz val="10"/>
      <name val="Arial"/>
      <family val="2"/>
    </font>
    <font>
      <b/>
      <sz val="9"/>
      <name val="Arial"/>
      <family val="2"/>
    </font>
    <font>
      <b/>
      <sz val="16"/>
      <color theme="1"/>
      <name val="Arial"/>
      <family val="2"/>
    </font>
    <font>
      <sz val="11"/>
      <color theme="1"/>
      <name val="Arial"/>
      <family val="2"/>
    </font>
    <font>
      <sz val="10"/>
      <name val="Arial"/>
      <family val="2"/>
    </font>
    <font>
      <b/>
      <sz val="12"/>
      <color theme="1"/>
      <name val="Arial Narrow"/>
      <family val="2"/>
    </font>
    <font>
      <sz val="12"/>
      <color theme="1"/>
      <name val="Calibri"/>
      <family val="2"/>
    </font>
    <font>
      <b/>
      <sz val="12"/>
      <color rgb="FF000000"/>
      <name val="Arial Narrow"/>
      <family val="2"/>
    </font>
    <font>
      <sz val="12"/>
      <color rgb="FF000000"/>
      <name val="Arial Narrow"/>
      <family val="2"/>
    </font>
    <font>
      <sz val="12"/>
      <name val="Arial Narrow"/>
      <family val="2"/>
    </font>
    <font>
      <b/>
      <sz val="10"/>
      <color theme="1"/>
      <name val="Arial"/>
      <family val="2"/>
    </font>
    <font>
      <sz val="12"/>
      <name val="Arial"/>
      <family val="2"/>
    </font>
    <font>
      <b/>
      <sz val="12"/>
      <name val="Arial"/>
      <family val="2"/>
    </font>
    <font>
      <sz val="12"/>
      <color rgb="FF000000"/>
      <name val="Arial"/>
      <family val="2"/>
    </font>
    <font>
      <b/>
      <sz val="11"/>
      <color theme="1"/>
      <name val="calibri"/>
      <family val="2"/>
      <scheme val="minor"/>
    </font>
    <font>
      <sz val="12"/>
      <color rgb="FFFF0000"/>
      <name val="Arial"/>
      <family val="2"/>
    </font>
    <font>
      <sz val="20"/>
      <color theme="1"/>
      <name val="Arial"/>
      <family val="2"/>
    </font>
    <font>
      <b/>
      <sz val="20"/>
      <color theme="1"/>
      <name val="Arial"/>
      <family val="2"/>
    </font>
    <font>
      <b/>
      <sz val="22"/>
      <color theme="1"/>
      <name val="Arial"/>
      <family val="2"/>
    </font>
    <font>
      <sz val="20"/>
      <name val="Arial"/>
      <family val="2"/>
    </font>
    <font>
      <sz val="22"/>
      <color theme="1"/>
      <name val="Arial"/>
      <family val="2"/>
    </font>
    <font>
      <sz val="16"/>
      <color theme="1"/>
      <name val="Arial"/>
      <family val="2"/>
    </font>
    <font>
      <sz val="11"/>
      <color rgb="FF7030A0"/>
      <name val="Arial"/>
      <family val="2"/>
    </font>
    <font>
      <b/>
      <sz val="16"/>
      <color rgb="FF7030A0"/>
      <name val="Arial"/>
      <family val="2"/>
    </font>
    <font>
      <b/>
      <sz val="11"/>
      <color rgb="FF00B050"/>
      <name val="Arial"/>
      <family val="2"/>
    </font>
    <font>
      <sz val="11"/>
      <color rgb="FF00B050"/>
      <name val="Arial"/>
      <family val="2"/>
    </font>
    <font>
      <b/>
      <sz val="20"/>
      <name val="Arial"/>
      <family val="2"/>
    </font>
    <font>
      <b/>
      <sz val="24"/>
      <name val="Arial"/>
      <family val="2"/>
    </font>
    <font>
      <b/>
      <sz val="20"/>
      <name val="Tahoma"/>
      <family val="2"/>
    </font>
    <font>
      <sz val="36"/>
      <color theme="1"/>
      <name val="Arial"/>
      <family val="2"/>
    </font>
    <font>
      <b/>
      <sz val="36"/>
      <color theme="1"/>
      <name val="Arial"/>
      <family val="2"/>
    </font>
    <font>
      <b/>
      <sz val="36"/>
      <name val="Arial"/>
      <family val="2"/>
    </font>
    <font>
      <sz val="28"/>
      <color theme="1"/>
      <name val="Arial"/>
      <family val="2"/>
    </font>
    <font>
      <b/>
      <sz val="28"/>
      <name val="calibri"/>
      <family val="2"/>
      <scheme val="minor"/>
    </font>
    <font>
      <sz val="30"/>
      <name val="Arial"/>
      <family val="2"/>
    </font>
    <font>
      <b/>
      <sz val="30"/>
      <name val="Arial"/>
      <family val="2"/>
    </font>
    <font>
      <b/>
      <u/>
      <sz val="30"/>
      <name val="Arial"/>
      <family val="2"/>
    </font>
    <font>
      <b/>
      <sz val="20"/>
      <color theme="1"/>
      <name val="Arial Narrow"/>
      <family val="2"/>
    </font>
    <font>
      <sz val="20"/>
      <color theme="1"/>
      <name val="Calibri"/>
      <family val="2"/>
    </font>
    <font>
      <b/>
      <sz val="20"/>
      <color rgb="FF000000"/>
      <name val="Arial Narrow"/>
      <family val="2"/>
    </font>
    <font>
      <b/>
      <sz val="20"/>
      <color theme="0" tint="-0.34998626667073579"/>
      <name val="Calibri"/>
      <family val="2"/>
    </font>
    <font>
      <b/>
      <sz val="20"/>
      <name val="Calibri"/>
      <family val="2"/>
    </font>
    <font>
      <sz val="20"/>
      <color rgb="FF000000"/>
      <name val="Arial Narrow"/>
      <family val="2"/>
    </font>
    <font>
      <sz val="20"/>
      <name val="Arial Narrow"/>
      <family val="2"/>
    </font>
    <font>
      <sz val="20"/>
      <color rgb="FFFFFFFF"/>
      <name val="Arial Narrow"/>
      <family val="2"/>
    </font>
    <font>
      <sz val="20"/>
      <color theme="0"/>
      <name val="Calibri"/>
      <family val="2"/>
    </font>
    <font>
      <sz val="20"/>
      <name val="Tahoma"/>
      <family val="2"/>
    </font>
    <font>
      <sz val="20"/>
      <color rgb="FF000000"/>
      <name val="Arial"/>
      <family val="2"/>
    </font>
    <font>
      <sz val="30"/>
      <color theme="1"/>
      <name val="Arial"/>
      <family val="2"/>
    </font>
    <font>
      <b/>
      <sz val="30"/>
      <color theme="1"/>
      <name val="Arial"/>
      <family val="2"/>
    </font>
    <font>
      <b/>
      <sz val="36"/>
      <color rgb="FFFF0000"/>
      <name val="Arial"/>
      <family val="2"/>
    </font>
    <font>
      <sz val="36"/>
      <color rgb="FFFF0000"/>
      <name val="Arial"/>
      <family val="2"/>
    </font>
    <font>
      <sz val="11"/>
      <color rgb="FFFF0000"/>
      <name val="Arial"/>
      <family val="2"/>
    </font>
    <font>
      <sz val="48"/>
      <color theme="1"/>
      <name val="Arial"/>
      <family val="2"/>
    </font>
    <font>
      <sz val="72"/>
      <color rgb="FFFF0000"/>
      <name val="Arial"/>
      <family val="2"/>
    </font>
    <font>
      <b/>
      <sz val="48"/>
      <color theme="1"/>
      <name val="Arial"/>
      <family val="2"/>
    </font>
  </fonts>
  <fills count="45">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theme="0"/>
        <bgColor indexed="64"/>
      </patternFill>
    </fill>
    <fill>
      <patternFill patternType="solid">
        <fgColor theme="0"/>
        <bgColor rgb="FFFBD4B4"/>
      </patternFill>
    </fill>
    <fill>
      <patternFill patternType="solid">
        <fgColor rgb="FFFFFF00"/>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4" tint="0.39997558519241921"/>
        <bgColor rgb="FF525252"/>
      </patternFill>
    </fill>
    <fill>
      <patternFill patternType="solid">
        <fgColor theme="4" tint="0.39997558519241921"/>
        <bgColor rgb="FF333F4F"/>
      </patternFill>
    </fill>
    <fill>
      <patternFill patternType="solid">
        <fgColor theme="4"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rgb="FFBFBFBF"/>
      </patternFill>
    </fill>
    <fill>
      <patternFill patternType="solid">
        <fgColor rgb="FF00B0F0"/>
        <bgColor indexed="64"/>
      </patternFill>
    </fill>
    <fill>
      <patternFill patternType="solid">
        <fgColor rgb="FFFF0000"/>
        <bgColor indexed="64"/>
      </patternFill>
    </fill>
    <fill>
      <patternFill patternType="solid">
        <fgColor indexed="9"/>
        <bgColor indexed="64"/>
      </patternFill>
    </fill>
    <fill>
      <patternFill patternType="solid">
        <fgColor rgb="FFFF6600"/>
        <bgColor indexed="64"/>
      </patternFill>
    </fill>
    <fill>
      <patternFill patternType="solid">
        <fgColor rgb="FFFFFF66"/>
        <bgColor indexed="64"/>
      </patternFill>
    </fill>
    <fill>
      <patternFill patternType="solid">
        <fgColor theme="9" tint="0.79998168889431442"/>
        <bgColor rgb="FFFBD4B4"/>
      </patternFill>
    </fill>
    <fill>
      <patternFill patternType="solid">
        <fgColor theme="8" tint="0.59999389629810485"/>
        <bgColor indexed="64"/>
      </patternFill>
    </fill>
    <fill>
      <patternFill patternType="solid">
        <fgColor theme="8" tint="0.59999389629810485"/>
        <bgColor rgb="FFFBD4B4"/>
      </patternFill>
    </fill>
    <fill>
      <patternFill patternType="solid">
        <fgColor rgb="FF33CC33"/>
        <bgColor indexed="64"/>
      </patternFill>
    </fill>
    <fill>
      <patternFill patternType="solid">
        <fgColor theme="9" tint="0.39997558519241921"/>
        <bgColor indexed="64"/>
      </patternFill>
    </fill>
    <fill>
      <patternFill patternType="solid">
        <fgColor theme="9" tint="0.39997558519241921"/>
        <bgColor rgb="FFA8D08D"/>
      </patternFill>
    </fill>
    <fill>
      <patternFill patternType="solid">
        <fgColor theme="9" tint="0.39997558519241921"/>
        <bgColor rgb="FF9CC2E5"/>
      </patternFill>
    </fill>
    <fill>
      <patternFill patternType="solid">
        <fgColor theme="9" tint="0.39997558519241921"/>
        <bgColor rgb="FFFFC000"/>
      </patternFill>
    </fill>
    <fill>
      <patternFill patternType="solid">
        <fgColor theme="9" tint="0.39997558519241921"/>
        <bgColor rgb="FF002060"/>
      </patternFill>
    </fill>
    <fill>
      <patternFill patternType="solid">
        <fgColor theme="9" tint="0.39997558519241921"/>
        <bgColor rgb="FF92D050"/>
      </patternFill>
    </fill>
    <fill>
      <patternFill patternType="solid">
        <fgColor theme="9" tint="0.39997558519241921"/>
        <bgColor rgb="FFBFBFBF"/>
      </patternFill>
    </fill>
    <fill>
      <patternFill patternType="solid">
        <fgColor theme="8" tint="0.79998168889431442"/>
        <bgColor indexed="64"/>
      </patternFill>
    </fill>
    <fill>
      <patternFill patternType="solid">
        <fgColor theme="8" tint="0.79998168889431442"/>
        <bgColor rgb="FFA8D08D"/>
      </patternFill>
    </fill>
    <fill>
      <patternFill patternType="solid">
        <fgColor theme="8" tint="0.79998168889431442"/>
        <bgColor rgb="FFFFC000"/>
      </patternFill>
    </fill>
    <fill>
      <patternFill patternType="solid">
        <fgColor theme="8" tint="0.79998168889431442"/>
        <bgColor rgb="FF002060"/>
      </patternFill>
    </fill>
    <fill>
      <patternFill patternType="solid">
        <fgColor theme="8" tint="0.79998168889431442"/>
        <bgColor rgb="FF92D050"/>
      </patternFill>
    </fill>
    <fill>
      <patternFill patternType="solid">
        <fgColor theme="8" tint="0.79998168889431442"/>
        <bgColor rgb="FFBFBFBF"/>
      </patternFill>
    </fill>
    <fill>
      <patternFill patternType="solid">
        <fgColor rgb="FFFFC000"/>
        <bgColor indexed="64"/>
      </patternFill>
    </fill>
    <fill>
      <patternFill patternType="solid">
        <fgColor theme="9" tint="-0.249977111117893"/>
        <bgColor indexed="64"/>
      </patternFill>
    </fill>
    <fill>
      <patternFill patternType="solid">
        <fgColor rgb="FFFFFF99"/>
        <bgColor indexed="64"/>
      </patternFill>
    </fill>
  </fills>
  <borders count="78">
    <border>
      <left/>
      <right/>
      <top/>
      <bottom/>
      <diagonal/>
    </border>
    <border>
      <left style="dotted">
        <color rgb="FFF79646"/>
      </left>
      <right style="dotted">
        <color rgb="FFF79646"/>
      </right>
      <top style="dotted">
        <color rgb="FFF79646"/>
      </top>
      <bottom style="dotted">
        <color rgb="FFF79646"/>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style="thin">
        <color indexed="64"/>
      </bottom>
      <diagonal/>
    </border>
    <border>
      <left style="thin">
        <color indexed="64"/>
      </left>
      <right/>
      <top/>
      <bottom/>
      <diagonal/>
    </border>
  </borders>
  <cellStyleXfs count="7">
    <xf numFmtId="0" fontId="0" fillId="0" borderId="0"/>
    <xf numFmtId="0" fontId="5" fillId="0" borderId="2"/>
    <xf numFmtId="0" fontId="5" fillId="0" borderId="2"/>
    <xf numFmtId="9" fontId="15" fillId="0" borderId="0" applyFont="0" applyFill="0" applyBorder="0" applyAlignment="0" applyProtection="0"/>
    <xf numFmtId="0" fontId="16" fillId="0" borderId="2"/>
    <xf numFmtId="0" fontId="5" fillId="0" borderId="2"/>
    <xf numFmtId="9" fontId="5" fillId="0" borderId="2" applyFont="0" applyFill="0" applyBorder="0" applyAlignment="0" applyProtection="0"/>
  </cellStyleXfs>
  <cellXfs count="577">
    <xf numFmtId="0" fontId="0" fillId="0" borderId="0" xfId="0"/>
    <xf numFmtId="0" fontId="2" fillId="0" borderId="0" xfId="0" applyFont="1"/>
    <xf numFmtId="0" fontId="3" fillId="0" borderId="0" xfId="0" applyFont="1"/>
    <xf numFmtId="0" fontId="4" fillId="0" borderId="1" xfId="0" applyFont="1" applyBorder="1" applyAlignment="1">
      <alignment horizontal="left" vertical="center" wrapText="1" readingOrder="1"/>
    </xf>
    <xf numFmtId="0" fontId="5" fillId="0" borderId="0" xfId="0" applyFont="1"/>
    <xf numFmtId="0" fontId="0" fillId="0" borderId="0" xfId="0" applyAlignment="1">
      <alignment vertical="center" wrapText="1"/>
    </xf>
    <xf numFmtId="0" fontId="5" fillId="18" borderId="0" xfId="0" applyFont="1" applyFill="1"/>
    <xf numFmtId="0" fontId="1" fillId="0" borderId="2" xfId="0" applyFont="1" applyBorder="1" applyAlignment="1" applyProtection="1">
      <alignment horizontal="left" vertical="center" wrapText="1"/>
      <protection locked="0"/>
    </xf>
    <xf numFmtId="0" fontId="10" fillId="0" borderId="2" xfId="0" applyFont="1" applyBorder="1" applyAlignment="1">
      <alignment wrapText="1"/>
    </xf>
    <xf numFmtId="0" fontId="0" fillId="0" borderId="2" xfId="0" applyBorder="1"/>
    <xf numFmtId="0" fontId="10" fillId="0" borderId="0" xfId="0" applyFont="1" applyAlignment="1">
      <alignment wrapText="1"/>
    </xf>
    <xf numFmtId="0" fontId="22" fillId="0" borderId="4" xfId="0" applyFont="1" applyBorder="1" applyAlignment="1">
      <alignment wrapText="1"/>
    </xf>
    <xf numFmtId="0" fontId="22" fillId="0" borderId="3" xfId="0" applyFont="1" applyBorder="1" applyAlignment="1">
      <alignment wrapText="1"/>
    </xf>
    <xf numFmtId="0" fontId="10" fillId="0" borderId="3" xfId="0" applyFont="1" applyBorder="1" applyAlignment="1">
      <alignment wrapText="1"/>
    </xf>
    <xf numFmtId="9" fontId="10" fillId="0" borderId="3" xfId="0" applyNumberFormat="1" applyFont="1" applyBorder="1" applyAlignment="1">
      <alignment wrapText="1"/>
    </xf>
    <xf numFmtId="9" fontId="10" fillId="0" borderId="2" xfId="0" applyNumberFormat="1" applyFont="1" applyBorder="1" applyAlignment="1">
      <alignment wrapText="1"/>
    </xf>
    <xf numFmtId="0" fontId="22" fillId="0" borderId="2" xfId="0" applyFont="1" applyBorder="1" applyAlignment="1">
      <alignment wrapText="1"/>
    </xf>
    <xf numFmtId="0" fontId="26" fillId="28" borderId="0" xfId="0" applyFont="1" applyFill="1"/>
    <xf numFmtId="0" fontId="23" fillId="0" borderId="2" xfId="4" applyFont="1" applyAlignment="1">
      <alignment vertical="center" wrapText="1"/>
    </xf>
    <xf numFmtId="9" fontId="23" fillId="0" borderId="2" xfId="4" applyNumberFormat="1" applyFont="1" applyAlignment="1">
      <alignment horizontal="center" vertical="center" wrapText="1"/>
    </xf>
    <xf numFmtId="0" fontId="23" fillId="0" borderId="2" xfId="0" applyFont="1" applyBorder="1" applyAlignment="1">
      <alignment horizontal="center" vertical="center" wrapText="1" readingOrder="1"/>
    </xf>
    <xf numFmtId="0" fontId="25" fillId="0" borderId="2" xfId="0" applyFont="1" applyBorder="1" applyAlignment="1">
      <alignment horizontal="center" vertical="center" wrapText="1" readingOrder="1"/>
    </xf>
    <xf numFmtId="0" fontId="27" fillId="0" borderId="2" xfId="0" applyFont="1" applyBorder="1" applyAlignment="1">
      <alignment horizontal="center" vertical="center" wrapText="1" readingOrder="1"/>
    </xf>
    <xf numFmtId="0" fontId="22" fillId="0" borderId="3" xfId="0" applyFont="1" applyBorder="1" applyAlignment="1">
      <alignment horizontal="center" wrapText="1"/>
    </xf>
    <xf numFmtId="0" fontId="16" fillId="0" borderId="3" xfId="0" applyFont="1" applyBorder="1" applyAlignment="1">
      <alignment wrapText="1"/>
    </xf>
    <xf numFmtId="9" fontId="31" fillId="9" borderId="3" xfId="3" applyFont="1" applyFill="1" applyBorder="1" applyAlignment="1">
      <alignment horizontal="center" vertical="center"/>
    </xf>
    <xf numFmtId="9" fontId="31" fillId="9" borderId="3" xfId="3" applyFont="1" applyFill="1" applyBorder="1" applyAlignment="1">
      <alignment horizontal="center" vertical="center" wrapText="1"/>
    </xf>
    <xf numFmtId="0" fontId="28" fillId="42" borderId="3" xfId="0" applyFont="1" applyFill="1" applyBorder="1" applyAlignment="1">
      <alignment horizontal="center" vertical="center"/>
    </xf>
    <xf numFmtId="0" fontId="28" fillId="9" borderId="3" xfId="0" applyFont="1" applyFill="1" applyBorder="1" applyAlignment="1">
      <alignment horizontal="justify" vertical="center" wrapText="1"/>
    </xf>
    <xf numFmtId="0" fontId="5" fillId="0" borderId="2" xfId="5"/>
    <xf numFmtId="0" fontId="10" fillId="0" borderId="2" xfId="5" applyFont="1"/>
    <xf numFmtId="0" fontId="8" fillId="9" borderId="24" xfId="5" applyFont="1" applyFill="1" applyBorder="1" applyAlignment="1">
      <alignment horizontal="justify" vertical="center" wrapText="1"/>
    </xf>
    <xf numFmtId="0" fontId="8" fillId="9" borderId="19" xfId="5" applyFont="1" applyFill="1" applyBorder="1" applyAlignment="1">
      <alignment horizontal="justify" vertical="center" wrapText="1"/>
    </xf>
    <xf numFmtId="0" fontId="34" fillId="0" borderId="18" xfId="5" applyFont="1" applyBorder="1" applyAlignment="1">
      <alignment horizontal="center" vertical="center" wrapText="1"/>
    </xf>
    <xf numFmtId="0" fontId="34" fillId="0" borderId="3" xfId="5" applyFont="1" applyBorder="1" applyAlignment="1">
      <alignment horizontal="center" vertical="center" wrapText="1"/>
    </xf>
    <xf numFmtId="0" fontId="34" fillId="0" borderId="7" xfId="5" applyFont="1" applyBorder="1" applyAlignment="1">
      <alignment horizontal="center" vertical="center" wrapText="1"/>
    </xf>
    <xf numFmtId="0" fontId="14" fillId="0" borderId="63" xfId="5" applyFont="1" applyBorder="1" applyAlignment="1">
      <alignment horizontal="center" vertical="center"/>
    </xf>
    <xf numFmtId="0" fontId="35" fillId="0" borderId="63" xfId="5" applyFont="1" applyBorder="1" applyAlignment="1">
      <alignment horizontal="center" vertical="center"/>
    </xf>
    <xf numFmtId="0" fontId="5" fillId="9" borderId="6" xfId="5" applyFill="1" applyBorder="1" applyAlignment="1">
      <alignment horizontal="justify" vertical="center" wrapText="1"/>
    </xf>
    <xf numFmtId="0" fontId="5" fillId="0" borderId="18" xfId="5" applyBorder="1" applyAlignment="1">
      <alignment horizontal="center" vertical="center" wrapText="1"/>
    </xf>
    <xf numFmtId="0" fontId="5" fillId="0" borderId="3" xfId="5" applyBorder="1" applyAlignment="1">
      <alignment horizontal="center" vertical="center" wrapText="1"/>
    </xf>
    <xf numFmtId="0" fontId="5" fillId="0" borderId="7" xfId="5" applyBorder="1" applyAlignment="1">
      <alignment horizontal="center" vertical="center"/>
    </xf>
    <xf numFmtId="0" fontId="14" fillId="0" borderId="63" xfId="5" applyFont="1" applyBorder="1" applyAlignment="1">
      <alignment horizontal="center" vertical="center" wrapText="1"/>
    </xf>
    <xf numFmtId="0" fontId="5" fillId="0" borderId="18" xfId="5" applyBorder="1" applyAlignment="1">
      <alignment horizontal="center" vertical="center"/>
    </xf>
    <xf numFmtId="0" fontId="5" fillId="0" borderId="3" xfId="5" applyBorder="1" applyAlignment="1">
      <alignment horizontal="center" vertical="center"/>
    </xf>
    <xf numFmtId="0" fontId="8" fillId="9" borderId="15" xfId="5" applyFont="1" applyFill="1" applyBorder="1" applyAlignment="1">
      <alignment horizontal="justify" vertical="center" wrapText="1"/>
    </xf>
    <xf numFmtId="0" fontId="5" fillId="9" borderId="18" xfId="5" applyFill="1" applyBorder="1" applyAlignment="1">
      <alignment horizontal="center" vertical="center" wrapText="1"/>
    </xf>
    <xf numFmtId="0" fontId="34" fillId="9" borderId="18" xfId="5" applyFont="1" applyFill="1" applyBorder="1" applyAlignment="1">
      <alignment horizontal="center" vertical="center" wrapText="1"/>
    </xf>
    <xf numFmtId="0" fontId="34" fillId="9" borderId="3" xfId="5" applyFont="1" applyFill="1" applyBorder="1" applyAlignment="1">
      <alignment horizontal="center" vertical="center" wrapText="1"/>
    </xf>
    <xf numFmtId="0" fontId="5" fillId="0" borderId="7" xfId="5" applyBorder="1" applyAlignment="1">
      <alignment horizontal="center" vertical="center" wrapText="1"/>
    </xf>
    <xf numFmtId="0" fontId="37" fillId="0" borderId="3" xfId="5" applyFont="1" applyBorder="1" applyAlignment="1">
      <alignment horizontal="center" vertical="center" wrapText="1"/>
    </xf>
    <xf numFmtId="0" fontId="36" fillId="0" borderId="3" xfId="5" applyFont="1" applyBorder="1" applyAlignment="1">
      <alignment horizontal="center" vertical="center" wrapText="1"/>
    </xf>
    <xf numFmtId="0" fontId="1" fillId="0" borderId="3" xfId="5" applyFont="1" applyBorder="1" applyAlignment="1">
      <alignment horizontal="center" vertical="center" wrapText="1"/>
    </xf>
    <xf numFmtId="0" fontId="1" fillId="9" borderId="18" xfId="5" applyFont="1" applyFill="1" applyBorder="1" applyAlignment="1">
      <alignment horizontal="center" vertical="center" wrapText="1"/>
    </xf>
    <xf numFmtId="0" fontId="1" fillId="9" borderId="3" xfId="5" applyFont="1" applyFill="1" applyBorder="1" applyAlignment="1">
      <alignment horizontal="center" vertical="center" wrapText="1"/>
    </xf>
    <xf numFmtId="0" fontId="5" fillId="0" borderId="12" xfId="5" applyBorder="1" applyAlignment="1">
      <alignment horizontal="center" vertical="center"/>
    </xf>
    <xf numFmtId="0" fontId="5" fillId="0" borderId="31" xfId="5" applyBorder="1" applyAlignment="1">
      <alignment horizontal="center" vertical="center" wrapText="1"/>
    </xf>
    <xf numFmtId="0" fontId="5" fillId="9" borderId="51" xfId="5" applyFill="1" applyBorder="1" applyAlignment="1">
      <alignment horizontal="center" vertical="center" wrapText="1"/>
    </xf>
    <xf numFmtId="0" fontId="14" fillId="0" borderId="50" xfId="5" applyFont="1" applyBorder="1" applyAlignment="1">
      <alignment horizontal="center" vertical="center"/>
    </xf>
    <xf numFmtId="0" fontId="14" fillId="0" borderId="50" xfId="5" applyFont="1" applyBorder="1" applyAlignment="1">
      <alignment horizontal="center" vertical="center" wrapText="1"/>
    </xf>
    <xf numFmtId="0" fontId="5" fillId="9" borderId="49" xfId="5" applyFill="1" applyBorder="1" applyAlignment="1">
      <alignment horizontal="justify" vertical="center" wrapText="1"/>
    </xf>
    <xf numFmtId="0" fontId="11" fillId="34" borderId="55" xfId="5" applyFont="1" applyFill="1" applyBorder="1" applyAlignment="1">
      <alignment horizontal="center" vertical="center" wrapText="1"/>
    </xf>
    <xf numFmtId="0" fontId="33" fillId="0" borderId="2" xfId="5" applyFont="1" applyAlignment="1">
      <alignment wrapText="1"/>
    </xf>
    <xf numFmtId="0" fontId="5" fillId="9" borderId="15" xfId="5" applyFill="1" applyBorder="1"/>
    <xf numFmtId="0" fontId="8" fillId="9" borderId="53" xfId="5" applyFont="1" applyFill="1" applyBorder="1" applyAlignment="1">
      <alignment horizontal="justify" vertical="center" wrapText="1"/>
    </xf>
    <xf numFmtId="0" fontId="5" fillId="9" borderId="6" xfId="5" applyFill="1" applyBorder="1" applyAlignment="1">
      <alignment horizontal="justify" vertical="center"/>
    </xf>
    <xf numFmtId="0" fontId="14" fillId="9" borderId="65" xfId="5" applyFont="1" applyFill="1" applyBorder="1" applyAlignment="1">
      <alignment horizontal="center" vertical="center" wrapText="1"/>
    </xf>
    <xf numFmtId="0" fontId="1" fillId="9" borderId="15" xfId="5" applyFont="1" applyFill="1" applyBorder="1" applyAlignment="1">
      <alignment horizontal="justify" vertical="center" wrapText="1"/>
    </xf>
    <xf numFmtId="0" fontId="14" fillId="9" borderId="64" xfId="5" applyFont="1" applyFill="1" applyBorder="1" applyAlignment="1">
      <alignment horizontal="center" vertical="center" wrapText="1"/>
    </xf>
    <xf numFmtId="0" fontId="11" fillId="9" borderId="19" xfId="5" applyFont="1" applyFill="1" applyBorder="1" applyAlignment="1">
      <alignment horizontal="justify" vertical="center" wrapText="1"/>
    </xf>
    <xf numFmtId="0" fontId="35" fillId="0" borderId="63" xfId="5" applyFont="1" applyBorder="1" applyAlignment="1">
      <alignment horizontal="center" vertical="center" wrapText="1"/>
    </xf>
    <xf numFmtId="0" fontId="1" fillId="9" borderId="6" xfId="5" applyFont="1" applyFill="1" applyBorder="1" applyAlignment="1">
      <alignment horizontal="justify" vertical="center"/>
    </xf>
    <xf numFmtId="0" fontId="1" fillId="0" borderId="18" xfId="5" applyFont="1" applyBorder="1" applyAlignment="1">
      <alignment horizontal="center" vertical="center" wrapText="1"/>
    </xf>
    <xf numFmtId="0" fontId="1" fillId="0" borderId="7" xfId="5" applyFont="1" applyBorder="1" applyAlignment="1">
      <alignment horizontal="center" vertical="center" wrapText="1"/>
    </xf>
    <xf numFmtId="0" fontId="5" fillId="0" borderId="63" xfId="5" applyBorder="1"/>
    <xf numFmtId="0" fontId="1" fillId="9" borderId="6" xfId="5" applyFont="1" applyFill="1" applyBorder="1" applyAlignment="1">
      <alignment horizontal="justify" vertical="center" wrapText="1"/>
    </xf>
    <xf numFmtId="0" fontId="14" fillId="0" borderId="65" xfId="5" applyFont="1" applyBorder="1" applyAlignment="1">
      <alignment horizontal="center" vertical="center"/>
    </xf>
    <xf numFmtId="0" fontId="5" fillId="9" borderId="15" xfId="5" applyFill="1" applyBorder="1" applyAlignment="1">
      <alignment horizontal="justify" vertical="center" wrapText="1"/>
    </xf>
    <xf numFmtId="0" fontId="14" fillId="0" borderId="64" xfId="5" applyFont="1" applyBorder="1" applyAlignment="1">
      <alignment horizontal="center" vertical="center"/>
    </xf>
    <xf numFmtId="0" fontId="1" fillId="0" borderId="4" xfId="5" applyFont="1" applyBorder="1" applyAlignment="1">
      <alignment vertical="center" wrapText="1"/>
    </xf>
    <xf numFmtId="0" fontId="1" fillId="0" borderId="3" xfId="5" applyFont="1" applyBorder="1" applyAlignment="1">
      <alignment vertical="center" wrapText="1"/>
    </xf>
    <xf numFmtId="0" fontId="1" fillId="0" borderId="2" xfId="5" applyFont="1" applyAlignment="1">
      <alignment vertical="center" wrapText="1"/>
    </xf>
    <xf numFmtId="0" fontId="5" fillId="9" borderId="15" xfId="5" applyFill="1" applyBorder="1" applyAlignment="1">
      <alignment horizontal="justify" vertical="center"/>
    </xf>
    <xf numFmtId="0" fontId="1" fillId="9" borderId="12" xfId="5" applyFont="1" applyFill="1" applyBorder="1" applyAlignment="1">
      <alignment horizontal="center" vertical="center" wrapText="1"/>
    </xf>
    <xf numFmtId="0" fontId="1" fillId="0" borderId="31" xfId="5" applyFont="1" applyBorder="1" applyAlignment="1">
      <alignment horizontal="center" vertical="center" wrapText="1"/>
    </xf>
    <xf numFmtId="0" fontId="1" fillId="0" borderId="51" xfId="5" applyFont="1" applyBorder="1" applyAlignment="1">
      <alignment horizontal="center" vertical="center" wrapText="1"/>
    </xf>
    <xf numFmtId="0" fontId="1" fillId="9" borderId="49" xfId="5" applyFont="1" applyFill="1" applyBorder="1" applyAlignment="1">
      <alignment horizontal="justify" vertical="center" wrapText="1"/>
    </xf>
    <xf numFmtId="0" fontId="12" fillId="16" borderId="47" xfId="5" applyFont="1" applyFill="1" applyBorder="1"/>
    <xf numFmtId="0" fontId="12" fillId="16" borderId="46" xfId="5" applyFont="1" applyFill="1" applyBorder="1"/>
    <xf numFmtId="0" fontId="12" fillId="15" borderId="45" xfId="5" applyFont="1" applyFill="1" applyBorder="1" applyAlignment="1">
      <alignment horizontal="center" vertical="center" wrapText="1"/>
    </xf>
    <xf numFmtId="0" fontId="12" fillId="16" borderId="26" xfId="5" applyFont="1" applyFill="1" applyBorder="1" applyAlignment="1">
      <alignment horizontal="center" vertical="center"/>
    </xf>
    <xf numFmtId="0" fontId="12" fillId="16" borderId="44" xfId="5" applyFont="1" applyFill="1" applyBorder="1" applyAlignment="1">
      <alignment horizontal="center" vertical="center"/>
    </xf>
    <xf numFmtId="0" fontId="12" fillId="16" borderId="43" xfId="5" applyFont="1" applyFill="1" applyBorder="1" applyAlignment="1">
      <alignment horizontal="center" vertical="center"/>
    </xf>
    <xf numFmtId="0" fontId="11" fillId="14" borderId="42" xfId="5" applyFont="1" applyFill="1" applyBorder="1" applyAlignment="1">
      <alignment horizontal="center" vertical="center" wrapText="1"/>
    </xf>
    <xf numFmtId="0" fontId="11" fillId="14" borderId="25" xfId="5" applyFont="1" applyFill="1" applyBorder="1" applyAlignment="1">
      <alignment horizontal="left" vertical="center"/>
    </xf>
    <xf numFmtId="0" fontId="11" fillId="14" borderId="22" xfId="5" applyFont="1" applyFill="1" applyBorder="1" applyAlignment="1">
      <alignment horizontal="center" vertical="center" wrapText="1"/>
    </xf>
    <xf numFmtId="0" fontId="12" fillId="15" borderId="41" xfId="5" applyFont="1" applyFill="1" applyBorder="1" applyAlignment="1">
      <alignment horizontal="center" vertical="center" wrapText="1"/>
    </xf>
    <xf numFmtId="0" fontId="12" fillId="15" borderId="40" xfId="5" applyFont="1" applyFill="1" applyBorder="1" applyAlignment="1">
      <alignment horizontal="center" vertical="center" wrapText="1"/>
    </xf>
    <xf numFmtId="0" fontId="12" fillId="15" borderId="27" xfId="5" applyFont="1" applyFill="1" applyBorder="1" applyAlignment="1">
      <alignment horizontal="center" vertical="center" wrapText="1"/>
    </xf>
    <xf numFmtId="0" fontId="12" fillId="15" borderId="39" xfId="5" applyFont="1" applyFill="1" applyBorder="1" applyAlignment="1">
      <alignment horizontal="center" vertical="center" wrapText="1"/>
    </xf>
    <xf numFmtId="0" fontId="12" fillId="15" borderId="38" xfId="5" applyFont="1" applyFill="1" applyBorder="1" applyAlignment="1">
      <alignment horizontal="center" vertical="center" wrapText="1"/>
    </xf>
    <xf numFmtId="0" fontId="12" fillId="15" borderId="37" xfId="5" applyFont="1" applyFill="1" applyBorder="1" applyAlignment="1">
      <alignment vertical="center"/>
    </xf>
    <xf numFmtId="0" fontId="11" fillId="14" borderId="36" xfId="5" applyFont="1" applyFill="1" applyBorder="1" applyAlignment="1">
      <alignment horizontal="center" vertical="center" wrapText="1"/>
    </xf>
    <xf numFmtId="0" fontId="11" fillId="14" borderId="11" xfId="5" applyFont="1" applyFill="1" applyBorder="1" applyAlignment="1">
      <alignment horizontal="left" vertical="center"/>
    </xf>
    <xf numFmtId="0" fontId="11" fillId="14" borderId="8" xfId="5" applyFont="1" applyFill="1" applyBorder="1" applyAlignment="1">
      <alignment horizontal="left" vertical="center"/>
    </xf>
    <xf numFmtId="0" fontId="7" fillId="12" borderId="13" xfId="5" applyFont="1" applyFill="1" applyBorder="1" applyAlignment="1">
      <alignment vertical="center" textRotation="90" wrapText="1"/>
    </xf>
    <xf numFmtId="0" fontId="5" fillId="9" borderId="34" xfId="5" applyFill="1" applyBorder="1" applyAlignment="1">
      <alignment horizontal="left" vertical="center"/>
    </xf>
    <xf numFmtId="0" fontId="5" fillId="9" borderId="33" xfId="5" applyFill="1" applyBorder="1" applyAlignment="1">
      <alignment horizontal="left" vertical="center"/>
    </xf>
    <xf numFmtId="0" fontId="5" fillId="9" borderId="6" xfId="5" applyFill="1" applyBorder="1" applyAlignment="1">
      <alignment horizontal="left" vertical="center"/>
    </xf>
    <xf numFmtId="0" fontId="7" fillId="12" borderId="27" xfId="5" applyFont="1" applyFill="1" applyBorder="1" applyAlignment="1">
      <alignment vertical="center" textRotation="90" wrapText="1"/>
    </xf>
    <xf numFmtId="0" fontId="6" fillId="0" borderId="26" xfId="5" applyFont="1" applyBorder="1"/>
    <xf numFmtId="0" fontId="5" fillId="0" borderId="23" xfId="5" applyBorder="1"/>
    <xf numFmtId="0" fontId="5" fillId="0" borderId="25" xfId="5" applyBorder="1"/>
    <xf numFmtId="0" fontId="7" fillId="0" borderId="25" xfId="5" applyFont="1" applyBorder="1"/>
    <xf numFmtId="0" fontId="5" fillId="0" borderId="24" xfId="5" applyBorder="1"/>
    <xf numFmtId="0" fontId="5" fillId="0" borderId="22" xfId="5" applyBorder="1"/>
    <xf numFmtId="0" fontId="6" fillId="0" borderId="18" xfId="5" applyFont="1" applyBorder="1" applyAlignment="1">
      <alignment vertical="center"/>
    </xf>
    <xf numFmtId="0" fontId="5" fillId="0" borderId="21" xfId="5" applyBorder="1"/>
    <xf numFmtId="0" fontId="5" fillId="0" borderId="20" xfId="5" applyBorder="1"/>
    <xf numFmtId="0" fontId="5" fillId="0" borderId="19" xfId="5" applyBorder="1"/>
    <xf numFmtId="0" fontId="5" fillId="0" borderId="14" xfId="5" applyBorder="1"/>
    <xf numFmtId="0" fontId="5" fillId="0" borderId="13" xfId="5" applyBorder="1"/>
    <xf numFmtId="0" fontId="5" fillId="0" borderId="17" xfId="5" applyBorder="1"/>
    <xf numFmtId="0" fontId="5" fillId="0" borderId="16" xfId="5" applyBorder="1"/>
    <xf numFmtId="0" fontId="7" fillId="0" borderId="16" xfId="5" applyFont="1" applyBorder="1"/>
    <xf numFmtId="0" fontId="5" fillId="0" borderId="15" xfId="5" applyBorder="1"/>
    <xf numFmtId="0" fontId="5" fillId="0" borderId="9" xfId="5" applyBorder="1"/>
    <xf numFmtId="0" fontId="5" fillId="0" borderId="11" xfId="5" applyBorder="1"/>
    <xf numFmtId="0" fontId="5" fillId="0" borderId="10" xfId="5" applyBorder="1"/>
    <xf numFmtId="0" fontId="5" fillId="0" borderId="8" xfId="5" applyBorder="1"/>
    <xf numFmtId="0" fontId="5" fillId="0" borderId="2" xfId="2"/>
    <xf numFmtId="0" fontId="5" fillId="9" borderId="2" xfId="2" applyFill="1"/>
    <xf numFmtId="0" fontId="29" fillId="17" borderId="67" xfId="2" applyFont="1" applyFill="1" applyBorder="1" applyAlignment="1">
      <alignment horizontal="center" vertical="center" wrapText="1"/>
    </xf>
    <xf numFmtId="0" fontId="29" fillId="9" borderId="57" xfId="2" applyFont="1" applyFill="1" applyBorder="1" applyAlignment="1">
      <alignment horizontal="center" wrapText="1"/>
    </xf>
    <xf numFmtId="0" fontId="29" fillId="9" borderId="67" xfId="2" applyFont="1" applyFill="1" applyBorder="1" applyAlignment="1">
      <alignment vertical="center" wrapText="1"/>
    </xf>
    <xf numFmtId="0" fontId="29" fillId="26" borderId="58" xfId="2" applyFont="1" applyFill="1" applyBorder="1" applyAlignment="1">
      <alignment horizontal="center" vertical="center" wrapText="1"/>
    </xf>
    <xf numFmtId="9" fontId="40" fillId="17" borderId="28" xfId="4" applyNumberFormat="1" applyFont="1" applyFill="1" applyBorder="1" applyAlignment="1">
      <alignment horizontal="center" vertical="center" wrapText="1"/>
    </xf>
    <xf numFmtId="9" fontId="40" fillId="17" borderId="68" xfId="4" applyNumberFormat="1" applyFont="1" applyFill="1" applyBorder="1" applyAlignment="1">
      <alignment horizontal="center" vertical="center" wrapText="1"/>
    </xf>
    <xf numFmtId="9" fontId="40" fillId="17" borderId="69" xfId="4" applyNumberFormat="1" applyFont="1" applyFill="1" applyBorder="1" applyAlignment="1">
      <alignment horizontal="center" vertical="center" wrapText="1"/>
    </xf>
    <xf numFmtId="9" fontId="40" fillId="26" borderId="29" xfId="4" applyNumberFormat="1" applyFont="1" applyFill="1" applyBorder="1" applyAlignment="1">
      <alignment horizontal="center" vertical="center" wrapText="1"/>
    </xf>
    <xf numFmtId="0" fontId="29" fillId="25" borderId="60" xfId="2" applyFont="1" applyFill="1" applyBorder="1" applyAlignment="1">
      <alignment horizontal="center" vertical="center" textRotation="90"/>
    </xf>
    <xf numFmtId="0" fontId="29" fillId="25" borderId="67" xfId="2" applyFont="1" applyFill="1" applyBorder="1" applyAlignment="1">
      <alignment horizontal="center" vertical="center" textRotation="90"/>
    </xf>
    <xf numFmtId="0" fontId="29" fillId="25" borderId="67" xfId="2" applyFont="1" applyFill="1" applyBorder="1" applyAlignment="1">
      <alignment horizontal="center" vertical="center" textRotation="90" wrapText="1"/>
    </xf>
    <xf numFmtId="0" fontId="29" fillId="27" borderId="67" xfId="2" applyFont="1" applyFill="1" applyBorder="1" applyAlignment="1">
      <alignment horizontal="center" vertical="center" textRotation="90" wrapText="1"/>
    </xf>
    <xf numFmtId="0" fontId="29" fillId="25" borderId="48" xfId="2" applyFont="1" applyFill="1" applyBorder="1" applyAlignment="1">
      <alignment horizontal="center" vertical="center" textRotation="90" wrapText="1"/>
    </xf>
    <xf numFmtId="0" fontId="29" fillId="27" borderId="48" xfId="2" applyFont="1" applyFill="1" applyBorder="1" applyAlignment="1">
      <alignment horizontal="center" vertical="center" textRotation="90" wrapText="1"/>
    </xf>
    <xf numFmtId="0" fontId="29" fillId="27" borderId="36" xfId="2" applyFont="1" applyFill="1" applyBorder="1" applyAlignment="1">
      <alignment horizontal="center" vertical="center" textRotation="90" wrapText="1"/>
    </xf>
    <xf numFmtId="0" fontId="5" fillId="9" borderId="2" xfId="2" applyFill="1" applyAlignment="1">
      <alignment horizontal="center"/>
    </xf>
    <xf numFmtId="0" fontId="6" fillId="9" borderId="2" xfId="2" applyFont="1" applyFill="1" applyAlignment="1">
      <alignment horizontal="center" vertical="center" wrapText="1"/>
    </xf>
    <xf numFmtId="0" fontId="6" fillId="9" borderId="2" xfId="2" applyFont="1" applyFill="1" applyAlignment="1">
      <alignment horizontal="center" vertical="center"/>
    </xf>
    <xf numFmtId="0" fontId="6" fillId="9" borderId="2" xfId="2" quotePrefix="1" applyFont="1" applyFill="1" applyAlignment="1">
      <alignment horizontal="center" vertical="center" wrapText="1"/>
    </xf>
    <xf numFmtId="9" fontId="6" fillId="9" borderId="2" xfId="6" applyFont="1" applyFill="1" applyBorder="1" applyAlignment="1">
      <alignment horizontal="center" vertical="center"/>
    </xf>
    <xf numFmtId="0" fontId="6" fillId="9" borderId="2" xfId="2" applyFont="1" applyFill="1" applyAlignment="1">
      <alignment vertical="center" wrapText="1"/>
    </xf>
    <xf numFmtId="0" fontId="5" fillId="9" borderId="2" xfId="2" applyFill="1" applyAlignment="1">
      <alignment horizontal="center" vertical="center"/>
    </xf>
    <xf numFmtId="0" fontId="30" fillId="9" borderId="2" xfId="2" applyFont="1" applyFill="1" applyAlignment="1">
      <alignment vertical="center" wrapText="1"/>
    </xf>
    <xf numFmtId="0" fontId="18" fillId="2" borderId="2" xfId="2" applyFont="1" applyFill="1"/>
    <xf numFmtId="0" fontId="6" fillId="9" borderId="2" xfId="2" applyFont="1" applyFill="1"/>
    <xf numFmtId="0" fontId="19" fillId="19" borderId="2" xfId="2" applyFont="1" applyFill="1" applyAlignment="1">
      <alignment horizontal="center" vertical="center" wrapText="1" readingOrder="1"/>
    </xf>
    <xf numFmtId="0" fontId="20" fillId="9" borderId="2" xfId="2" applyFont="1" applyFill="1" applyAlignment="1">
      <alignment horizontal="center" vertical="center" wrapText="1" readingOrder="1"/>
    </xf>
    <xf numFmtId="0" fontId="21" fillId="9" borderId="2" xfId="2" applyFont="1" applyFill="1" applyAlignment="1">
      <alignment horizontal="center" vertical="center" wrapText="1" readingOrder="1"/>
    </xf>
    <xf numFmtId="0" fontId="20" fillId="2" borderId="2" xfId="2" applyFont="1" applyFill="1" applyAlignment="1">
      <alignment horizontal="left" vertical="center" wrapText="1" readingOrder="1"/>
    </xf>
    <xf numFmtId="0" fontId="17" fillId="2" borderId="2" xfId="2" applyFont="1" applyFill="1" applyAlignment="1">
      <alignment vertical="center"/>
    </xf>
    <xf numFmtId="0" fontId="6" fillId="9" borderId="12" xfId="5" applyFont="1" applyFill="1" applyBorder="1"/>
    <xf numFmtId="0" fontId="31" fillId="9" borderId="3" xfId="0" applyFont="1" applyFill="1" applyBorder="1" applyAlignment="1">
      <alignment horizontal="center" vertical="center"/>
    </xf>
    <xf numFmtId="0" fontId="28" fillId="9" borderId="3" xfId="0" applyFont="1" applyFill="1" applyBorder="1" applyAlignment="1">
      <alignment horizontal="center" vertical="center"/>
    </xf>
    <xf numFmtId="0" fontId="28" fillId="0" borderId="3" xfId="0" applyFont="1" applyBorder="1" applyAlignment="1">
      <alignment horizontal="center" vertical="center"/>
    </xf>
    <xf numFmtId="0" fontId="41" fillId="9" borderId="2" xfId="2" applyFont="1" applyFill="1"/>
    <xf numFmtId="0" fontId="45" fillId="17" borderId="3" xfId="2" applyFont="1" applyFill="1" applyBorder="1" applyAlignment="1">
      <alignment horizontal="center" vertical="center"/>
    </xf>
    <xf numFmtId="0" fontId="28" fillId="9" borderId="2" xfId="2" applyFont="1" applyFill="1"/>
    <xf numFmtId="0" fontId="28" fillId="0" borderId="2" xfId="2" applyFont="1"/>
    <xf numFmtId="0" fontId="50" fillId="2" borderId="2" xfId="2" applyFont="1" applyFill="1"/>
    <xf numFmtId="0" fontId="49" fillId="9" borderId="2" xfId="2" applyFont="1" applyFill="1" applyAlignment="1">
      <alignment vertical="center"/>
    </xf>
    <xf numFmtId="0" fontId="28" fillId="0" borderId="3" xfId="2" applyFont="1" applyBorder="1" applyAlignment="1">
      <alignment horizontal="center" vertical="center" wrapText="1"/>
    </xf>
    <xf numFmtId="0" fontId="51" fillId="4" borderId="3" xfId="2" applyFont="1" applyFill="1" applyBorder="1" applyAlignment="1">
      <alignment horizontal="center" vertical="center" wrapText="1" readingOrder="1"/>
    </xf>
    <xf numFmtId="0" fontId="52" fillId="2" borderId="3" xfId="2" applyFont="1" applyFill="1" applyBorder="1" applyAlignment="1">
      <alignment horizontal="center" vertical="center"/>
    </xf>
    <xf numFmtId="0" fontId="53" fillId="2" borderId="2" xfId="2" applyFont="1" applyFill="1"/>
    <xf numFmtId="0" fontId="28" fillId="2" borderId="3" xfId="2" applyFont="1" applyFill="1" applyBorder="1" applyAlignment="1">
      <alignment horizontal="center" vertical="center" wrapText="1"/>
    </xf>
    <xf numFmtId="0" fontId="54" fillId="3" borderId="3" xfId="2" applyFont="1" applyFill="1" applyBorder="1" applyAlignment="1">
      <alignment horizontal="center" vertical="center" wrapText="1" readingOrder="1"/>
    </xf>
    <xf numFmtId="0" fontId="54" fillId="0" borderId="3" xfId="2" applyFont="1" applyBorder="1" applyAlignment="1">
      <alignment horizontal="center" vertical="center" wrapText="1" readingOrder="1"/>
    </xf>
    <xf numFmtId="9" fontId="54" fillId="0" borderId="3" xfId="2" applyNumberFormat="1" applyFont="1" applyBorder="1" applyAlignment="1">
      <alignment horizontal="center" vertical="center" wrapText="1" readingOrder="1"/>
    </xf>
    <xf numFmtId="0" fontId="52" fillId="2" borderId="3" xfId="2" applyFont="1" applyFill="1" applyBorder="1" applyAlignment="1">
      <alignment horizontal="center" vertical="center" readingOrder="1"/>
    </xf>
    <xf numFmtId="9" fontId="54" fillId="3" borderId="3" xfId="2" applyNumberFormat="1" applyFont="1" applyFill="1" applyBorder="1" applyAlignment="1">
      <alignment horizontal="center" vertical="center" wrapText="1" readingOrder="1"/>
    </xf>
    <xf numFmtId="0" fontId="55" fillId="9" borderId="3" xfId="2" applyFont="1" applyFill="1" applyBorder="1" applyAlignment="1">
      <alignment horizontal="left" vertical="center" wrapText="1" readingOrder="1"/>
    </xf>
    <xf numFmtId="0" fontId="54" fillId="5" borderId="3" xfId="2" applyFont="1" applyFill="1" applyBorder="1" applyAlignment="1">
      <alignment horizontal="center" vertical="center" wrapText="1" readingOrder="1"/>
    </xf>
    <xf numFmtId="9" fontId="54" fillId="5" borderId="3" xfId="2" applyNumberFormat="1" applyFont="1" applyFill="1" applyBorder="1" applyAlignment="1">
      <alignment horizontal="center" vertical="center" wrapText="1" readingOrder="1"/>
    </xf>
    <xf numFmtId="0" fontId="55" fillId="0" borderId="3" xfId="2" applyFont="1" applyBorder="1" applyAlignment="1">
      <alignment horizontal="center" vertical="center" wrapText="1" readingOrder="1"/>
    </xf>
    <xf numFmtId="0" fontId="54" fillId="9" borderId="3" xfId="2" applyFont="1" applyFill="1" applyBorder="1" applyAlignment="1">
      <alignment horizontal="left" vertical="center" wrapText="1" readingOrder="1"/>
    </xf>
    <xf numFmtId="0" fontId="54" fillId="6" borderId="3" xfId="2" applyFont="1" applyFill="1" applyBorder="1" applyAlignment="1">
      <alignment horizontal="center" vertical="center" wrapText="1" readingOrder="1"/>
    </xf>
    <xf numFmtId="9" fontId="54" fillId="6" borderId="3" xfId="2" applyNumberFormat="1" applyFont="1" applyFill="1" applyBorder="1" applyAlignment="1">
      <alignment horizontal="center" vertical="center" wrapText="1" readingOrder="1"/>
    </xf>
    <xf numFmtId="0" fontId="54" fillId="7" borderId="3" xfId="2" applyFont="1" applyFill="1" applyBorder="1" applyAlignment="1">
      <alignment horizontal="center" vertical="center" wrapText="1" readingOrder="1"/>
    </xf>
    <xf numFmtId="9" fontId="54" fillId="7" borderId="3" xfId="2" applyNumberFormat="1" applyFont="1" applyFill="1" applyBorder="1" applyAlignment="1">
      <alignment horizontal="center" vertical="center" wrapText="1" readingOrder="1"/>
    </xf>
    <xf numFmtId="0" fontId="56" fillId="8" borderId="3" xfId="2" applyFont="1" applyFill="1" applyBorder="1" applyAlignment="1">
      <alignment horizontal="center" vertical="center" wrapText="1" readingOrder="1"/>
    </xf>
    <xf numFmtId="9" fontId="56" fillId="8" borderId="3" xfId="2" applyNumberFormat="1" applyFont="1" applyFill="1" applyBorder="1" applyAlignment="1">
      <alignment horizontal="center" vertical="center" wrapText="1" readingOrder="1"/>
    </xf>
    <xf numFmtId="0" fontId="54" fillId="0" borderId="3" xfId="2" applyFont="1" applyBorder="1" applyAlignment="1">
      <alignment horizontal="left" vertical="center" wrapText="1" readingOrder="1"/>
    </xf>
    <xf numFmtId="0" fontId="57" fillId="2" borderId="3" xfId="2" applyFont="1" applyFill="1" applyBorder="1"/>
    <xf numFmtId="0" fontId="58" fillId="0" borderId="44" xfId="4" applyFont="1" applyBorder="1" applyAlignment="1">
      <alignment horizontal="center" vertical="center" wrapText="1"/>
    </xf>
    <xf numFmtId="0" fontId="58" fillId="0" borderId="26" xfId="4" applyFont="1" applyBorder="1" applyAlignment="1">
      <alignment horizontal="center" vertical="center" wrapText="1"/>
    </xf>
    <xf numFmtId="0" fontId="49" fillId="2" borderId="2" xfId="2" applyFont="1" applyFill="1" applyAlignment="1">
      <alignment horizontal="left" vertical="center"/>
    </xf>
    <xf numFmtId="0" fontId="49" fillId="2" borderId="2" xfId="2" applyFont="1" applyFill="1" applyAlignment="1">
      <alignment vertical="center"/>
    </xf>
    <xf numFmtId="0" fontId="31" fillId="22" borderId="8" xfId="4" applyFont="1" applyFill="1" applyBorder="1"/>
    <xf numFmtId="0" fontId="31" fillId="22" borderId="11" xfId="4" applyFont="1" applyFill="1" applyBorder="1"/>
    <xf numFmtId="0" fontId="31" fillId="0" borderId="13" xfId="4" applyFont="1" applyBorder="1" applyAlignment="1">
      <alignment vertical="center" wrapText="1"/>
    </xf>
    <xf numFmtId="0" fontId="31" fillId="0" borderId="2" xfId="4" applyFont="1" applyAlignment="1">
      <alignment vertical="center" wrapText="1"/>
    </xf>
    <xf numFmtId="9" fontId="31" fillId="0" borderId="3" xfId="4" applyNumberFormat="1" applyFont="1" applyBorder="1" applyAlignment="1">
      <alignment horizontal="center" vertical="center" wrapText="1"/>
    </xf>
    <xf numFmtId="9" fontId="31" fillId="0" borderId="18" xfId="4" applyNumberFormat="1" applyFont="1" applyBorder="1" applyAlignment="1">
      <alignment horizontal="center" vertical="center" wrapText="1"/>
    </xf>
    <xf numFmtId="0" fontId="31" fillId="0" borderId="3" xfId="4" applyFont="1" applyBorder="1" applyAlignment="1">
      <alignment vertical="center" wrapText="1"/>
    </xf>
    <xf numFmtId="0" fontId="31" fillId="0" borderId="3" xfId="2" applyFont="1" applyBorder="1" applyAlignment="1">
      <alignment horizontal="center" vertical="center" wrapText="1" readingOrder="1"/>
    </xf>
    <xf numFmtId="0" fontId="31" fillId="11" borderId="18" xfId="2" applyFont="1" applyFill="1" applyBorder="1" applyAlignment="1">
      <alignment horizontal="center" vertical="center" wrapText="1" readingOrder="1"/>
    </xf>
    <xf numFmtId="9" fontId="31" fillId="0" borderId="32" xfId="4" applyNumberFormat="1" applyFont="1" applyBorder="1" applyAlignment="1">
      <alignment horizontal="center" vertical="center" wrapText="1"/>
    </xf>
    <xf numFmtId="0" fontId="59" fillId="23" borderId="3" xfId="2" applyFont="1" applyFill="1" applyBorder="1" applyAlignment="1">
      <alignment horizontal="center" vertical="center" wrapText="1" readingOrder="1"/>
    </xf>
    <xf numFmtId="0" fontId="31" fillId="21" borderId="18" xfId="2" applyFont="1" applyFill="1" applyBorder="1" applyAlignment="1">
      <alignment horizontal="center" vertical="center" wrapText="1" readingOrder="1"/>
    </xf>
    <xf numFmtId="0" fontId="59" fillId="24" borderId="3" xfId="2" applyFont="1" applyFill="1" applyBorder="1" applyAlignment="1">
      <alignment horizontal="center" vertical="center" wrapText="1" readingOrder="1"/>
    </xf>
    <xf numFmtId="0" fontId="59" fillId="18" borderId="3" xfId="2" applyFont="1" applyFill="1" applyBorder="1" applyAlignment="1">
      <alignment horizontal="center" vertical="center" wrapText="1" readingOrder="1"/>
    </xf>
    <xf numFmtId="9" fontId="31" fillId="0" borderId="43" xfId="4" applyNumberFormat="1" applyFont="1" applyBorder="1" applyAlignment="1">
      <alignment horizontal="center" vertical="center" wrapText="1"/>
    </xf>
    <xf numFmtId="0" fontId="31" fillId="0" borderId="44" xfId="2" applyFont="1" applyBorder="1" applyAlignment="1">
      <alignment horizontal="center" vertical="center" wrapText="1" readingOrder="1"/>
    </xf>
    <xf numFmtId="0" fontId="59" fillId="18" borderId="44" xfId="2" applyFont="1" applyFill="1" applyBorder="1" applyAlignment="1">
      <alignment horizontal="center" vertical="center" wrapText="1" readingOrder="1"/>
    </xf>
    <xf numFmtId="0" fontId="59" fillId="24" borderId="44" xfId="2" applyFont="1" applyFill="1" applyBorder="1" applyAlignment="1">
      <alignment horizontal="center" vertical="center" wrapText="1" readingOrder="1"/>
    </xf>
    <xf numFmtId="0" fontId="59" fillId="23" borderId="44" xfId="2" applyFont="1" applyFill="1" applyBorder="1" applyAlignment="1">
      <alignment horizontal="center" vertical="center" wrapText="1" readingOrder="1"/>
    </xf>
    <xf numFmtId="0" fontId="31" fillId="21" borderId="26" xfId="2" applyFont="1" applyFill="1" applyBorder="1" applyAlignment="1">
      <alignment horizontal="center" vertical="center" wrapText="1" readingOrder="1"/>
    </xf>
    <xf numFmtId="0" fontId="31" fillId="9" borderId="3" xfId="2" applyFont="1" applyFill="1" applyBorder="1" applyAlignment="1">
      <alignment horizontal="center" vertical="center" wrapText="1" readingOrder="1"/>
    </xf>
    <xf numFmtId="0" fontId="31" fillId="9" borderId="18" xfId="2" applyFont="1" applyFill="1" applyBorder="1" applyAlignment="1">
      <alignment horizontal="center" vertical="center" wrapText="1" readingOrder="1"/>
    </xf>
    <xf numFmtId="0" fontId="60" fillId="0" borderId="3" xfId="0" applyFont="1" applyBorder="1" applyAlignment="1">
      <alignment horizontal="center" vertical="center"/>
    </xf>
    <xf numFmtId="0" fontId="60" fillId="9" borderId="3" xfId="0" applyFont="1" applyFill="1" applyBorder="1" applyAlignment="1">
      <alignment horizontal="justify" vertical="center" wrapText="1"/>
    </xf>
    <xf numFmtId="0" fontId="60" fillId="9" borderId="3" xfId="0" applyFont="1" applyFill="1" applyBorder="1" applyAlignment="1">
      <alignment horizontal="center" vertical="center"/>
    </xf>
    <xf numFmtId="9" fontId="46" fillId="9" borderId="3" xfId="3" applyFont="1" applyFill="1" applyBorder="1" applyAlignment="1">
      <alignment horizontal="center" vertical="center"/>
    </xf>
    <xf numFmtId="0" fontId="46" fillId="9" borderId="3" xfId="0" applyFont="1" applyFill="1" applyBorder="1" applyAlignment="1">
      <alignment horizontal="center" vertical="center"/>
    </xf>
    <xf numFmtId="9" fontId="46" fillId="9" borderId="3" xfId="3" applyFont="1" applyFill="1" applyBorder="1" applyAlignment="1">
      <alignment horizontal="center" vertical="center" wrapText="1"/>
    </xf>
    <xf numFmtId="0" fontId="60" fillId="42" borderId="3" xfId="0" applyFont="1" applyFill="1" applyBorder="1" applyAlignment="1">
      <alignment horizontal="center" vertical="center"/>
    </xf>
    <xf numFmtId="0" fontId="60" fillId="0" borderId="74" xfId="0" applyFont="1" applyBorder="1" applyAlignment="1">
      <alignment horizontal="center" vertical="center"/>
    </xf>
    <xf numFmtId="0" fontId="60" fillId="9" borderId="74" xfId="0" applyFont="1" applyFill="1" applyBorder="1" applyAlignment="1">
      <alignment horizontal="justify" vertical="center" wrapText="1"/>
    </xf>
    <xf numFmtId="0" fontId="60" fillId="9" borderId="74" xfId="0" applyFont="1" applyFill="1" applyBorder="1" applyAlignment="1">
      <alignment horizontal="center" vertical="center"/>
    </xf>
    <xf numFmtId="9" fontId="46" fillId="9" borderId="74" xfId="3" applyFont="1" applyFill="1" applyBorder="1" applyAlignment="1">
      <alignment horizontal="center" vertical="center"/>
    </xf>
    <xf numFmtId="0" fontId="46" fillId="9" borderId="74" xfId="0" applyFont="1" applyFill="1" applyBorder="1" applyAlignment="1">
      <alignment horizontal="center" vertical="center"/>
    </xf>
    <xf numFmtId="9" fontId="46" fillId="9" borderId="74" xfId="3" applyFont="1" applyFill="1" applyBorder="1" applyAlignment="1">
      <alignment horizontal="center" vertical="center" wrapText="1"/>
    </xf>
    <xf numFmtId="0" fontId="60" fillId="42" borderId="74" xfId="0" applyFont="1" applyFill="1" applyBorder="1" applyAlignment="1">
      <alignment horizontal="center" vertical="center"/>
    </xf>
    <xf numFmtId="0" fontId="46" fillId="9" borderId="73" xfId="2" applyFont="1" applyFill="1" applyBorder="1" applyAlignment="1">
      <alignment horizontal="center" vertical="center" wrapText="1"/>
    </xf>
    <xf numFmtId="0" fontId="60" fillId="9" borderId="4" xfId="2" applyFont="1" applyFill="1" applyBorder="1" applyAlignment="1">
      <alignment horizontal="center" vertical="center"/>
    </xf>
    <xf numFmtId="0" fontId="60" fillId="9" borderId="4" xfId="2" applyFont="1" applyFill="1" applyBorder="1" applyAlignment="1">
      <alignment horizontal="center" vertical="center" wrapText="1"/>
    </xf>
    <xf numFmtId="0" fontId="60" fillId="9" borderId="73" xfId="2" applyFont="1" applyFill="1" applyBorder="1" applyAlignment="1">
      <alignment horizontal="center" vertical="center" wrapText="1"/>
    </xf>
    <xf numFmtId="0" fontId="46" fillId="9" borderId="4" xfId="2" applyFont="1" applyFill="1" applyBorder="1" applyAlignment="1">
      <alignment horizontal="center" vertical="center" wrapText="1"/>
    </xf>
    <xf numFmtId="0" fontId="60" fillId="0" borderId="4" xfId="2" applyFont="1" applyBorder="1" applyAlignment="1">
      <alignment horizontal="center" vertical="center"/>
    </xf>
    <xf numFmtId="0" fontId="46" fillId="0" borderId="4" xfId="2" applyFont="1" applyBorder="1" applyAlignment="1">
      <alignment horizontal="center" vertical="center"/>
    </xf>
    <xf numFmtId="9" fontId="46" fillId="9" borderId="4" xfId="6" applyFont="1" applyFill="1" applyBorder="1" applyAlignment="1">
      <alignment horizontal="center" vertical="center"/>
    </xf>
    <xf numFmtId="0" fontId="46" fillId="26" borderId="4" xfId="2" applyFont="1" applyFill="1" applyBorder="1" applyAlignment="1">
      <alignment horizontal="center" vertical="center"/>
    </xf>
    <xf numFmtId="9" fontId="46" fillId="9" borderId="4" xfId="6" applyFont="1" applyFill="1" applyBorder="1" applyAlignment="1">
      <alignment horizontal="center" vertical="center" wrapText="1"/>
    </xf>
    <xf numFmtId="0" fontId="60" fillId="44" borderId="4" xfId="2" applyFont="1" applyFill="1" applyBorder="1" applyAlignment="1">
      <alignment vertical="center"/>
    </xf>
    <xf numFmtId="0" fontId="46" fillId="11" borderId="4" xfId="2" applyFont="1" applyFill="1" applyBorder="1" applyAlignment="1">
      <alignment horizontal="center" vertical="center"/>
    </xf>
    <xf numFmtId="0" fontId="60" fillId="9" borderId="74" xfId="2" applyFont="1" applyFill="1" applyBorder="1" applyAlignment="1">
      <alignment horizontal="center" vertical="center" wrapText="1"/>
    </xf>
    <xf numFmtId="0" fontId="46" fillId="9" borderId="74" xfId="2" applyFont="1" applyFill="1" applyBorder="1" applyAlignment="1">
      <alignment horizontal="center" vertical="center" wrapText="1"/>
    </xf>
    <xf numFmtId="9" fontId="46" fillId="9" borderId="3" xfId="6" applyFont="1" applyFill="1" applyBorder="1" applyAlignment="1">
      <alignment horizontal="center" vertical="center" wrapText="1"/>
    </xf>
    <xf numFmtId="0" fontId="60" fillId="44" borderId="3" xfId="2" applyFont="1" applyFill="1" applyBorder="1" applyAlignment="1">
      <alignment vertical="center"/>
    </xf>
    <xf numFmtId="0" fontId="46" fillId="11" borderId="3" xfId="2" applyFont="1" applyFill="1" applyBorder="1" applyAlignment="1">
      <alignment horizontal="center" vertical="center"/>
    </xf>
    <xf numFmtId="0" fontId="60" fillId="0" borderId="76" xfId="2" applyFont="1" applyBorder="1" applyAlignment="1">
      <alignment horizontal="center" vertical="center"/>
    </xf>
    <xf numFmtId="0" fontId="46" fillId="0" borderId="71" xfId="2" applyFont="1" applyBorder="1" applyAlignment="1">
      <alignment horizontal="center" vertical="center"/>
    </xf>
    <xf numFmtId="0" fontId="60" fillId="0" borderId="72" xfId="2" applyFont="1" applyBorder="1" applyAlignment="1">
      <alignment horizontal="center" vertical="center"/>
    </xf>
    <xf numFmtId="9" fontId="46" fillId="9" borderId="72" xfId="6" applyFont="1" applyFill="1" applyBorder="1" applyAlignment="1">
      <alignment horizontal="center" vertical="center"/>
    </xf>
    <xf numFmtId="0" fontId="46" fillId="26" borderId="72" xfId="2" applyFont="1" applyFill="1" applyBorder="1" applyAlignment="1">
      <alignment horizontal="center" vertical="center"/>
    </xf>
    <xf numFmtId="9" fontId="46" fillId="9" borderId="71" xfId="6" applyFont="1" applyFill="1" applyBorder="1" applyAlignment="1">
      <alignment horizontal="center" vertical="center" wrapText="1"/>
    </xf>
    <xf numFmtId="0" fontId="60" fillId="42" borderId="71" xfId="2" applyFont="1" applyFill="1" applyBorder="1" applyAlignment="1">
      <alignment vertical="center"/>
    </xf>
    <xf numFmtId="0" fontId="46" fillId="9" borderId="72" xfId="2" applyFont="1" applyFill="1" applyBorder="1" applyAlignment="1">
      <alignment horizontal="center" vertical="center"/>
    </xf>
    <xf numFmtId="0" fontId="60" fillId="0" borderId="17" xfId="2" applyFont="1" applyBorder="1" applyAlignment="1">
      <alignment horizontal="center" vertical="center"/>
    </xf>
    <xf numFmtId="0" fontId="46" fillId="9" borderId="3" xfId="2" applyFont="1" applyFill="1" applyBorder="1" applyAlignment="1">
      <alignment horizontal="center" vertical="center" wrapText="1"/>
    </xf>
    <xf numFmtId="0" fontId="46" fillId="9" borderId="3" xfId="2" applyFont="1" applyFill="1" applyBorder="1" applyAlignment="1">
      <alignment vertical="center" wrapText="1"/>
    </xf>
    <xf numFmtId="0" fontId="60" fillId="0" borderId="3" xfId="2" applyFont="1" applyBorder="1" applyAlignment="1">
      <alignment horizontal="center" vertical="center"/>
    </xf>
    <xf numFmtId="9" fontId="46" fillId="9" borderId="3" xfId="6" applyFont="1" applyFill="1" applyBorder="1" applyAlignment="1">
      <alignment horizontal="center" vertical="center"/>
    </xf>
    <xf numFmtId="0" fontId="46" fillId="26" borderId="3" xfId="2" applyFont="1" applyFill="1" applyBorder="1" applyAlignment="1">
      <alignment horizontal="center" vertical="center"/>
    </xf>
    <xf numFmtId="0" fontId="46" fillId="9" borderId="5" xfId="2" applyFont="1" applyFill="1" applyBorder="1" applyAlignment="1">
      <alignment horizontal="center" vertical="center" wrapText="1"/>
    </xf>
    <xf numFmtId="0" fontId="60" fillId="0" borderId="7" xfId="2" applyFont="1" applyBorder="1" applyAlignment="1">
      <alignment horizontal="center" vertical="center"/>
    </xf>
    <xf numFmtId="0" fontId="46" fillId="11" borderId="73" xfId="2" applyFont="1" applyFill="1" applyBorder="1" applyAlignment="1">
      <alignment horizontal="center" vertical="center"/>
    </xf>
    <xf numFmtId="0" fontId="46" fillId="9" borderId="71" xfId="2" applyFont="1" applyFill="1" applyBorder="1" applyAlignment="1">
      <alignment horizontal="center" vertical="center" wrapText="1"/>
    </xf>
    <xf numFmtId="0" fontId="60" fillId="0" borderId="71" xfId="2" applyFont="1" applyBorder="1" applyAlignment="1">
      <alignment horizontal="center" vertical="center"/>
    </xf>
    <xf numFmtId="0" fontId="46" fillId="9" borderId="72" xfId="2" applyFont="1" applyFill="1" applyBorder="1" applyAlignment="1">
      <alignment horizontal="center" vertical="center" wrapText="1"/>
    </xf>
    <xf numFmtId="9" fontId="46" fillId="9" borderId="72" xfId="6" applyFont="1" applyFill="1" applyBorder="1" applyAlignment="1">
      <alignment horizontal="center" vertical="center" wrapText="1"/>
    </xf>
    <xf numFmtId="0" fontId="60" fillId="44" borderId="72" xfId="2" applyFont="1" applyFill="1" applyBorder="1" applyAlignment="1">
      <alignment vertical="center"/>
    </xf>
    <xf numFmtId="0" fontId="46" fillId="11" borderId="72" xfId="2" applyFont="1" applyFill="1" applyBorder="1" applyAlignment="1">
      <alignment horizontal="center" vertical="center"/>
    </xf>
    <xf numFmtId="0" fontId="46" fillId="9" borderId="3" xfId="2" applyFont="1" applyFill="1" applyBorder="1" applyAlignment="1">
      <alignment horizontal="center" vertical="center"/>
    </xf>
    <xf numFmtId="0" fontId="60" fillId="28" borderId="3" xfId="2" applyFont="1" applyFill="1" applyBorder="1" applyAlignment="1">
      <alignment vertical="center"/>
    </xf>
    <xf numFmtId="0" fontId="60" fillId="0" borderId="73" xfId="2" applyFont="1" applyBorder="1" applyAlignment="1">
      <alignment horizontal="center" vertical="center"/>
    </xf>
    <xf numFmtId="9" fontId="46" fillId="9" borderId="73" xfId="6" applyFont="1" applyFill="1" applyBorder="1" applyAlignment="1">
      <alignment horizontal="center" vertical="center"/>
    </xf>
    <xf numFmtId="0" fontId="46" fillId="26" borderId="73" xfId="2" applyFont="1" applyFill="1" applyBorder="1" applyAlignment="1">
      <alignment horizontal="center" vertical="center"/>
    </xf>
    <xf numFmtId="9" fontId="46" fillId="9" borderId="73" xfId="6" applyFont="1" applyFill="1" applyBorder="1" applyAlignment="1">
      <alignment horizontal="center" vertical="center" wrapText="1"/>
    </xf>
    <xf numFmtId="0" fontId="60" fillId="0" borderId="75" xfId="2" applyFont="1" applyBorder="1" applyAlignment="1">
      <alignment horizontal="center" vertical="center"/>
    </xf>
    <xf numFmtId="0" fontId="46" fillId="9" borderId="75" xfId="2" applyFont="1" applyFill="1" applyBorder="1" applyAlignment="1">
      <alignment horizontal="center" vertical="center" wrapText="1"/>
    </xf>
    <xf numFmtId="0" fontId="46" fillId="9" borderId="75" xfId="2" applyFont="1" applyFill="1" applyBorder="1" applyAlignment="1">
      <alignment horizontal="center" vertical="center"/>
    </xf>
    <xf numFmtId="0" fontId="60" fillId="0" borderId="74" xfId="2" applyFont="1" applyBorder="1" applyAlignment="1">
      <alignment horizontal="center" vertical="center"/>
    </xf>
    <xf numFmtId="9" fontId="46" fillId="9" borderId="74" xfId="6" applyFont="1" applyFill="1" applyBorder="1" applyAlignment="1">
      <alignment horizontal="center" vertical="center"/>
    </xf>
    <xf numFmtId="0" fontId="46" fillId="26" borderId="74" xfId="2" applyFont="1" applyFill="1" applyBorder="1" applyAlignment="1">
      <alignment horizontal="center" vertical="center"/>
    </xf>
    <xf numFmtId="9" fontId="46" fillId="9" borderId="74" xfId="6" applyFont="1" applyFill="1" applyBorder="1" applyAlignment="1">
      <alignment horizontal="center" vertical="center" wrapText="1"/>
    </xf>
    <xf numFmtId="0" fontId="60" fillId="28" borderId="74" xfId="2" applyFont="1" applyFill="1" applyBorder="1" applyAlignment="1">
      <alignment vertical="center"/>
    </xf>
    <xf numFmtId="0" fontId="46" fillId="11" borderId="74" xfId="2" applyFont="1" applyFill="1" applyBorder="1" applyAlignment="1">
      <alignment horizontal="center" vertical="center"/>
    </xf>
    <xf numFmtId="0" fontId="64" fillId="9" borderId="2" xfId="2" applyFont="1" applyFill="1"/>
    <xf numFmtId="0" fontId="62" fillId="9" borderId="2" xfId="0" applyFont="1" applyFill="1" applyBorder="1" applyAlignment="1">
      <alignment vertical="center"/>
    </xf>
    <xf numFmtId="0" fontId="63" fillId="9" borderId="2" xfId="0" applyFont="1" applyFill="1" applyBorder="1" applyAlignment="1">
      <alignment horizontal="center" vertical="center"/>
    </xf>
    <xf numFmtId="0" fontId="8" fillId="13" borderId="61" xfId="5" applyFont="1" applyFill="1" applyBorder="1" applyAlignment="1">
      <alignment horizontal="center" vertical="center"/>
    </xf>
    <xf numFmtId="0" fontId="8" fillId="13" borderId="7" xfId="5" applyFont="1" applyFill="1" applyBorder="1" applyAlignment="1">
      <alignment horizontal="center" vertical="center"/>
    </xf>
    <xf numFmtId="0" fontId="1" fillId="9" borderId="6" xfId="5" applyFont="1" applyFill="1" applyBorder="1" applyAlignment="1">
      <alignment horizontal="left" vertical="center" wrapText="1"/>
    </xf>
    <xf numFmtId="0" fontId="1" fillId="9" borderId="33" xfId="5" applyFont="1" applyFill="1" applyBorder="1" applyAlignment="1">
      <alignment horizontal="left" vertical="center" wrapText="1"/>
    </xf>
    <xf numFmtId="0" fontId="1" fillId="9" borderId="34" xfId="5" applyFont="1" applyFill="1" applyBorder="1" applyAlignment="1">
      <alignment horizontal="left" vertical="center" wrapText="1"/>
    </xf>
    <xf numFmtId="0" fontId="8" fillId="13" borderId="32" xfId="5" applyFont="1" applyFill="1" applyBorder="1" applyAlignment="1">
      <alignment horizontal="center" vertical="center" wrapText="1"/>
    </xf>
    <xf numFmtId="0" fontId="8" fillId="13" borderId="3" xfId="5" applyFont="1" applyFill="1" applyBorder="1" applyAlignment="1">
      <alignment horizontal="center" vertical="center"/>
    </xf>
    <xf numFmtId="0" fontId="1" fillId="9" borderId="3" xfId="5" applyFont="1" applyFill="1" applyBorder="1" applyAlignment="1">
      <alignment horizontal="left" vertical="center" wrapText="1"/>
    </xf>
    <xf numFmtId="0" fontId="1" fillId="9" borderId="18" xfId="5" applyFont="1" applyFill="1" applyBorder="1" applyAlignment="1">
      <alignment horizontal="left" vertical="center" wrapText="1"/>
    </xf>
    <xf numFmtId="0" fontId="8" fillId="0" borderId="28" xfId="5" applyFont="1" applyBorder="1" applyAlignment="1">
      <alignment horizontal="left" vertical="center" wrapText="1"/>
    </xf>
    <xf numFmtId="0" fontId="8" fillId="0" borderId="28" xfId="5" applyFont="1" applyBorder="1" applyAlignment="1">
      <alignment horizontal="left" vertical="center"/>
    </xf>
    <xf numFmtId="0" fontId="8" fillId="0" borderId="29" xfId="5" applyFont="1" applyBorder="1" applyAlignment="1">
      <alignment horizontal="left" vertical="center"/>
    </xf>
    <xf numFmtId="0" fontId="8" fillId="13" borderId="30" xfId="5" applyFont="1" applyFill="1" applyBorder="1" applyAlignment="1">
      <alignment horizontal="center" vertical="center"/>
    </xf>
    <xf numFmtId="0" fontId="8" fillId="13" borderId="31" xfId="5" applyFont="1" applyFill="1" applyBorder="1" applyAlignment="1">
      <alignment horizontal="center" vertical="center"/>
    </xf>
    <xf numFmtId="0" fontId="5" fillId="9" borderId="31" xfId="5" applyFill="1" applyBorder="1" applyAlignment="1">
      <alignment horizontal="left" vertical="center" wrapText="1"/>
    </xf>
    <xf numFmtId="0" fontId="5" fillId="9" borderId="12" xfId="5" applyFill="1" applyBorder="1" applyAlignment="1">
      <alignment horizontal="left" vertical="center" wrapText="1"/>
    </xf>
    <xf numFmtId="0" fontId="8" fillId="13" borderId="32" xfId="5" applyFont="1" applyFill="1" applyBorder="1" applyAlignment="1">
      <alignment horizontal="center" vertical="center"/>
    </xf>
    <xf numFmtId="0" fontId="11" fillId="9" borderId="6" xfId="5" applyFont="1" applyFill="1" applyBorder="1" applyAlignment="1">
      <alignment horizontal="left" vertical="center"/>
    </xf>
    <xf numFmtId="0" fontId="11" fillId="9" borderId="33" xfId="5" applyFont="1" applyFill="1" applyBorder="1" applyAlignment="1">
      <alignment horizontal="left" vertical="center"/>
    </xf>
    <xf numFmtId="0" fontId="11" fillId="9" borderId="34" xfId="5" applyFont="1" applyFill="1" applyBorder="1" applyAlignment="1">
      <alignment horizontal="left" vertical="center"/>
    </xf>
    <xf numFmtId="0" fontId="1" fillId="9" borderId="53" xfId="5" applyFont="1" applyFill="1" applyBorder="1" applyAlignment="1">
      <alignment horizontal="center" vertical="center" wrapText="1"/>
    </xf>
    <xf numFmtId="0" fontId="1" fillId="9" borderId="56" xfId="5" applyFont="1" applyFill="1" applyBorder="1" applyAlignment="1">
      <alignment horizontal="center" vertical="center" wrapText="1"/>
    </xf>
    <xf numFmtId="0" fontId="1" fillId="0" borderId="53" xfId="5" applyFont="1" applyBorder="1" applyAlignment="1">
      <alignment horizontal="center" vertical="center" wrapText="1"/>
    </xf>
    <xf numFmtId="0" fontId="1" fillId="0" borderId="56" xfId="5" applyFont="1" applyBorder="1" applyAlignment="1">
      <alignment horizontal="center" vertical="center" wrapText="1"/>
    </xf>
    <xf numFmtId="0" fontId="8" fillId="13" borderId="35" xfId="5" applyFont="1" applyFill="1" applyBorder="1" applyAlignment="1">
      <alignment horizontal="center" vertical="center" wrapText="1"/>
    </xf>
    <xf numFmtId="0" fontId="8" fillId="13" borderId="21" xfId="5" applyFont="1" applyFill="1" applyBorder="1" applyAlignment="1">
      <alignment horizontal="center" vertical="center" wrapText="1"/>
    </xf>
    <xf numFmtId="0" fontId="8" fillId="13" borderId="13" xfId="5" applyFont="1" applyFill="1" applyBorder="1" applyAlignment="1">
      <alignment horizontal="center" vertical="center" wrapText="1"/>
    </xf>
    <xf numFmtId="0" fontId="8" fillId="13" borderId="14" xfId="5" applyFont="1" applyFill="1" applyBorder="1" applyAlignment="1">
      <alignment horizontal="center" vertical="center" wrapText="1"/>
    </xf>
    <xf numFmtId="0" fontId="5" fillId="9" borderId="6" xfId="5" applyFill="1" applyBorder="1" applyAlignment="1">
      <alignment horizontal="left" vertical="center" wrapText="1"/>
    </xf>
    <xf numFmtId="0" fontId="5" fillId="9" borderId="33" xfId="5" applyFill="1" applyBorder="1" applyAlignment="1">
      <alignment horizontal="left" vertical="center" wrapText="1"/>
    </xf>
    <xf numFmtId="0" fontId="5" fillId="9" borderId="34" xfId="5" applyFill="1" applyBorder="1" applyAlignment="1">
      <alignment horizontal="left" vertical="center" wrapText="1"/>
    </xf>
    <xf numFmtId="0" fontId="34" fillId="9" borderId="6" xfId="5" applyFont="1" applyFill="1" applyBorder="1" applyAlignment="1">
      <alignment horizontal="left" vertical="center" wrapText="1"/>
    </xf>
    <xf numFmtId="0" fontId="34" fillId="9" borderId="33" xfId="5" applyFont="1" applyFill="1" applyBorder="1" applyAlignment="1">
      <alignment horizontal="left" vertical="center" wrapText="1"/>
    </xf>
    <xf numFmtId="0" fontId="34" fillId="9" borderId="34" xfId="5" applyFont="1" applyFill="1" applyBorder="1" applyAlignment="1">
      <alignment horizontal="left" vertical="center" wrapText="1"/>
    </xf>
    <xf numFmtId="0" fontId="14" fillId="0" borderId="64" xfId="5" applyFont="1" applyBorder="1" applyAlignment="1">
      <alignment horizontal="center" vertical="center"/>
    </xf>
    <xf numFmtId="0" fontId="14" fillId="0" borderId="65" xfId="5" applyFont="1" applyBorder="1" applyAlignment="1">
      <alignment horizontal="center" vertical="center"/>
    </xf>
    <xf numFmtId="0" fontId="1" fillId="0" borderId="54" xfId="5" applyFont="1" applyBorder="1" applyAlignment="1">
      <alignment horizontal="center" vertical="center" wrapText="1"/>
    </xf>
    <xf numFmtId="0" fontId="1" fillId="0" borderId="55" xfId="5" applyFont="1" applyBorder="1" applyAlignment="1">
      <alignment horizontal="center" vertical="center" wrapText="1"/>
    </xf>
    <xf numFmtId="0" fontId="1" fillId="0" borderId="7" xfId="5" applyFont="1" applyBorder="1" applyAlignment="1">
      <alignment horizontal="center" vertical="center" wrapText="1"/>
    </xf>
    <xf numFmtId="0" fontId="11" fillId="31" borderId="32" xfId="5" applyFont="1" applyFill="1" applyBorder="1" applyAlignment="1">
      <alignment horizontal="center" vertical="center" wrapText="1"/>
    </xf>
    <xf numFmtId="0" fontId="1" fillId="29" borderId="32" xfId="5" applyFont="1" applyFill="1" applyBorder="1" applyAlignment="1">
      <alignment horizontal="center"/>
    </xf>
    <xf numFmtId="0" fontId="14" fillId="0" borderId="63" xfId="5" applyFont="1" applyBorder="1" applyAlignment="1">
      <alignment horizontal="center" vertical="center"/>
    </xf>
    <xf numFmtId="0" fontId="11" fillId="32" borderId="32" xfId="5" applyFont="1" applyFill="1" applyBorder="1" applyAlignment="1">
      <alignment horizontal="center" vertical="center" wrapText="1"/>
    </xf>
    <xf numFmtId="0" fontId="1" fillId="0" borderId="45" xfId="5" applyFont="1" applyBorder="1" applyAlignment="1">
      <alignment horizontal="center" vertical="center" wrapText="1"/>
    </xf>
    <xf numFmtId="0" fontId="10" fillId="0" borderId="2" xfId="5" applyFont="1" applyAlignment="1">
      <alignment horizontal="center" wrapText="1"/>
    </xf>
    <xf numFmtId="0" fontId="1" fillId="0" borderId="3" xfId="5" applyFont="1" applyBorder="1" applyAlignment="1">
      <alignment horizontal="center" vertical="center" wrapText="1"/>
    </xf>
    <xf numFmtId="0" fontId="1" fillId="0" borderId="18" xfId="5" applyFont="1" applyBorder="1" applyAlignment="1">
      <alignment horizontal="center" vertical="center" wrapText="1"/>
    </xf>
    <xf numFmtId="0" fontId="5" fillId="9" borderId="53" xfId="5" applyFill="1" applyBorder="1" applyAlignment="1">
      <alignment horizontal="center" vertical="center"/>
    </xf>
    <xf numFmtId="0" fontId="5" fillId="9" borderId="56" xfId="5" applyFill="1" applyBorder="1" applyAlignment="1">
      <alignment horizontal="center" vertical="center"/>
    </xf>
    <xf numFmtId="0" fontId="1" fillId="0" borderId="5" xfId="5" applyFont="1" applyBorder="1" applyAlignment="1">
      <alignment horizontal="center" vertical="center" wrapText="1"/>
    </xf>
    <xf numFmtId="0" fontId="1" fillId="0" borderId="4" xfId="5" applyFont="1" applyBorder="1" applyAlignment="1">
      <alignment horizontal="center" vertical="center" wrapText="1"/>
    </xf>
    <xf numFmtId="0" fontId="5" fillId="0" borderId="5" xfId="5" applyBorder="1" applyAlignment="1">
      <alignment horizontal="center" vertical="center"/>
    </xf>
    <xf numFmtId="0" fontId="5" fillId="0" borderId="4" xfId="5" applyBorder="1" applyAlignment="1">
      <alignment horizontal="center" vertical="center"/>
    </xf>
    <xf numFmtId="0" fontId="1" fillId="0" borderId="47" xfId="5" applyFont="1" applyBorder="1" applyAlignment="1">
      <alignment horizontal="center" vertical="center" wrapText="1"/>
    </xf>
    <xf numFmtId="0" fontId="5" fillId="0" borderId="5" xfId="5" applyBorder="1" applyAlignment="1">
      <alignment horizontal="center" vertical="center" wrapText="1"/>
    </xf>
    <xf numFmtId="0" fontId="5" fillId="0" borderId="4" xfId="5" applyBorder="1" applyAlignment="1">
      <alignment horizontal="center" vertical="center" wrapText="1"/>
    </xf>
    <xf numFmtId="0" fontId="7" fillId="29" borderId="48" xfId="5" applyFont="1" applyFill="1" applyBorder="1" applyAlignment="1">
      <alignment horizontal="center" vertical="center" textRotation="90"/>
    </xf>
    <xf numFmtId="0" fontId="7" fillId="29" borderId="52" xfId="5" applyFont="1" applyFill="1" applyBorder="1" applyAlignment="1">
      <alignment horizontal="center" vertical="center" textRotation="90"/>
    </xf>
    <xf numFmtId="0" fontId="7" fillId="29" borderId="57" xfId="5" applyFont="1" applyFill="1" applyBorder="1" applyAlignment="1">
      <alignment horizontal="center" vertical="center" textRotation="90"/>
    </xf>
    <xf numFmtId="0" fontId="11" fillId="30" borderId="30" xfId="5" applyFont="1" applyFill="1" applyBorder="1" applyAlignment="1">
      <alignment horizontal="center" vertical="center" wrapText="1"/>
    </xf>
    <xf numFmtId="0" fontId="11" fillId="30" borderId="32" xfId="5" applyFont="1" applyFill="1" applyBorder="1" applyAlignment="1">
      <alignment horizontal="center" vertical="center" wrapText="1"/>
    </xf>
    <xf numFmtId="0" fontId="14" fillId="0" borderId="64" xfId="5" applyFont="1" applyBorder="1" applyAlignment="1">
      <alignment horizontal="center" vertical="center" wrapText="1"/>
    </xf>
    <xf numFmtId="0" fontId="14" fillId="0" borderId="65" xfId="5" applyFont="1" applyBorder="1" applyAlignment="1">
      <alignment horizontal="center" vertical="center" wrapText="1"/>
    </xf>
    <xf numFmtId="0" fontId="14" fillId="0" borderId="63" xfId="5" applyFont="1" applyBorder="1" applyAlignment="1">
      <alignment horizontal="center" vertical="center" wrapText="1"/>
    </xf>
    <xf numFmtId="0" fontId="11" fillId="34" borderId="32" xfId="5" applyFont="1" applyFill="1" applyBorder="1" applyAlignment="1">
      <alignment horizontal="center" vertical="center" wrapText="1"/>
    </xf>
    <xf numFmtId="0" fontId="11" fillId="34" borderId="54" xfId="5" applyFont="1" applyFill="1" applyBorder="1" applyAlignment="1">
      <alignment horizontal="center" vertical="center" wrapText="1"/>
    </xf>
    <xf numFmtId="0" fontId="11" fillId="35" borderId="32" xfId="5" applyFont="1" applyFill="1" applyBorder="1" applyAlignment="1">
      <alignment horizontal="center" vertical="center" wrapText="1"/>
    </xf>
    <xf numFmtId="0" fontId="1" fillId="29" borderId="43" xfId="5" applyFont="1" applyFill="1" applyBorder="1" applyAlignment="1">
      <alignment horizontal="center"/>
    </xf>
    <xf numFmtId="0" fontId="14" fillId="0" borderId="57" xfId="5" applyFont="1" applyBorder="1" applyAlignment="1">
      <alignment horizontal="center" vertical="center"/>
    </xf>
    <xf numFmtId="0" fontId="11" fillId="33" borderId="32" xfId="5" applyFont="1" applyFill="1" applyBorder="1" applyAlignment="1">
      <alignment horizontal="center" vertical="center"/>
    </xf>
    <xf numFmtId="0" fontId="5" fillId="0" borderId="54" xfId="5" applyBorder="1" applyAlignment="1">
      <alignment horizontal="center" vertical="center"/>
    </xf>
    <xf numFmtId="0" fontId="5" fillId="0" borderId="55" xfId="5" applyBorder="1" applyAlignment="1">
      <alignment horizontal="center" vertical="center"/>
    </xf>
    <xf numFmtId="0" fontId="1" fillId="0" borderId="46" xfId="5" applyFont="1" applyBorder="1" applyAlignment="1">
      <alignment horizontal="center" vertical="center" wrapText="1"/>
    </xf>
    <xf numFmtId="0" fontId="7" fillId="36" borderId="48" xfId="5" applyFont="1" applyFill="1" applyBorder="1" applyAlignment="1">
      <alignment horizontal="center" vertical="center" textRotation="90"/>
    </xf>
    <xf numFmtId="0" fontId="7" fillId="36" borderId="52" xfId="5" applyFont="1" applyFill="1" applyBorder="1" applyAlignment="1">
      <alignment horizontal="center" vertical="center" textRotation="90"/>
    </xf>
    <xf numFmtId="0" fontId="7" fillId="36" borderId="57" xfId="5" applyFont="1" applyFill="1" applyBorder="1" applyAlignment="1">
      <alignment horizontal="center" vertical="center" textRotation="90"/>
    </xf>
    <xf numFmtId="0" fontId="8" fillId="37" borderId="30" xfId="5" applyFont="1" applyFill="1" applyBorder="1" applyAlignment="1">
      <alignment horizontal="center" vertical="center" wrapText="1"/>
    </xf>
    <xf numFmtId="0" fontId="8" fillId="37" borderId="32" xfId="5" applyFont="1" applyFill="1" applyBorder="1" applyAlignment="1">
      <alignment horizontal="center" vertical="center" wrapText="1"/>
    </xf>
    <xf numFmtId="0" fontId="11" fillId="39" borderId="32" xfId="5" applyFont="1" applyFill="1" applyBorder="1" applyAlignment="1">
      <alignment horizontal="center" vertical="center"/>
    </xf>
    <xf numFmtId="0" fontId="8" fillId="41" borderId="32" xfId="5" applyFont="1" applyFill="1" applyBorder="1" applyAlignment="1">
      <alignment horizontal="center" vertical="center" wrapText="1"/>
    </xf>
    <xf numFmtId="0" fontId="1" fillId="36" borderId="32" xfId="5" applyFont="1" applyFill="1" applyBorder="1" applyAlignment="1">
      <alignment horizontal="center"/>
    </xf>
    <xf numFmtId="0" fontId="1" fillId="36" borderId="43" xfId="5" applyFont="1" applyFill="1" applyBorder="1" applyAlignment="1">
      <alignment horizontal="center"/>
    </xf>
    <xf numFmtId="0" fontId="8" fillId="40" borderId="32" xfId="5" applyFont="1" applyFill="1" applyBorder="1" applyAlignment="1">
      <alignment horizontal="center" vertical="center" wrapText="1"/>
    </xf>
    <xf numFmtId="0" fontId="8" fillId="38" borderId="32" xfId="5" applyFont="1" applyFill="1" applyBorder="1" applyAlignment="1">
      <alignment horizontal="center" vertical="center" wrapText="1"/>
    </xf>
    <xf numFmtId="0" fontId="28" fillId="0" borderId="3" xfId="0" applyFont="1" applyBorder="1" applyAlignment="1">
      <alignment horizontal="center" vertical="center" wrapText="1"/>
    </xf>
    <xf numFmtId="0" fontId="31" fillId="42" borderId="3" xfId="0" applyFont="1" applyFill="1" applyBorder="1" applyAlignment="1">
      <alignment horizontal="center" vertical="center"/>
    </xf>
    <xf numFmtId="0" fontId="31" fillId="9" borderId="3" xfId="0" applyFont="1" applyFill="1" applyBorder="1" applyAlignment="1">
      <alignment horizontal="center" vertical="center"/>
    </xf>
    <xf numFmtId="0" fontId="28" fillId="9" borderId="3" xfId="0" applyFont="1" applyFill="1" applyBorder="1" applyAlignment="1">
      <alignment horizontal="center" vertical="center" wrapText="1"/>
    </xf>
    <xf numFmtId="0" fontId="28" fillId="9" borderId="3" xfId="0" applyFont="1" applyFill="1" applyBorder="1" applyAlignment="1">
      <alignment horizontal="center" vertical="center"/>
    </xf>
    <xf numFmtId="0" fontId="28" fillId="10" borderId="3" xfId="0" applyFont="1" applyFill="1" applyBorder="1" applyAlignment="1">
      <alignment horizontal="left" vertical="center" wrapText="1"/>
    </xf>
    <xf numFmtId="0" fontId="60" fillId="9" borderId="3" xfId="0" applyFont="1" applyFill="1" applyBorder="1" applyAlignment="1">
      <alignment horizontal="center" vertical="center" wrapText="1"/>
    </xf>
    <xf numFmtId="0" fontId="60" fillId="9" borderId="74" xfId="0" applyFont="1" applyFill="1" applyBorder="1" applyAlignment="1">
      <alignment horizontal="center" vertical="center" wrapText="1"/>
    </xf>
    <xf numFmtId="0" fontId="60" fillId="10" borderId="3" xfId="0" applyFont="1" applyFill="1" applyBorder="1" applyAlignment="1">
      <alignment horizontal="left" vertical="center" wrapText="1"/>
    </xf>
    <xf numFmtId="0" fontId="60" fillId="10" borderId="74" xfId="0" applyFont="1" applyFill="1" applyBorder="1" applyAlignment="1">
      <alignment horizontal="left" vertical="center" wrapText="1"/>
    </xf>
    <xf numFmtId="0" fontId="46" fillId="9" borderId="5" xfId="2" applyFont="1" applyFill="1" applyBorder="1" applyAlignment="1">
      <alignment horizontal="center" vertical="center" wrapText="1"/>
    </xf>
    <xf numFmtId="0" fontId="46" fillId="9" borderId="75" xfId="2" applyFont="1" applyFill="1" applyBorder="1" applyAlignment="1">
      <alignment horizontal="center" vertical="center" wrapText="1"/>
    </xf>
    <xf numFmtId="0" fontId="44" fillId="9" borderId="3" xfId="2" applyFont="1" applyFill="1" applyBorder="1" applyAlignment="1">
      <alignment horizontal="center" vertical="center" wrapText="1"/>
    </xf>
    <xf numFmtId="0" fontId="46" fillId="9" borderId="19" xfId="2" applyFont="1" applyFill="1" applyBorder="1" applyAlignment="1">
      <alignment horizontal="left" vertical="top" wrapText="1"/>
    </xf>
    <xf numFmtId="0" fontId="46" fillId="9" borderId="20" xfId="2" applyFont="1" applyFill="1" applyBorder="1" applyAlignment="1">
      <alignment horizontal="left" vertical="top" wrapText="1"/>
    </xf>
    <xf numFmtId="0" fontId="46" fillId="9" borderId="21" xfId="2" applyFont="1" applyFill="1" applyBorder="1" applyAlignment="1">
      <alignment horizontal="left" vertical="top" wrapText="1"/>
    </xf>
    <xf numFmtId="0" fontId="46" fillId="9" borderId="77" xfId="2" applyFont="1" applyFill="1" applyBorder="1" applyAlignment="1">
      <alignment horizontal="left" vertical="top" wrapText="1"/>
    </xf>
    <xf numFmtId="0" fontId="46" fillId="9" borderId="2" xfId="2" applyFont="1" applyFill="1" applyAlignment="1">
      <alignment horizontal="left" vertical="top" wrapText="1"/>
    </xf>
    <xf numFmtId="0" fontId="46" fillId="9" borderId="14" xfId="2" applyFont="1" applyFill="1" applyBorder="1" applyAlignment="1">
      <alignment horizontal="left" vertical="top" wrapText="1"/>
    </xf>
    <xf numFmtId="0" fontId="46" fillId="9" borderId="15" xfId="2" applyFont="1" applyFill="1" applyBorder="1" applyAlignment="1">
      <alignment horizontal="left" vertical="top" wrapText="1"/>
    </xf>
    <xf numFmtId="0" fontId="46" fillId="9" borderId="16" xfId="2" applyFont="1" applyFill="1" applyBorder="1" applyAlignment="1">
      <alignment horizontal="left" vertical="top" wrapText="1"/>
    </xf>
    <xf numFmtId="0" fontId="46" fillId="9" borderId="17" xfId="2" applyFont="1" applyFill="1" applyBorder="1" applyAlignment="1">
      <alignment horizontal="left" vertical="top" wrapText="1"/>
    </xf>
    <xf numFmtId="0" fontId="5" fillId="0" borderId="3" xfId="2" applyBorder="1" applyAlignment="1">
      <alignment horizontal="center"/>
    </xf>
    <xf numFmtId="0" fontId="67" fillId="0" borderId="19" xfId="2" applyFont="1" applyBorder="1" applyAlignment="1">
      <alignment horizontal="center" vertical="center"/>
    </xf>
    <xf numFmtId="0" fontId="67" fillId="0" borderId="20" xfId="2" applyFont="1" applyBorder="1" applyAlignment="1">
      <alignment horizontal="center" vertical="center"/>
    </xf>
    <xf numFmtId="0" fontId="67" fillId="0" borderId="21" xfId="2" applyFont="1" applyBorder="1" applyAlignment="1">
      <alignment horizontal="center" vertical="center"/>
    </xf>
    <xf numFmtId="0" fontId="67" fillId="0" borderId="15" xfId="2" applyFont="1" applyBorder="1" applyAlignment="1">
      <alignment horizontal="center" vertical="center"/>
    </xf>
    <xf numFmtId="0" fontId="67" fillId="0" borderId="16" xfId="2" applyFont="1" applyBorder="1" applyAlignment="1">
      <alignment horizontal="center" vertical="center"/>
    </xf>
    <xf numFmtId="0" fontId="67" fillId="0" borderId="17" xfId="2" applyFont="1" applyBorder="1" applyAlignment="1">
      <alignment horizontal="center" vertical="center"/>
    </xf>
    <xf numFmtId="0" fontId="65" fillId="9" borderId="6" xfId="2" applyFont="1" applyFill="1" applyBorder="1" applyAlignment="1">
      <alignment vertical="center"/>
    </xf>
    <xf numFmtId="0" fontId="65" fillId="9" borderId="33" xfId="2" applyFont="1" applyFill="1" applyBorder="1" applyAlignment="1">
      <alignment vertical="center"/>
    </xf>
    <xf numFmtId="0" fontId="65" fillId="9" borderId="7" xfId="2" applyFont="1" applyFill="1" applyBorder="1" applyAlignment="1">
      <alignment vertical="center"/>
    </xf>
    <xf numFmtId="0" fontId="65" fillId="0" borderId="6" xfId="2" applyFont="1" applyBorder="1" applyAlignment="1">
      <alignment vertical="center"/>
    </xf>
    <xf numFmtId="0" fontId="65" fillId="0" borderId="33" xfId="2" applyFont="1" applyBorder="1" applyAlignment="1">
      <alignment vertical="center"/>
    </xf>
    <xf numFmtId="0" fontId="65" fillId="0" borderId="7" xfId="2" applyFont="1" applyBorder="1" applyAlignment="1">
      <alignment vertical="center"/>
    </xf>
    <xf numFmtId="0" fontId="65" fillId="0" borderId="6" xfId="2" applyFont="1" applyBorder="1" applyAlignment="1">
      <alignment horizontal="left" vertical="center" wrapText="1"/>
    </xf>
    <xf numFmtId="0" fontId="65" fillId="0" borderId="33" xfId="2" applyFont="1" applyBorder="1" applyAlignment="1">
      <alignment horizontal="left" vertical="center" wrapText="1"/>
    </xf>
    <xf numFmtId="0" fontId="65" fillId="0" borderId="7" xfId="2" applyFont="1" applyBorder="1" applyAlignment="1">
      <alignment horizontal="left" vertical="center" wrapText="1"/>
    </xf>
    <xf numFmtId="0" fontId="42" fillId="9" borderId="58" xfId="2" applyFont="1" applyFill="1" applyBorder="1" applyAlignment="1">
      <alignment horizontal="center" vertical="center" wrapText="1"/>
    </xf>
    <xf numFmtId="0" fontId="42" fillId="9" borderId="60" xfId="2" applyFont="1" applyFill="1" applyBorder="1" applyAlignment="1">
      <alignment horizontal="center" vertical="center" wrapText="1"/>
    </xf>
    <xf numFmtId="0" fontId="65" fillId="9" borderId="58" xfId="2" applyFont="1" applyFill="1" applyBorder="1" applyAlignment="1">
      <alignment horizontal="center" vertical="center"/>
    </xf>
    <xf numFmtId="0" fontId="65" fillId="9" borderId="60" xfId="2" applyFont="1" applyFill="1" applyBorder="1" applyAlignment="1">
      <alignment horizontal="center" vertical="center"/>
    </xf>
    <xf numFmtId="0" fontId="41" fillId="9" borderId="3" xfId="0" applyFont="1" applyFill="1" applyBorder="1" applyAlignment="1">
      <alignment horizontal="center" vertical="center" wrapText="1"/>
    </xf>
    <xf numFmtId="0" fontId="31" fillId="0" borderId="3" xfId="0" applyFont="1" applyBorder="1" applyAlignment="1">
      <alignment horizontal="center" vertical="center" wrapText="1"/>
    </xf>
    <xf numFmtId="9" fontId="60" fillId="0" borderId="3" xfId="3" applyFont="1" applyBorder="1" applyAlignment="1">
      <alignment horizontal="center" vertical="center"/>
    </xf>
    <xf numFmtId="9" fontId="60" fillId="0" borderId="74" xfId="3" applyFont="1" applyBorder="1" applyAlignment="1">
      <alignment horizontal="center" vertical="center"/>
    </xf>
    <xf numFmtId="0" fontId="60" fillId="43" borderId="3" xfId="0" applyFont="1" applyFill="1" applyBorder="1" applyAlignment="1">
      <alignment horizontal="center" vertical="center"/>
    </xf>
    <xf numFmtId="0" fontId="60" fillId="43" borderId="74" xfId="0" applyFont="1" applyFill="1" applyBorder="1" applyAlignment="1">
      <alignment horizontal="center" vertical="center"/>
    </xf>
    <xf numFmtId="0" fontId="46" fillId="9" borderId="3" xfId="0" applyFont="1" applyFill="1" applyBorder="1" applyAlignment="1">
      <alignment horizontal="center" vertical="center"/>
    </xf>
    <xf numFmtId="0" fontId="46" fillId="9" borderId="74" xfId="0" applyFont="1" applyFill="1" applyBorder="1" applyAlignment="1">
      <alignment horizontal="center" vertical="center"/>
    </xf>
    <xf numFmtId="0" fontId="60" fillId="0" borderId="3" xfId="0" applyFont="1" applyBorder="1" applyAlignment="1">
      <alignment horizontal="center" vertical="center" wrapText="1"/>
    </xf>
    <xf numFmtId="0" fontId="60" fillId="0" borderId="74" xfId="0" applyFont="1" applyBorder="1" applyAlignment="1">
      <alignment horizontal="center" vertical="center" wrapText="1"/>
    </xf>
    <xf numFmtId="0" fontId="46" fillId="42" borderId="3" xfId="0" applyFont="1" applyFill="1" applyBorder="1" applyAlignment="1">
      <alignment horizontal="center" vertical="center"/>
    </xf>
    <xf numFmtId="0" fontId="46" fillId="42" borderId="74" xfId="0" applyFont="1" applyFill="1" applyBorder="1" applyAlignment="1">
      <alignment horizontal="center" vertical="center"/>
    </xf>
    <xf numFmtId="0" fontId="60" fillId="9" borderId="3" xfId="0" applyFont="1" applyFill="1" applyBorder="1" applyAlignment="1">
      <alignment horizontal="center" vertical="center"/>
    </xf>
    <xf numFmtId="0" fontId="60" fillId="9" borderId="74" xfId="0" applyFont="1" applyFill="1" applyBorder="1" applyAlignment="1">
      <alignment horizontal="center" vertical="center"/>
    </xf>
    <xf numFmtId="0" fontId="60" fillId="0" borderId="31" xfId="0" quotePrefix="1" applyFont="1" applyBorder="1" applyAlignment="1">
      <alignment horizontal="center" vertical="center" wrapText="1"/>
    </xf>
    <xf numFmtId="0" fontId="60" fillId="0" borderId="3" xfId="0" quotePrefix="1" applyFont="1" applyBorder="1" applyAlignment="1">
      <alignment horizontal="center" vertical="center" wrapText="1"/>
    </xf>
    <xf numFmtId="0" fontId="60" fillId="0" borderId="74" xfId="0" quotePrefix="1" applyFont="1" applyBorder="1" applyAlignment="1">
      <alignment horizontal="center" vertical="center" wrapText="1"/>
    </xf>
    <xf numFmtId="9" fontId="60" fillId="0" borderId="31" xfId="3" applyFont="1" applyBorder="1" applyAlignment="1">
      <alignment horizontal="center" vertical="center"/>
    </xf>
    <xf numFmtId="0" fontId="60" fillId="16" borderId="31" xfId="0" applyFont="1" applyFill="1" applyBorder="1" applyAlignment="1">
      <alignment horizontal="center" vertical="center"/>
    </xf>
    <xf numFmtId="0" fontId="60" fillId="16" borderId="3" xfId="0" applyFont="1" applyFill="1" applyBorder="1" applyAlignment="1">
      <alignment horizontal="center" vertical="center"/>
    </xf>
    <xf numFmtId="0" fontId="60" fillId="16" borderId="74" xfId="0" applyFont="1" applyFill="1" applyBorder="1" applyAlignment="1">
      <alignment horizontal="center" vertical="center"/>
    </xf>
    <xf numFmtId="0" fontId="60" fillId="0" borderId="31" xfId="0" applyFont="1" applyBorder="1" applyAlignment="1">
      <alignment horizontal="center" vertical="center" wrapText="1"/>
    </xf>
    <xf numFmtId="9" fontId="60" fillId="9" borderId="31" xfId="3" applyFont="1" applyFill="1" applyBorder="1" applyAlignment="1">
      <alignment horizontal="center" vertical="center"/>
    </xf>
    <xf numFmtId="9" fontId="60" fillId="9" borderId="3" xfId="3" applyFont="1" applyFill="1" applyBorder="1" applyAlignment="1">
      <alignment horizontal="center" vertical="center"/>
    </xf>
    <xf numFmtId="9" fontId="60" fillId="9" borderId="74" xfId="3" applyFont="1" applyFill="1" applyBorder="1" applyAlignment="1">
      <alignment horizontal="center" vertical="center"/>
    </xf>
    <xf numFmtId="0" fontId="60" fillId="20" borderId="31" xfId="0" applyFont="1" applyFill="1" applyBorder="1" applyAlignment="1">
      <alignment horizontal="center" vertical="center"/>
    </xf>
    <xf numFmtId="0" fontId="60" fillId="20" borderId="3" xfId="0" applyFont="1" applyFill="1" applyBorder="1" applyAlignment="1">
      <alignment horizontal="center" vertical="center"/>
    </xf>
    <xf numFmtId="0" fontId="60" fillId="20" borderId="74" xfId="0" applyFont="1" applyFill="1" applyBorder="1" applyAlignment="1">
      <alignment horizontal="center" vertical="center"/>
    </xf>
    <xf numFmtId="0" fontId="42" fillId="9" borderId="59" xfId="2" applyFont="1" applyFill="1" applyBorder="1" applyAlignment="1">
      <alignment horizontal="center" vertical="center" wrapText="1"/>
    </xf>
    <xf numFmtId="17" fontId="43" fillId="9" borderId="58" xfId="2" applyNumberFormat="1" applyFont="1" applyFill="1" applyBorder="1" applyAlignment="1">
      <alignment horizontal="center" vertical="center" wrapText="1"/>
    </xf>
    <xf numFmtId="0" fontId="43" fillId="9" borderId="59" xfId="2" applyFont="1" applyFill="1" applyBorder="1" applyAlignment="1">
      <alignment horizontal="center" vertical="center" wrapText="1"/>
    </xf>
    <xf numFmtId="0" fontId="43" fillId="9" borderId="60" xfId="2" applyFont="1" applyFill="1" applyBorder="1" applyAlignment="1">
      <alignment horizontal="center" vertical="center" wrapText="1"/>
    </xf>
    <xf numFmtId="0" fontId="29" fillId="0" borderId="48" xfId="2" applyFont="1" applyBorder="1" applyAlignment="1">
      <alignment horizontal="center" vertical="center"/>
    </xf>
    <xf numFmtId="0" fontId="29" fillId="0" borderId="52" xfId="2" applyFont="1" applyBorder="1" applyAlignment="1">
      <alignment horizontal="center" vertical="center"/>
    </xf>
    <xf numFmtId="0" fontId="29" fillId="0" borderId="57" xfId="2" applyFont="1" applyBorder="1" applyAlignment="1">
      <alignment horizontal="center" vertical="center"/>
    </xf>
    <xf numFmtId="0" fontId="29" fillId="0" borderId="48" xfId="2" applyFont="1" applyBorder="1" applyAlignment="1">
      <alignment horizontal="center" vertical="center" wrapText="1"/>
    </xf>
    <xf numFmtId="0" fontId="29" fillId="0" borderId="52" xfId="2" applyFont="1" applyBorder="1" applyAlignment="1">
      <alignment horizontal="center" vertical="center" wrapText="1"/>
    </xf>
    <xf numFmtId="0" fontId="29" fillId="0" borderId="57" xfId="2" applyFont="1" applyBorder="1" applyAlignment="1">
      <alignment horizontal="center" vertical="center" wrapText="1"/>
    </xf>
    <xf numFmtId="0" fontId="29" fillId="17" borderId="8" xfId="2" applyFont="1" applyFill="1" applyBorder="1" applyAlignment="1">
      <alignment horizontal="center" vertical="center"/>
    </xf>
    <xf numFmtId="0" fontId="29" fillId="17" borderId="11" xfId="2" applyFont="1" applyFill="1" applyBorder="1" applyAlignment="1">
      <alignment horizontal="center" vertical="center"/>
    </xf>
    <xf numFmtId="0" fontId="29" fillId="17" borderId="36" xfId="2" applyFont="1" applyFill="1" applyBorder="1" applyAlignment="1">
      <alignment horizontal="center" vertical="center"/>
    </xf>
    <xf numFmtId="0" fontId="29" fillId="17" borderId="22" xfId="2" applyFont="1" applyFill="1" applyBorder="1" applyAlignment="1">
      <alignment horizontal="center" vertical="center"/>
    </xf>
    <xf numFmtId="0" fontId="29" fillId="17" borderId="25" xfId="2" applyFont="1" applyFill="1" applyBorder="1" applyAlignment="1">
      <alignment horizontal="center" vertical="center"/>
    </xf>
    <xf numFmtId="0" fontId="29" fillId="17" borderId="42" xfId="2" applyFont="1" applyFill="1" applyBorder="1" applyAlignment="1">
      <alignment horizontal="center" vertical="center"/>
    </xf>
    <xf numFmtId="0" fontId="29" fillId="25" borderId="48" xfId="2" applyFont="1" applyFill="1" applyBorder="1" applyAlignment="1">
      <alignment horizontal="center" vertical="center" wrapText="1"/>
    </xf>
    <xf numFmtId="0" fontId="29" fillId="25" borderId="52" xfId="2" applyFont="1" applyFill="1" applyBorder="1" applyAlignment="1">
      <alignment horizontal="center" vertical="center" wrapText="1"/>
    </xf>
    <xf numFmtId="0" fontId="29" fillId="25" borderId="57" xfId="2" applyFont="1" applyFill="1" applyBorder="1" applyAlignment="1">
      <alignment horizontal="center" vertical="center" wrapText="1"/>
    </xf>
    <xf numFmtId="0" fontId="66" fillId="9" borderId="2" xfId="0" applyFont="1" applyFill="1" applyBorder="1" applyAlignment="1">
      <alignment horizontal="center" vertical="center"/>
    </xf>
    <xf numFmtId="15" fontId="63" fillId="9" borderId="2" xfId="0" applyNumberFormat="1" applyFont="1" applyFill="1" applyBorder="1" applyAlignment="1">
      <alignment horizontal="center" vertical="center"/>
    </xf>
    <xf numFmtId="0" fontId="63" fillId="9" borderId="2" xfId="0" applyFont="1" applyFill="1" applyBorder="1" applyAlignment="1">
      <alignment horizontal="center" vertical="center"/>
    </xf>
    <xf numFmtId="0" fontId="29" fillId="17" borderId="57" xfId="2" applyFont="1" applyFill="1" applyBorder="1" applyAlignment="1">
      <alignment horizontal="center" vertical="center"/>
    </xf>
    <xf numFmtId="0" fontId="29" fillId="17" borderId="58" xfId="2" applyFont="1" applyFill="1" applyBorder="1" applyAlignment="1">
      <alignment horizontal="center" vertical="center"/>
    </xf>
    <xf numFmtId="0" fontId="29" fillId="17" borderId="59" xfId="2" applyFont="1" applyFill="1" applyBorder="1" applyAlignment="1">
      <alignment horizontal="center" vertical="center"/>
    </xf>
    <xf numFmtId="0" fontId="29" fillId="17" borderId="60" xfId="2" applyFont="1" applyFill="1" applyBorder="1" applyAlignment="1">
      <alignment horizontal="center" vertical="center"/>
    </xf>
    <xf numFmtId="0" fontId="38" fillId="17" borderId="13" xfId="4" applyFont="1" applyFill="1" applyBorder="1" applyAlignment="1">
      <alignment horizontal="center" vertical="center" wrapText="1"/>
    </xf>
    <xf numFmtId="0" fontId="38" fillId="17" borderId="22" xfId="4" applyFont="1" applyFill="1" applyBorder="1" applyAlignment="1">
      <alignment horizontal="center" vertical="center" wrapText="1"/>
    </xf>
    <xf numFmtId="0" fontId="38" fillId="17" borderId="48" xfId="4" applyFont="1" applyFill="1" applyBorder="1" applyAlignment="1">
      <alignment horizontal="center" vertical="center" wrapText="1"/>
    </xf>
    <xf numFmtId="0" fontId="38" fillId="17" borderId="57" xfId="4" applyFont="1" applyFill="1" applyBorder="1" applyAlignment="1">
      <alignment horizontal="center" vertical="center" wrapText="1"/>
    </xf>
    <xf numFmtId="0" fontId="38" fillId="17" borderId="66" xfId="4" applyFont="1" applyFill="1" applyBorder="1" applyAlignment="1">
      <alignment horizontal="center" vertical="center" wrapText="1"/>
    </xf>
    <xf numFmtId="0" fontId="38" fillId="17" borderId="42" xfId="4" applyFont="1" applyFill="1" applyBorder="1" applyAlignment="1">
      <alignment horizontal="center" vertical="center" wrapText="1"/>
    </xf>
    <xf numFmtId="0" fontId="29" fillId="26" borderId="48" xfId="2" applyFont="1" applyFill="1" applyBorder="1" applyAlignment="1">
      <alignment horizontal="center" vertical="center" wrapText="1"/>
    </xf>
    <xf numFmtId="0" fontId="29" fillId="26" borderId="52" xfId="2" applyFont="1" applyFill="1" applyBorder="1" applyAlignment="1">
      <alignment horizontal="center" vertical="center" wrapText="1"/>
    </xf>
    <xf numFmtId="0" fontId="29" fillId="26" borderId="57" xfId="2" applyFont="1" applyFill="1" applyBorder="1" applyAlignment="1">
      <alignment horizontal="center" vertical="center" wrapText="1"/>
    </xf>
    <xf numFmtId="0" fontId="38" fillId="17" borderId="52" xfId="4" applyFont="1" applyFill="1" applyBorder="1" applyAlignment="1">
      <alignment horizontal="center" vertical="center" wrapText="1"/>
    </xf>
    <xf numFmtId="0" fontId="38" fillId="17" borderId="58" xfId="4" applyFont="1" applyFill="1" applyBorder="1" applyAlignment="1">
      <alignment horizontal="center" vertical="center" wrapText="1"/>
    </xf>
    <xf numFmtId="0" fontId="38" fillId="17" borderId="11" xfId="4" applyFont="1" applyFill="1" applyBorder="1" applyAlignment="1">
      <alignment horizontal="center" vertical="center" wrapText="1"/>
    </xf>
    <xf numFmtId="0" fontId="38" fillId="17" borderId="59" xfId="4" applyFont="1" applyFill="1" applyBorder="1" applyAlignment="1">
      <alignment horizontal="center" vertical="center" wrapText="1"/>
    </xf>
    <xf numFmtId="0" fontId="29" fillId="26" borderId="8" xfId="2" applyFont="1" applyFill="1" applyBorder="1" applyAlignment="1">
      <alignment horizontal="center" vertical="center"/>
    </xf>
    <xf numFmtId="0" fontId="29" fillId="26" borderId="11" xfId="2" applyFont="1" applyFill="1" applyBorder="1" applyAlignment="1">
      <alignment horizontal="center" vertical="center"/>
    </xf>
    <xf numFmtId="0" fontId="29" fillId="26" borderId="36" xfId="2" applyFont="1" applyFill="1" applyBorder="1" applyAlignment="1">
      <alignment horizontal="center" vertical="center"/>
    </xf>
    <xf numFmtId="0" fontId="29" fillId="26" borderId="22" xfId="2" applyFont="1" applyFill="1" applyBorder="1" applyAlignment="1">
      <alignment horizontal="center" vertical="center"/>
    </xf>
    <xf numFmtId="0" fontId="29" fillId="26" borderId="25" xfId="2" applyFont="1" applyFill="1" applyBorder="1" applyAlignment="1">
      <alignment horizontal="center" vertical="center"/>
    </xf>
    <xf numFmtId="0" fontId="29" fillId="26" borderId="42" xfId="2" applyFont="1" applyFill="1" applyBorder="1" applyAlignment="1">
      <alignment horizontal="center" vertical="center"/>
    </xf>
    <xf numFmtId="0" fontId="39" fillId="17" borderId="66" xfId="4" applyFont="1" applyFill="1" applyBorder="1" applyAlignment="1">
      <alignment horizontal="center" vertical="center" wrapText="1"/>
    </xf>
    <xf numFmtId="0" fontId="39" fillId="17" borderId="42" xfId="4" applyFont="1" applyFill="1" applyBorder="1" applyAlignment="1">
      <alignment horizontal="center" vertical="center" wrapText="1"/>
    </xf>
    <xf numFmtId="0" fontId="29" fillId="17" borderId="52" xfId="2" applyFont="1" applyFill="1" applyBorder="1" applyAlignment="1">
      <alignment horizontal="center" vertical="center"/>
    </xf>
    <xf numFmtId="0" fontId="29" fillId="17" borderId="13" xfId="2" applyFont="1" applyFill="1" applyBorder="1" applyAlignment="1">
      <alignment horizontal="center" vertical="center" wrapText="1"/>
    </xf>
    <xf numFmtId="0" fontId="29" fillId="17" borderId="22" xfId="2" applyFont="1" applyFill="1" applyBorder="1" applyAlignment="1">
      <alignment horizontal="center" vertical="center" wrapText="1"/>
    </xf>
    <xf numFmtId="0" fontId="29" fillId="17" borderId="37" xfId="2" applyFont="1" applyFill="1" applyBorder="1" applyAlignment="1">
      <alignment horizontal="center" vertical="center"/>
    </xf>
    <xf numFmtId="0" fontId="29" fillId="17" borderId="62" xfId="2" applyFont="1" applyFill="1" applyBorder="1" applyAlignment="1">
      <alignment horizontal="center" vertical="center"/>
    </xf>
    <xf numFmtId="0" fontId="29" fillId="17" borderId="50" xfId="2" applyFont="1" applyFill="1" applyBorder="1" applyAlignment="1">
      <alignment horizontal="center" vertical="center"/>
    </xf>
    <xf numFmtId="0" fontId="29" fillId="17" borderId="70" xfId="2" applyFont="1" applyFill="1" applyBorder="1" applyAlignment="1">
      <alignment horizontal="center" vertical="center"/>
    </xf>
    <xf numFmtId="0" fontId="29" fillId="25" borderId="48" xfId="2" applyFont="1" applyFill="1" applyBorder="1" applyAlignment="1">
      <alignment horizontal="center" vertical="center" textRotation="90"/>
    </xf>
    <xf numFmtId="0" fontId="29" fillId="25" borderId="57" xfId="2" applyFont="1" applyFill="1" applyBorder="1" applyAlignment="1">
      <alignment horizontal="center" vertical="center" textRotation="90"/>
    </xf>
    <xf numFmtId="0" fontId="29" fillId="25" borderId="58" xfId="2" applyFont="1" applyFill="1" applyBorder="1" applyAlignment="1">
      <alignment horizontal="center" vertical="center" wrapText="1"/>
    </xf>
    <xf numFmtId="0" fontId="29" fillId="25" borderId="59" xfId="2" applyFont="1" applyFill="1" applyBorder="1" applyAlignment="1">
      <alignment horizontal="center" vertical="center" wrapText="1"/>
    </xf>
    <xf numFmtId="0" fontId="60" fillId="0" borderId="73" xfId="2" applyFont="1" applyBorder="1" applyAlignment="1">
      <alignment horizontal="center" vertical="center" wrapText="1"/>
    </xf>
    <xf numFmtId="0" fontId="60" fillId="9" borderId="73" xfId="2" applyFont="1" applyFill="1" applyBorder="1" applyAlignment="1">
      <alignment horizontal="center" vertical="center" wrapText="1"/>
    </xf>
    <xf numFmtId="0" fontId="60" fillId="9" borderId="73" xfId="2" applyFont="1" applyFill="1" applyBorder="1" applyAlignment="1">
      <alignment horizontal="center" vertical="center"/>
    </xf>
    <xf numFmtId="9" fontId="60" fillId="9" borderId="73" xfId="6" applyFont="1" applyFill="1" applyBorder="1" applyAlignment="1">
      <alignment horizontal="center" vertical="center"/>
    </xf>
    <xf numFmtId="0" fontId="28" fillId="0" borderId="3" xfId="0" applyFont="1" applyBorder="1" applyAlignment="1">
      <alignment horizontal="center" vertical="center"/>
    </xf>
    <xf numFmtId="0" fontId="46" fillId="9" borderId="73" xfId="2" applyFont="1" applyFill="1" applyBorder="1" applyAlignment="1">
      <alignment horizontal="center" vertical="center"/>
    </xf>
    <xf numFmtId="0" fontId="60" fillId="9" borderId="73" xfId="2" quotePrefix="1" applyFont="1" applyFill="1" applyBorder="1" applyAlignment="1">
      <alignment horizontal="center" vertical="center" wrapText="1"/>
    </xf>
    <xf numFmtId="9" fontId="28" fillId="9" borderId="3" xfId="3" applyFont="1" applyFill="1" applyBorder="1" applyAlignment="1">
      <alignment horizontal="center" vertical="center"/>
    </xf>
    <xf numFmtId="0" fontId="28" fillId="20" borderId="3" xfId="0" applyFont="1" applyFill="1" applyBorder="1" applyAlignment="1">
      <alignment horizontal="center" vertical="center"/>
    </xf>
    <xf numFmtId="9" fontId="28" fillId="0" borderId="3" xfId="3" applyFont="1" applyBorder="1" applyAlignment="1">
      <alignment horizontal="center" vertical="center"/>
    </xf>
    <xf numFmtId="0" fontId="28" fillId="43" borderId="3" xfId="0" applyFont="1" applyFill="1" applyBorder="1" applyAlignment="1">
      <alignment horizontal="center" vertical="center"/>
    </xf>
    <xf numFmtId="0" fontId="60" fillId="10" borderId="73" xfId="2" applyFont="1" applyFill="1" applyBorder="1" applyAlignment="1">
      <alignment horizontal="left" vertical="center" wrapText="1"/>
    </xf>
    <xf numFmtId="0" fontId="60" fillId="10" borderId="75" xfId="2" applyFont="1" applyFill="1" applyBorder="1" applyAlignment="1">
      <alignment horizontal="left" vertical="center" wrapText="1"/>
    </xf>
    <xf numFmtId="0" fontId="60" fillId="0" borderId="72" xfId="2" applyFont="1" applyBorder="1" applyAlignment="1">
      <alignment horizontal="center" vertical="center" wrapText="1"/>
    </xf>
    <xf numFmtId="0" fontId="46" fillId="9" borderId="72" xfId="2" applyFont="1" applyFill="1" applyBorder="1" applyAlignment="1">
      <alignment horizontal="center" vertical="center" wrapText="1"/>
    </xf>
    <xf numFmtId="0" fontId="46" fillId="9" borderId="73" xfId="2" applyFont="1" applyFill="1" applyBorder="1" applyAlignment="1">
      <alignment horizontal="center" vertical="center" wrapText="1"/>
    </xf>
    <xf numFmtId="0" fontId="46" fillId="9" borderId="4" xfId="2" applyFont="1" applyFill="1" applyBorder="1" applyAlignment="1">
      <alignment horizontal="center" vertical="center" wrapText="1"/>
    </xf>
    <xf numFmtId="0" fontId="60" fillId="0" borderId="72" xfId="2" applyFont="1" applyBorder="1" applyAlignment="1">
      <alignment horizontal="center" vertical="center"/>
    </xf>
    <xf numFmtId="0" fontId="60" fillId="0" borderId="73" xfId="2" applyFont="1" applyBorder="1" applyAlignment="1">
      <alignment horizontal="center" vertical="center"/>
    </xf>
    <xf numFmtId="0" fontId="60" fillId="0" borderId="72" xfId="2" quotePrefix="1" applyFont="1" applyBorder="1" applyAlignment="1">
      <alignment horizontal="center" vertical="center" wrapText="1"/>
    </xf>
    <xf numFmtId="0" fontId="60" fillId="0" borderId="73" xfId="2" quotePrefix="1" applyFont="1" applyBorder="1" applyAlignment="1">
      <alignment horizontal="center" vertical="center" wrapText="1"/>
    </xf>
    <xf numFmtId="9" fontId="60" fillId="0" borderId="72" xfId="6" applyFont="1" applyBorder="1" applyAlignment="1">
      <alignment horizontal="center" vertical="center"/>
    </xf>
    <xf numFmtId="9" fontId="60" fillId="0" borderId="73" xfId="6" applyFont="1" applyBorder="1" applyAlignment="1">
      <alignment horizontal="center" vertical="center"/>
    </xf>
    <xf numFmtId="0" fontId="60" fillId="16" borderId="73" xfId="2" applyFont="1" applyFill="1" applyBorder="1" applyAlignment="1">
      <alignment horizontal="center" vertical="center"/>
    </xf>
    <xf numFmtId="0" fontId="60" fillId="44" borderId="73" xfId="2" applyFont="1" applyFill="1" applyBorder="1" applyAlignment="1">
      <alignment horizontal="center" vertical="center"/>
    </xf>
    <xf numFmtId="0" fontId="46" fillId="9" borderId="72" xfId="2" applyFont="1" applyFill="1" applyBorder="1" applyAlignment="1">
      <alignment horizontal="center" vertical="center"/>
    </xf>
    <xf numFmtId="0" fontId="60" fillId="20" borderId="72" xfId="2" applyFont="1" applyFill="1" applyBorder="1" applyAlignment="1">
      <alignment horizontal="center" vertical="center"/>
    </xf>
    <xf numFmtId="0" fontId="60" fillId="20" borderId="73" xfId="2" applyFont="1" applyFill="1" applyBorder="1" applyAlignment="1">
      <alignment horizontal="center" vertical="center"/>
    </xf>
    <xf numFmtId="0" fontId="60" fillId="16" borderId="72" xfId="2" applyFont="1" applyFill="1" applyBorder="1" applyAlignment="1">
      <alignment horizontal="center" vertical="center"/>
    </xf>
    <xf numFmtId="9" fontId="60" fillId="9" borderId="72" xfId="6" applyFont="1" applyFill="1" applyBorder="1" applyAlignment="1">
      <alignment horizontal="center" vertical="center"/>
    </xf>
    <xf numFmtId="0" fontId="60" fillId="0" borderId="75" xfId="2" applyFont="1" applyBorder="1" applyAlignment="1">
      <alignment horizontal="center" vertical="center"/>
    </xf>
    <xf numFmtId="0" fontId="60" fillId="0" borderId="75" xfId="2" quotePrefix="1" applyFont="1" applyBorder="1" applyAlignment="1">
      <alignment horizontal="center" vertical="center" wrapText="1"/>
    </xf>
    <xf numFmtId="9" fontId="60" fillId="0" borderId="75" xfId="6" applyFont="1" applyBorder="1" applyAlignment="1">
      <alignment horizontal="center" vertical="center"/>
    </xf>
    <xf numFmtId="0" fontId="60" fillId="16" borderId="75" xfId="2" applyFont="1" applyFill="1" applyBorder="1" applyAlignment="1">
      <alignment horizontal="center" vertical="center"/>
    </xf>
    <xf numFmtId="0" fontId="60" fillId="0" borderId="75" xfId="2" applyFont="1" applyBorder="1" applyAlignment="1">
      <alignment horizontal="center" vertical="center" wrapText="1"/>
    </xf>
    <xf numFmtId="0" fontId="47" fillId="10" borderId="72" xfId="2" applyFont="1" applyFill="1" applyBorder="1" applyAlignment="1">
      <alignment horizontal="left" vertical="center" wrapText="1"/>
    </xf>
    <xf numFmtId="0" fontId="47" fillId="10" borderId="73" xfId="2" applyFont="1" applyFill="1" applyBorder="1" applyAlignment="1">
      <alignment horizontal="left" vertical="center" wrapText="1"/>
    </xf>
    <xf numFmtId="0" fontId="47" fillId="10" borderId="75" xfId="2" applyFont="1" applyFill="1" applyBorder="1" applyAlignment="1">
      <alignment horizontal="left" vertical="center" wrapText="1"/>
    </xf>
    <xf numFmtId="0" fontId="30" fillId="10" borderId="2" xfId="2" applyFont="1" applyFill="1" applyAlignment="1">
      <alignment horizontal="center" vertical="center" wrapText="1"/>
    </xf>
    <xf numFmtId="0" fontId="45" fillId="17" borderId="3" xfId="2" applyFont="1" applyFill="1" applyBorder="1" applyAlignment="1">
      <alignment horizontal="center" vertical="center"/>
    </xf>
    <xf numFmtId="0" fontId="31" fillId="9" borderId="2" xfId="2" applyFont="1" applyFill="1" applyAlignment="1">
      <alignment horizontal="center" vertical="center"/>
    </xf>
    <xf numFmtId="0" fontId="46" fillId="9" borderId="75" xfId="2" applyFont="1" applyFill="1" applyBorder="1" applyAlignment="1">
      <alignment horizontal="center" vertical="center"/>
    </xf>
    <xf numFmtId="0" fontId="60" fillId="9" borderId="72" xfId="2" applyFont="1" applyFill="1" applyBorder="1" applyAlignment="1">
      <alignment horizontal="center" vertical="center" wrapText="1"/>
    </xf>
    <xf numFmtId="0" fontId="60" fillId="9" borderId="75" xfId="2" applyFont="1" applyFill="1" applyBorder="1" applyAlignment="1">
      <alignment horizontal="center" vertical="center" wrapText="1"/>
    </xf>
    <xf numFmtId="16" fontId="60" fillId="9" borderId="72" xfId="2" applyNumberFormat="1" applyFont="1" applyFill="1" applyBorder="1" applyAlignment="1">
      <alignment horizontal="center" vertical="center" wrapText="1"/>
    </xf>
    <xf numFmtId="16" fontId="60" fillId="9" borderId="73" xfId="2" applyNumberFormat="1" applyFont="1" applyFill="1" applyBorder="1" applyAlignment="1">
      <alignment horizontal="center" vertical="center" wrapText="1"/>
    </xf>
    <xf numFmtId="0" fontId="60" fillId="20" borderId="75" xfId="2" applyFont="1" applyFill="1" applyBorder="1" applyAlignment="1">
      <alignment horizontal="center" vertical="center"/>
    </xf>
    <xf numFmtId="9" fontId="60" fillId="9" borderId="75" xfId="6" applyFont="1" applyFill="1" applyBorder="1" applyAlignment="1">
      <alignment horizontal="center" vertical="center"/>
    </xf>
    <xf numFmtId="0" fontId="46" fillId="0" borderId="72" xfId="2" applyFont="1" applyBorder="1" applyAlignment="1">
      <alignment horizontal="center" vertical="center" wrapText="1"/>
    </xf>
    <xf numFmtId="0" fontId="46" fillId="0" borderId="73" xfId="2" applyFont="1" applyBorder="1" applyAlignment="1">
      <alignment horizontal="center" vertical="center" wrapText="1"/>
    </xf>
    <xf numFmtId="0" fontId="46" fillId="0" borderId="75" xfId="2" applyFont="1" applyBorder="1" applyAlignment="1">
      <alignment horizontal="center" vertical="center" wrapText="1"/>
    </xf>
    <xf numFmtId="0" fontId="49" fillId="9" borderId="2" xfId="2" applyFont="1" applyFill="1" applyAlignment="1">
      <alignment horizontal="center" vertical="center"/>
    </xf>
    <xf numFmtId="0" fontId="38" fillId="0" borderId="31" xfId="4" applyFont="1" applyBorder="1" applyAlignment="1">
      <alignment horizontal="center" vertical="center" wrapText="1"/>
    </xf>
    <xf numFmtId="0" fontId="38" fillId="0" borderId="12" xfId="4" applyFont="1" applyBorder="1" applyAlignment="1">
      <alignment horizontal="center" vertical="center" wrapText="1"/>
    </xf>
    <xf numFmtId="0" fontId="38" fillId="0" borderId="61" xfId="4" applyFont="1" applyBorder="1" applyAlignment="1">
      <alignment horizontal="center" vertical="center" textRotation="90" wrapText="1"/>
    </xf>
    <xf numFmtId="0" fontId="38" fillId="0" borderId="62" xfId="4" applyFont="1" applyBorder="1" applyAlignment="1">
      <alignment horizontal="center" vertical="center" textRotation="90" wrapText="1"/>
    </xf>
    <xf numFmtId="14" fontId="60" fillId="9" borderId="72" xfId="2" applyNumberFormat="1" applyFont="1" applyFill="1" applyBorder="1" applyAlignment="1">
      <alignment horizontal="center" vertical="center" wrapText="1"/>
    </xf>
    <xf numFmtId="14" fontId="60" fillId="9" borderId="73" xfId="2" applyNumberFormat="1" applyFont="1" applyFill="1" applyBorder="1" applyAlignment="1">
      <alignment horizontal="center" vertical="center" wrapText="1"/>
    </xf>
    <xf numFmtId="0" fontId="32" fillId="0" borderId="40" xfId="0" applyFont="1" applyBorder="1" applyAlignment="1">
      <alignment horizontal="center" vertical="center" wrapText="1"/>
    </xf>
    <xf numFmtId="0" fontId="32" fillId="0" borderId="73" xfId="0" applyFont="1" applyBorder="1" applyAlignment="1">
      <alignment horizontal="center" vertical="center" wrapText="1"/>
    </xf>
    <xf numFmtId="0" fontId="32" fillId="0" borderId="4" xfId="0" applyFont="1" applyBorder="1" applyAlignment="1">
      <alignment horizontal="center" vertical="center" wrapText="1"/>
    </xf>
    <xf numFmtId="0" fontId="60" fillId="9" borderId="4" xfId="0" applyFont="1" applyFill="1" applyBorder="1" applyAlignment="1">
      <alignment horizontal="center" vertical="center" wrapText="1"/>
    </xf>
    <xf numFmtId="0" fontId="46" fillId="0" borderId="3" xfId="0" applyFont="1" applyBorder="1" applyAlignment="1">
      <alignment horizontal="center" vertical="center" wrapText="1"/>
    </xf>
    <xf numFmtId="0" fontId="46" fillId="0" borderId="74" xfId="0" applyFont="1" applyBorder="1" applyAlignment="1">
      <alignment horizontal="center" vertical="center" wrapText="1"/>
    </xf>
    <xf numFmtId="0" fontId="60" fillId="0" borderId="3" xfId="0" applyFont="1" applyBorder="1" applyAlignment="1">
      <alignment horizontal="center" vertical="center"/>
    </xf>
    <xf numFmtId="0" fontId="60" fillId="0" borderId="74" xfId="0" applyFont="1" applyBorder="1" applyAlignment="1">
      <alignment horizontal="center" vertical="center"/>
    </xf>
    <xf numFmtId="0" fontId="28" fillId="0" borderId="3" xfId="0" quotePrefix="1" applyFont="1" applyBorder="1" applyAlignment="1">
      <alignment horizontal="center" vertical="center" wrapText="1"/>
    </xf>
    <xf numFmtId="0" fontId="28" fillId="16" borderId="3"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22" fillId="0" borderId="3" xfId="0" applyFont="1" applyBorder="1" applyAlignment="1">
      <alignment horizontal="center" wrapText="1"/>
    </xf>
    <xf numFmtId="0" fontId="24" fillId="0" borderId="2" xfId="4" applyFont="1" applyAlignment="1">
      <alignment horizontal="center" vertical="center" textRotation="90" wrapText="1"/>
    </xf>
  </cellXfs>
  <cellStyles count="7">
    <cellStyle name="Normal" xfId="0" builtinId="0"/>
    <cellStyle name="Normal 2" xfId="4" xr:uid="{00000000-0005-0000-0000-000001000000}"/>
    <cellStyle name="Normal 2 2 2" xfId="2" xr:uid="{00000000-0005-0000-0000-000002000000}"/>
    <cellStyle name="Normal 3" xfId="1" xr:uid="{00000000-0005-0000-0000-000003000000}"/>
    <cellStyle name="Normal 5" xfId="5" xr:uid="{00000000-0005-0000-0000-000004000000}"/>
    <cellStyle name="Porcentaje" xfId="3" builtinId="5"/>
    <cellStyle name="Porcentaje 2" xfId="6" xr:uid="{00000000-0005-0000-0000-000006000000}"/>
  </cellStyles>
  <dxfs count="144">
    <dxf>
      <fill>
        <patternFill>
          <bgColor rgb="FF92D050"/>
        </patternFill>
      </fill>
    </dxf>
    <dxf>
      <fill>
        <patternFill>
          <bgColor rgb="FF00B050"/>
        </patternFill>
      </fill>
    </dxf>
    <dxf>
      <fill>
        <patternFill>
          <bgColor rgb="FF92D050"/>
        </patternFill>
      </fill>
    </dxf>
    <dxf>
      <fill>
        <patternFill>
          <bgColor rgb="FF009900"/>
        </patternFill>
      </fill>
    </dxf>
    <dxf>
      <fill>
        <patternFill>
          <bgColor rgb="FFFFFF99"/>
        </patternFill>
      </fill>
    </dxf>
    <dxf>
      <fill>
        <patternFill>
          <bgColor rgb="FFFFC000"/>
        </patternFill>
      </fill>
    </dxf>
    <dxf>
      <font>
        <color theme="0"/>
      </font>
      <fill>
        <patternFill>
          <bgColor rgb="FFFF0000"/>
        </patternFill>
      </fill>
    </dxf>
    <dxf>
      <fill>
        <patternFill>
          <bgColor rgb="FF99FF33"/>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33CC33"/>
        </patternFill>
      </fill>
    </dxf>
    <dxf>
      <fill>
        <patternFill>
          <bgColor rgb="FFFFFF99"/>
        </patternFill>
      </fill>
    </dxf>
    <dxf>
      <fill>
        <patternFill>
          <bgColor rgb="FFFFC000"/>
        </patternFill>
      </fill>
    </dxf>
    <dxf>
      <font>
        <color theme="0"/>
      </font>
      <fill>
        <patternFill>
          <bgColor rgb="FFFF0000"/>
        </patternFill>
      </fill>
    </dxf>
    <dxf>
      <fill>
        <patternFill>
          <bgColor theme="0"/>
        </patternFill>
      </fill>
    </dxf>
    <dxf>
      <fill>
        <patternFill>
          <bgColor rgb="FF99FF66"/>
        </patternFill>
      </fill>
    </dxf>
    <dxf>
      <fill>
        <patternFill>
          <bgColor rgb="FF33CC33"/>
        </patternFill>
      </fill>
    </dxf>
    <dxf>
      <fill>
        <patternFill>
          <bgColor rgb="FFFFFF99"/>
        </patternFill>
      </fill>
    </dxf>
    <dxf>
      <fill>
        <patternFill>
          <bgColor rgb="FFFFC000"/>
        </patternFill>
      </fill>
    </dxf>
    <dxf>
      <font>
        <color theme="0"/>
      </font>
      <fill>
        <patternFill>
          <bgColor rgb="FFFF0000"/>
        </patternFill>
      </fill>
    </dxf>
    <dxf>
      <fill>
        <patternFill>
          <bgColor rgb="FF99FF66"/>
        </patternFill>
      </fill>
    </dxf>
    <dxf>
      <fill>
        <patternFill>
          <bgColor rgb="FF33CC33"/>
        </patternFill>
      </fill>
    </dxf>
    <dxf>
      <fill>
        <patternFill>
          <bgColor rgb="FFFFFF99"/>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92D050"/>
        </patternFill>
      </fill>
    </dxf>
    <dxf>
      <fill>
        <patternFill>
          <bgColor rgb="FF00B050"/>
        </patternFill>
      </fill>
    </dxf>
    <dxf>
      <fill>
        <patternFill>
          <bgColor rgb="FFFFCC00"/>
        </patternFill>
      </fill>
    </dxf>
    <dxf>
      <font>
        <color theme="0"/>
      </font>
      <fill>
        <patternFill>
          <bgColor rgb="FFFF0000"/>
        </patternFill>
      </fill>
    </dxf>
    <dxf>
      <font>
        <color theme="0"/>
      </font>
      <fill>
        <patternFill>
          <bgColor rgb="FFFF0000"/>
        </patternFill>
      </fill>
    </dxf>
    <dxf>
      <fill>
        <patternFill>
          <bgColor rgb="FF99FF33"/>
        </patternFill>
      </fill>
    </dxf>
    <dxf>
      <fill>
        <patternFill>
          <bgColor rgb="FF92D050"/>
        </patternFill>
      </fill>
    </dxf>
    <dxf>
      <fill>
        <patternFill>
          <bgColor rgb="FF00B050"/>
        </patternFill>
      </fill>
    </dxf>
    <dxf>
      <fill>
        <patternFill>
          <bgColor rgb="FF92D050"/>
        </patternFill>
      </fill>
    </dxf>
    <dxf>
      <fill>
        <patternFill>
          <bgColor rgb="FF009900"/>
        </patternFill>
      </fill>
    </dxf>
    <dxf>
      <fill>
        <patternFill>
          <bgColor rgb="FFFFFF99"/>
        </patternFill>
      </fill>
    </dxf>
    <dxf>
      <fill>
        <patternFill>
          <bgColor rgb="FFFFC000"/>
        </patternFill>
      </fill>
    </dxf>
    <dxf>
      <font>
        <color theme="0"/>
      </font>
      <fill>
        <patternFill>
          <bgColor rgb="FFFF0000"/>
        </patternFill>
      </fill>
    </dxf>
    <dxf>
      <fill>
        <patternFill>
          <bgColor rgb="FF99FF33"/>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33CC33"/>
        </patternFill>
      </fill>
    </dxf>
    <dxf>
      <fill>
        <patternFill>
          <bgColor rgb="FFFFFF99"/>
        </patternFill>
      </fill>
    </dxf>
    <dxf>
      <fill>
        <patternFill>
          <bgColor rgb="FFFFC000"/>
        </patternFill>
      </fill>
    </dxf>
    <dxf>
      <font>
        <color theme="0"/>
      </font>
      <fill>
        <patternFill>
          <bgColor rgb="FFFF0000"/>
        </patternFill>
      </fill>
    </dxf>
    <dxf>
      <fill>
        <patternFill>
          <bgColor theme="0"/>
        </patternFill>
      </fill>
    </dxf>
    <dxf>
      <fill>
        <patternFill>
          <bgColor rgb="FF99FF66"/>
        </patternFill>
      </fill>
    </dxf>
    <dxf>
      <fill>
        <patternFill>
          <bgColor rgb="FF33CC33"/>
        </patternFill>
      </fill>
    </dxf>
    <dxf>
      <fill>
        <patternFill>
          <bgColor rgb="FFFFFF99"/>
        </patternFill>
      </fill>
    </dxf>
    <dxf>
      <fill>
        <patternFill>
          <bgColor rgb="FFFFC000"/>
        </patternFill>
      </fill>
    </dxf>
    <dxf>
      <font>
        <color theme="0"/>
      </font>
      <fill>
        <patternFill>
          <bgColor rgb="FFFF0000"/>
        </patternFill>
      </fill>
    </dxf>
    <dxf>
      <fill>
        <patternFill>
          <bgColor rgb="FF99FF66"/>
        </patternFill>
      </fill>
    </dxf>
    <dxf>
      <fill>
        <patternFill>
          <bgColor rgb="FF33CC33"/>
        </patternFill>
      </fill>
    </dxf>
    <dxf>
      <fill>
        <patternFill>
          <bgColor rgb="FFFFFF99"/>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92D050"/>
        </patternFill>
      </fill>
    </dxf>
    <dxf>
      <fill>
        <patternFill>
          <bgColor rgb="FF00B050"/>
        </patternFill>
      </fill>
    </dxf>
    <dxf>
      <fill>
        <patternFill>
          <bgColor rgb="FFFFCC00"/>
        </patternFill>
      </fill>
    </dxf>
    <dxf>
      <font>
        <color theme="0"/>
      </font>
      <fill>
        <patternFill>
          <bgColor rgb="FFFF0000"/>
        </patternFill>
      </fill>
    </dxf>
    <dxf>
      <font>
        <color theme="0"/>
      </font>
      <fill>
        <patternFill>
          <bgColor rgb="FFFF0000"/>
        </patternFill>
      </fill>
    </dxf>
    <dxf>
      <fill>
        <patternFill>
          <bgColor rgb="FF99FF33"/>
        </patternFill>
      </fill>
    </dxf>
    <dxf>
      <fill>
        <patternFill>
          <bgColor rgb="FFFFFF99"/>
        </patternFill>
      </fill>
    </dxf>
    <dxf>
      <fill>
        <patternFill>
          <bgColor rgb="FF92D050"/>
        </patternFill>
      </fill>
    </dxf>
    <dxf>
      <fill>
        <patternFill>
          <bgColor rgb="FF00B050"/>
        </patternFill>
      </fill>
    </dxf>
    <dxf>
      <fill>
        <patternFill>
          <bgColor rgb="FFFFCC00"/>
        </patternFill>
      </fill>
    </dxf>
    <dxf>
      <font>
        <color theme="0"/>
      </font>
      <fill>
        <patternFill>
          <bgColor rgb="FFFF0000"/>
        </patternFill>
      </fill>
    </dxf>
    <dxf>
      <font>
        <color theme="0"/>
      </font>
      <fill>
        <patternFill>
          <bgColor rgb="FFFF0000"/>
        </patternFill>
      </fill>
    </dxf>
    <dxf>
      <fill>
        <patternFill>
          <bgColor rgb="FF99FF33"/>
        </patternFill>
      </fill>
    </dxf>
    <dxf>
      <fill>
        <patternFill>
          <bgColor rgb="FF99FF33"/>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33CC33"/>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ill>
        <patternFill>
          <bgColor rgb="FF00990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ill>
        <patternFill>
          <bgColor rgb="FF00990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ill>
        <patternFill>
          <bgColor rgb="FF009900"/>
        </patternFill>
      </fill>
    </dxf>
    <dxf>
      <fill>
        <patternFill>
          <bgColor rgb="FFFFFF99"/>
        </patternFill>
      </fill>
    </dxf>
    <dxf>
      <fill>
        <patternFill>
          <bgColor rgb="FFFFC000"/>
        </patternFill>
      </fill>
    </dxf>
    <dxf>
      <font>
        <color theme="0"/>
      </font>
      <fill>
        <patternFill>
          <bgColor rgb="FFFF0000"/>
        </patternFill>
      </fill>
    </dxf>
    <dxf>
      <fill>
        <patternFill>
          <bgColor rgb="FF99FF66"/>
        </patternFill>
      </fill>
    </dxf>
    <dxf>
      <fill>
        <patternFill>
          <bgColor rgb="FF33CC33"/>
        </patternFill>
      </fill>
    </dxf>
    <dxf>
      <fill>
        <patternFill>
          <bgColor rgb="FFFFFF99"/>
        </patternFill>
      </fill>
    </dxf>
    <dxf>
      <fill>
        <patternFill>
          <bgColor rgb="FFFFC000"/>
        </patternFill>
      </fill>
    </dxf>
    <dxf>
      <font>
        <color theme="0"/>
      </font>
      <fill>
        <patternFill>
          <bgColor rgb="FFFF0000"/>
        </patternFill>
      </fill>
    </dxf>
    <dxf>
      <fill>
        <patternFill>
          <bgColor rgb="FF99FF66"/>
        </patternFill>
      </fill>
    </dxf>
    <dxf>
      <fill>
        <patternFill>
          <bgColor rgb="FF33CC33"/>
        </patternFill>
      </fill>
    </dxf>
    <dxf>
      <fill>
        <patternFill>
          <bgColor rgb="FFFFFF99"/>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theme="0"/>
        </patternFill>
      </fill>
    </dxf>
    <dxf>
      <fill>
        <patternFill>
          <bgColor rgb="FFFFFF99"/>
        </patternFill>
      </fill>
    </dxf>
    <dxf>
      <fill>
        <patternFill>
          <bgColor rgb="FF92D050"/>
        </patternFill>
      </fill>
    </dxf>
    <dxf>
      <fill>
        <patternFill>
          <bgColor rgb="FF00B050"/>
        </patternFill>
      </fill>
    </dxf>
    <dxf>
      <fill>
        <patternFill>
          <bgColor rgb="FFFFCC00"/>
        </patternFill>
      </fill>
    </dxf>
    <dxf>
      <font>
        <color theme="0"/>
      </font>
      <fill>
        <patternFill>
          <bgColor rgb="FFFF0000"/>
        </patternFill>
      </fill>
    </dxf>
    <dxf>
      <font>
        <color theme="0"/>
      </font>
      <fill>
        <patternFill>
          <bgColor rgb="FFFF0000"/>
        </patternFill>
      </fill>
    </dxf>
    <dxf>
      <fill>
        <patternFill>
          <bgColor rgb="FF99FF33"/>
        </patternFill>
      </fill>
    </dxf>
    <dxf>
      <fill>
        <patternFill>
          <bgColor rgb="FFFFFF99"/>
        </patternFill>
      </fill>
    </dxf>
    <dxf>
      <fill>
        <patternFill>
          <bgColor rgb="FF92D050"/>
        </patternFill>
      </fill>
    </dxf>
    <dxf>
      <fill>
        <patternFill>
          <bgColor rgb="FF00B050"/>
        </patternFill>
      </fill>
    </dxf>
    <dxf>
      <fill>
        <patternFill>
          <bgColor rgb="FFFFCC00"/>
        </patternFill>
      </fill>
    </dxf>
    <dxf>
      <font>
        <color theme="0"/>
      </font>
      <fill>
        <patternFill>
          <bgColor rgb="FFFF0000"/>
        </patternFill>
      </fill>
    </dxf>
    <dxf>
      <font>
        <color theme="0"/>
      </font>
      <fill>
        <patternFill>
          <bgColor rgb="FFFF0000"/>
        </patternFill>
      </fill>
    </dxf>
    <dxf>
      <fill>
        <patternFill>
          <bgColor rgb="FF99FF33"/>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143"/>
      <tableStyleElement type="firstRowStripe" dxfId="142"/>
      <tableStyleElement type="secondRowStripe" dxfId="141"/>
    </tableStyle>
  </tableStyles>
  <colors>
    <mruColors>
      <color rgb="FFFFFFCC"/>
      <color rgb="FF99FF33"/>
      <color rgb="FF33CC33"/>
      <color rgb="FFFFFF99"/>
      <color rgb="FF009900"/>
      <color rgb="FFFFFFFF"/>
      <color rgb="FFFF99FF"/>
      <color rgb="FFFF00FF"/>
      <color rgb="FF99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200025</xdr:colOff>
      <xdr:row>0</xdr:row>
      <xdr:rowOff>123825</xdr:rowOff>
    </xdr:from>
    <xdr:ext cx="1085850" cy="883284"/>
    <xdr:pic>
      <xdr:nvPicPr>
        <xdr:cNvPr id="2" name="Imagen 1" descr="Escudo de la Alcaldía Mayor de Bogotá D.C. - Unidad Administrativa Especial Cuerpo Oficial de Bomberos">
          <a:extLst>
            <a:ext uri="{FF2B5EF4-FFF2-40B4-BE49-F238E27FC236}">
              <a16:creationId xmlns:a16="http://schemas.microsoft.com/office/drawing/2014/main" id="{A3A71537-11EE-6760-8D3B-71F4AB435E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23825"/>
          <a:ext cx="1085850" cy="883284"/>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619125</xdr:colOff>
      <xdr:row>6</xdr:row>
      <xdr:rowOff>1381125</xdr:rowOff>
    </xdr:from>
    <xdr:to>
      <xdr:col>2</xdr:col>
      <xdr:colOff>3048000</xdr:colOff>
      <xdr:row>9</xdr:row>
      <xdr:rowOff>841375</xdr:rowOff>
    </xdr:to>
    <xdr:pic>
      <xdr:nvPicPr>
        <xdr:cNvPr id="2" name="Imagen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2524125"/>
          <a:ext cx="4810125" cy="3746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RIZ%20RIESGOS%20GESTION%202025%20TIC%2029%20julio%20%2031%20de%20julio%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ebastian\Downloads\DOCUMENTOS%20%20BOMBEROS\contextos%20elaborados\FINALES\MAPAS%20RIESGOS%20GESTION%20-FISCAL-%20CORRUPCI&#211;N\TIC%20Y%20COMUNICACIONES\MATRIZ%20RIESGOS%20GESTION%202025%20TIC%2029%20julio%20%2031%20de%20julio%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RIESGOS"/>
      <sheetName val="MATRIZ RIESGOS SISTEMAS "/>
      <sheetName val="FORMULAS "/>
      <sheetName val="Opciones Tratamiento"/>
      <sheetName val="Hoja1"/>
    </sheetNames>
    <sheetDataSet>
      <sheetData sheetId="0"/>
      <sheetData sheetId="1"/>
      <sheetData sheetId="2">
        <row r="60">
          <cell r="G60" t="str">
            <v>Impacto</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S "/>
    </sheetNames>
    <sheetDataSet>
      <sheetData sheetId="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16"/>
  <sheetViews>
    <sheetView view="pageBreakPreview" zoomScale="130" zoomScaleNormal="100" zoomScaleSheetLayoutView="130" workbookViewId="0">
      <selection activeCell="I1" sqref="I1"/>
    </sheetView>
  </sheetViews>
  <sheetFormatPr defaultColWidth="12.5" defaultRowHeight="15" customHeight="1"/>
  <cols>
    <col min="1" max="1" width="2.875" style="29" customWidth="1"/>
    <col min="2" max="2" width="20.375" style="29" customWidth="1"/>
    <col min="3" max="3" width="41.125" style="29" customWidth="1"/>
    <col min="4" max="4" width="23.375" style="29" customWidth="1"/>
    <col min="5" max="6" width="4.875" style="29" customWidth="1"/>
    <col min="7" max="7" width="31.125" style="29" customWidth="1"/>
    <col min="8" max="8" width="46.625" style="29" customWidth="1"/>
    <col min="9" max="9" width="61.125" style="29" customWidth="1"/>
    <col min="10" max="10" width="44.125" style="29" customWidth="1"/>
    <col min="11" max="17" width="9.375" style="29" customWidth="1"/>
    <col min="18" max="18" width="25" style="29" customWidth="1"/>
    <col min="19" max="30" width="9.375" style="29" customWidth="1"/>
    <col min="31" max="16384" width="12.5" style="29"/>
  </cols>
  <sheetData>
    <row r="1" spans="1:30" ht="23.25" customHeight="1">
      <c r="A1" s="129"/>
      <c r="B1" s="126"/>
      <c r="C1" s="128" t="s">
        <v>0</v>
      </c>
      <c r="D1" s="127"/>
      <c r="E1" s="127"/>
      <c r="F1" s="127"/>
      <c r="G1" s="127"/>
      <c r="H1" s="126"/>
      <c r="I1" s="162" t="s">
        <v>1</v>
      </c>
    </row>
    <row r="2" spans="1:30" ht="20.25" customHeight="1">
      <c r="A2" s="121"/>
      <c r="B2" s="120"/>
      <c r="C2" s="125"/>
      <c r="D2" s="124" t="s">
        <v>2</v>
      </c>
      <c r="E2" s="123"/>
      <c r="F2" s="123"/>
      <c r="G2" s="123"/>
      <c r="H2" s="122"/>
      <c r="I2" s="116" t="s">
        <v>3</v>
      </c>
    </row>
    <row r="3" spans="1:30" ht="21.75" customHeight="1">
      <c r="A3" s="121"/>
      <c r="B3" s="120"/>
      <c r="C3" s="119" t="s">
        <v>4</v>
      </c>
      <c r="D3" s="118"/>
      <c r="E3" s="118"/>
      <c r="F3" s="118"/>
      <c r="G3" s="118"/>
      <c r="H3" s="117"/>
      <c r="I3" s="116" t="s">
        <v>5</v>
      </c>
    </row>
    <row r="4" spans="1:30" ht="20.25" customHeight="1" thickBot="1">
      <c r="A4" s="115"/>
      <c r="B4" s="111"/>
      <c r="C4" s="114"/>
      <c r="D4" s="113" t="s">
        <v>6</v>
      </c>
      <c r="E4" s="112"/>
      <c r="F4" s="112"/>
      <c r="G4" s="112"/>
      <c r="H4" s="111"/>
      <c r="I4" s="110" t="s">
        <v>7</v>
      </c>
    </row>
    <row r="5" spans="1:30" ht="7.5" customHeight="1" thickBot="1"/>
    <row r="6" spans="1:30" ht="91.5" customHeight="1" thickBot="1">
      <c r="A6" s="109"/>
      <c r="B6" s="302" t="s">
        <v>8</v>
      </c>
      <c r="C6" s="303"/>
      <c r="D6" s="303"/>
      <c r="E6" s="303"/>
      <c r="F6" s="303"/>
      <c r="G6" s="303"/>
      <c r="H6" s="303"/>
      <c r="I6" s="304"/>
      <c r="J6" s="30"/>
      <c r="K6" s="30"/>
      <c r="L6" s="30"/>
      <c r="M6" s="30"/>
      <c r="N6" s="30"/>
      <c r="O6" s="30"/>
      <c r="P6" s="30"/>
      <c r="Q6" s="30"/>
      <c r="R6" s="30"/>
      <c r="S6" s="30"/>
      <c r="T6" s="30"/>
      <c r="U6" s="30"/>
      <c r="V6" s="30"/>
      <c r="W6" s="30"/>
      <c r="X6" s="30"/>
      <c r="Y6" s="30"/>
      <c r="Z6" s="30"/>
      <c r="AA6" s="30"/>
      <c r="AB6" s="30"/>
      <c r="AC6" s="30"/>
      <c r="AD6" s="30"/>
    </row>
    <row r="7" spans="1:30" ht="30.75" customHeight="1">
      <c r="A7" s="105"/>
      <c r="B7" s="305" t="s">
        <v>9</v>
      </c>
      <c r="C7" s="306"/>
      <c r="D7" s="307" t="s">
        <v>10</v>
      </c>
      <c r="E7" s="307"/>
      <c r="F7" s="307"/>
      <c r="G7" s="307"/>
      <c r="H7" s="307"/>
      <c r="I7" s="308"/>
      <c r="J7" s="30"/>
      <c r="K7" s="30"/>
      <c r="L7" s="30"/>
      <c r="M7" s="30"/>
      <c r="N7" s="30"/>
      <c r="O7" s="30"/>
      <c r="P7" s="30"/>
      <c r="Q7" s="30"/>
      <c r="R7" s="30"/>
      <c r="S7" s="30"/>
      <c r="T7" s="30"/>
      <c r="U7" s="30"/>
      <c r="V7" s="30"/>
      <c r="W7" s="30"/>
      <c r="X7" s="30"/>
      <c r="Y7" s="30"/>
      <c r="Z7" s="30"/>
      <c r="AA7" s="30"/>
      <c r="AB7" s="30"/>
      <c r="AC7" s="30"/>
      <c r="AD7" s="30"/>
    </row>
    <row r="8" spans="1:30" ht="26.25" customHeight="1">
      <c r="A8" s="105"/>
      <c r="B8" s="309" t="s">
        <v>11</v>
      </c>
      <c r="C8" s="299"/>
      <c r="D8" s="310" t="s">
        <v>12</v>
      </c>
      <c r="E8" s="311"/>
      <c r="F8" s="311"/>
      <c r="G8" s="311"/>
      <c r="H8" s="311"/>
      <c r="I8" s="312"/>
      <c r="J8" s="30"/>
      <c r="K8" s="30"/>
      <c r="L8" s="30"/>
      <c r="M8" s="30"/>
      <c r="N8" s="30"/>
      <c r="O8" s="30"/>
      <c r="P8" s="30"/>
      <c r="Q8" s="30"/>
      <c r="R8" s="30"/>
      <c r="S8" s="30"/>
      <c r="T8" s="30"/>
      <c r="U8" s="30"/>
      <c r="V8" s="30"/>
      <c r="W8" s="30"/>
      <c r="X8" s="30"/>
      <c r="Y8" s="30"/>
      <c r="Z8" s="30"/>
      <c r="AA8" s="30"/>
      <c r="AB8" s="30"/>
      <c r="AC8" s="30"/>
      <c r="AD8" s="30"/>
    </row>
    <row r="9" spans="1:30" ht="96" customHeight="1">
      <c r="A9" s="105"/>
      <c r="B9" s="298" t="s">
        <v>13</v>
      </c>
      <c r="C9" s="299"/>
      <c r="D9" s="300" t="s">
        <v>14</v>
      </c>
      <c r="E9" s="300"/>
      <c r="F9" s="300"/>
      <c r="G9" s="300"/>
      <c r="H9" s="300"/>
      <c r="I9" s="301"/>
      <c r="J9" s="30"/>
      <c r="K9" s="30"/>
      <c r="L9" s="30"/>
      <c r="M9" s="30"/>
      <c r="N9" s="30"/>
      <c r="O9" s="30"/>
      <c r="P9" s="30"/>
      <c r="Q9" s="30"/>
      <c r="R9" s="30"/>
      <c r="S9" s="30"/>
      <c r="T9" s="30"/>
      <c r="U9" s="30"/>
      <c r="V9" s="30"/>
      <c r="W9" s="30"/>
      <c r="X9" s="30"/>
      <c r="Y9" s="30"/>
      <c r="Z9" s="30"/>
      <c r="AA9" s="30"/>
      <c r="AB9" s="30"/>
      <c r="AC9" s="30"/>
      <c r="AD9" s="30"/>
    </row>
    <row r="10" spans="1:30" ht="39.75" customHeight="1">
      <c r="A10" s="105"/>
      <c r="B10" s="293" t="s">
        <v>15</v>
      </c>
      <c r="C10" s="294"/>
      <c r="D10" s="295" t="s">
        <v>16</v>
      </c>
      <c r="E10" s="296"/>
      <c r="F10" s="296"/>
      <c r="G10" s="296"/>
      <c r="H10" s="296"/>
      <c r="I10" s="297"/>
      <c r="J10" s="30"/>
      <c r="K10" s="30"/>
      <c r="L10" s="30"/>
      <c r="M10" s="30"/>
      <c r="N10" s="30"/>
      <c r="O10" s="30"/>
      <c r="P10" s="30"/>
      <c r="Q10" s="30"/>
      <c r="R10" s="30"/>
      <c r="S10" s="30"/>
      <c r="T10" s="30"/>
      <c r="U10" s="30"/>
      <c r="V10" s="30"/>
      <c r="W10" s="30"/>
      <c r="X10" s="30"/>
      <c r="Y10" s="30"/>
      <c r="Z10" s="30"/>
      <c r="AA10" s="30"/>
      <c r="AB10" s="30"/>
      <c r="AC10" s="30"/>
      <c r="AD10" s="30"/>
    </row>
    <row r="11" spans="1:30" ht="39.75" customHeight="1">
      <c r="A11" s="105"/>
      <c r="B11" s="317" t="s">
        <v>17</v>
      </c>
      <c r="C11" s="318"/>
      <c r="D11" s="321" t="s">
        <v>18</v>
      </c>
      <c r="E11" s="322"/>
      <c r="F11" s="322"/>
      <c r="G11" s="322"/>
      <c r="H11" s="322"/>
      <c r="I11" s="323"/>
      <c r="J11" s="30"/>
      <c r="K11" s="30"/>
      <c r="L11" s="30"/>
      <c r="M11" s="30"/>
      <c r="N11" s="30"/>
      <c r="O11" s="30"/>
      <c r="P11" s="30"/>
      <c r="Q11" s="30"/>
      <c r="R11" s="30"/>
      <c r="S11" s="30"/>
      <c r="T11" s="30"/>
      <c r="U11" s="30"/>
      <c r="V11" s="30"/>
      <c r="W11" s="30"/>
      <c r="X11" s="30"/>
      <c r="Y11" s="30"/>
      <c r="Z11" s="30"/>
      <c r="AA11" s="30"/>
      <c r="AB11" s="30"/>
      <c r="AC11" s="30"/>
      <c r="AD11" s="30"/>
    </row>
    <row r="12" spans="1:30" ht="14.25">
      <c r="A12" s="105"/>
      <c r="B12" s="319"/>
      <c r="C12" s="320"/>
      <c r="D12" s="108" t="s">
        <v>19</v>
      </c>
      <c r="E12" s="107"/>
      <c r="F12" s="107"/>
      <c r="G12" s="107"/>
      <c r="H12" s="107"/>
      <c r="I12" s="106"/>
      <c r="J12" s="30"/>
      <c r="K12" s="30"/>
      <c r="L12" s="30"/>
      <c r="M12" s="30"/>
      <c r="N12" s="30"/>
      <c r="O12" s="30"/>
      <c r="P12" s="30"/>
      <c r="Q12" s="30"/>
      <c r="R12" s="30"/>
      <c r="S12" s="30"/>
      <c r="T12" s="30"/>
      <c r="U12" s="30"/>
      <c r="V12" s="30"/>
      <c r="W12" s="30"/>
      <c r="X12" s="30"/>
      <c r="Y12" s="30"/>
      <c r="Z12" s="30"/>
      <c r="AA12" s="30"/>
      <c r="AB12" s="30"/>
      <c r="AC12" s="30"/>
      <c r="AD12" s="30"/>
    </row>
    <row r="13" spans="1:30" ht="14.25">
      <c r="A13" s="105"/>
      <c r="B13" s="319"/>
      <c r="C13" s="320"/>
      <c r="D13" s="108" t="s">
        <v>20</v>
      </c>
      <c r="E13" s="107"/>
      <c r="F13" s="107"/>
      <c r="G13" s="107"/>
      <c r="H13" s="107"/>
      <c r="I13" s="106"/>
      <c r="J13" s="30"/>
      <c r="K13" s="30"/>
      <c r="L13" s="30"/>
      <c r="M13" s="30"/>
      <c r="N13" s="30"/>
      <c r="O13" s="30"/>
      <c r="P13" s="30"/>
      <c r="Q13" s="30"/>
      <c r="R13" s="30"/>
      <c r="S13" s="30"/>
      <c r="T13" s="30"/>
      <c r="U13" s="30"/>
      <c r="V13" s="30"/>
      <c r="W13" s="30"/>
      <c r="X13" s="30"/>
      <c r="Y13" s="30"/>
      <c r="Z13" s="30"/>
      <c r="AA13" s="30"/>
      <c r="AB13" s="30"/>
      <c r="AC13" s="30"/>
      <c r="AD13" s="30"/>
    </row>
    <row r="14" spans="1:30" ht="33" customHeight="1">
      <c r="A14" s="105"/>
      <c r="B14" s="319"/>
      <c r="C14" s="320"/>
      <c r="D14" s="321" t="s">
        <v>21</v>
      </c>
      <c r="E14" s="322"/>
      <c r="F14" s="322"/>
      <c r="G14" s="322"/>
      <c r="H14" s="322"/>
      <c r="I14" s="323"/>
      <c r="J14" s="30"/>
      <c r="K14" s="30"/>
      <c r="L14" s="30"/>
      <c r="M14" s="30"/>
      <c r="N14" s="30"/>
      <c r="O14" s="30"/>
      <c r="P14" s="30"/>
      <c r="Q14" s="30"/>
      <c r="R14" s="30"/>
      <c r="S14" s="30"/>
      <c r="T14" s="30"/>
      <c r="U14" s="30"/>
      <c r="V14" s="30"/>
      <c r="W14" s="30"/>
      <c r="X14" s="30"/>
      <c r="Y14" s="30"/>
      <c r="Z14" s="30"/>
      <c r="AA14" s="30"/>
      <c r="AB14" s="30"/>
      <c r="AC14" s="30"/>
      <c r="AD14" s="30"/>
    </row>
    <row r="15" spans="1:30" ht="33" customHeight="1">
      <c r="A15" s="105"/>
      <c r="B15" s="319"/>
      <c r="C15" s="320"/>
      <c r="D15" s="324" t="s">
        <v>22</v>
      </c>
      <c r="E15" s="325"/>
      <c r="F15" s="325"/>
      <c r="G15" s="325"/>
      <c r="H15" s="325"/>
      <c r="I15" s="326"/>
      <c r="J15" s="30"/>
      <c r="K15" s="30"/>
      <c r="L15" s="30"/>
      <c r="M15" s="30"/>
      <c r="N15" s="30"/>
      <c r="O15" s="30"/>
      <c r="P15" s="30"/>
      <c r="Q15" s="30"/>
      <c r="R15" s="30"/>
      <c r="S15" s="30"/>
      <c r="T15" s="30"/>
      <c r="U15" s="30"/>
      <c r="V15" s="30"/>
      <c r="W15" s="30"/>
      <c r="X15" s="30"/>
      <c r="Y15" s="30"/>
      <c r="Z15" s="30"/>
      <c r="AA15" s="30"/>
      <c r="AB15" s="30"/>
      <c r="AC15" s="30"/>
      <c r="AD15" s="30"/>
    </row>
    <row r="16" spans="1:30" ht="33" customHeight="1" thickBot="1">
      <c r="A16" s="105"/>
      <c r="B16" s="319"/>
      <c r="C16" s="320"/>
      <c r="D16" s="324" t="s">
        <v>23</v>
      </c>
      <c r="E16" s="325"/>
      <c r="F16" s="325"/>
      <c r="G16" s="325"/>
      <c r="H16" s="325"/>
      <c r="I16" s="326"/>
      <c r="J16" s="30"/>
      <c r="K16" s="30"/>
      <c r="L16" s="30"/>
      <c r="M16" s="30"/>
      <c r="N16" s="30"/>
      <c r="O16" s="30"/>
      <c r="P16" s="30"/>
      <c r="Q16" s="30"/>
      <c r="R16" s="30"/>
      <c r="S16" s="30"/>
      <c r="T16" s="30"/>
      <c r="U16" s="30"/>
      <c r="V16" s="30"/>
      <c r="W16" s="30"/>
      <c r="X16" s="30"/>
      <c r="Y16" s="30"/>
      <c r="Z16" s="30"/>
      <c r="AA16" s="30"/>
      <c r="AB16" s="30"/>
      <c r="AC16" s="30"/>
      <c r="AD16" s="30"/>
    </row>
    <row r="17" spans="1:30" ht="41.25" customHeight="1">
      <c r="A17" s="104"/>
      <c r="B17" s="103" t="s">
        <v>24</v>
      </c>
      <c r="C17" s="102"/>
      <c r="D17" s="101" t="s">
        <v>25</v>
      </c>
      <c r="E17" s="100"/>
      <c r="F17" s="99"/>
      <c r="G17" s="98" t="s">
        <v>26</v>
      </c>
      <c r="H17" s="97" t="s">
        <v>27</v>
      </c>
      <c r="I17" s="96" t="s">
        <v>28</v>
      </c>
      <c r="J17" s="30"/>
      <c r="K17" s="337"/>
      <c r="L17" s="337"/>
      <c r="M17" s="337"/>
      <c r="N17" s="337"/>
      <c r="O17" s="337"/>
      <c r="P17" s="337"/>
      <c r="Q17" s="337"/>
      <c r="R17" s="337"/>
      <c r="S17" s="30"/>
      <c r="T17" s="30"/>
      <c r="U17" s="30"/>
      <c r="V17" s="30"/>
      <c r="W17" s="30"/>
      <c r="X17" s="30"/>
      <c r="Y17" s="30"/>
      <c r="Z17" s="30"/>
      <c r="AA17" s="30"/>
      <c r="AB17" s="30"/>
      <c r="AC17" s="30"/>
      <c r="AD17" s="30"/>
    </row>
    <row r="18" spans="1:30" ht="17.25" customHeight="1" thickBot="1">
      <c r="A18" s="95"/>
      <c r="B18" s="94" t="s">
        <v>29</v>
      </c>
      <c r="C18" s="93"/>
      <c r="D18" s="92" t="s">
        <v>30</v>
      </c>
      <c r="E18" s="91" t="s">
        <v>31</v>
      </c>
      <c r="F18" s="90" t="s">
        <v>32</v>
      </c>
      <c r="G18" s="89"/>
      <c r="H18" s="88"/>
      <c r="I18" s="87"/>
      <c r="J18" s="30"/>
      <c r="K18" s="337"/>
      <c r="L18" s="337"/>
      <c r="M18" s="337"/>
      <c r="N18" s="337"/>
      <c r="O18" s="337"/>
      <c r="P18" s="337"/>
      <c r="Q18" s="337"/>
      <c r="R18" s="337"/>
      <c r="S18" s="30"/>
      <c r="T18" s="30"/>
      <c r="U18" s="30"/>
      <c r="V18" s="30"/>
      <c r="W18" s="30"/>
      <c r="X18" s="30"/>
      <c r="Y18" s="30"/>
      <c r="Z18" s="30"/>
      <c r="AA18" s="30"/>
      <c r="AB18" s="30"/>
      <c r="AC18" s="30"/>
      <c r="AD18" s="30"/>
    </row>
    <row r="19" spans="1:30" ht="159.75" customHeight="1">
      <c r="A19" s="349" t="s">
        <v>33</v>
      </c>
      <c r="B19" s="352" t="s">
        <v>34</v>
      </c>
      <c r="C19" s="86" t="s">
        <v>35</v>
      </c>
      <c r="D19" s="59" t="s">
        <v>36</v>
      </c>
      <c r="E19" s="59"/>
      <c r="F19" s="59"/>
      <c r="G19" s="85"/>
      <c r="H19" s="84" t="s">
        <v>37</v>
      </c>
      <c r="I19" s="83" t="s">
        <v>38</v>
      </c>
      <c r="J19" s="30"/>
      <c r="K19" s="337"/>
      <c r="L19" s="337"/>
      <c r="M19" s="337"/>
      <c r="N19" s="337"/>
      <c r="O19" s="337"/>
      <c r="P19" s="337"/>
      <c r="Q19" s="337"/>
      <c r="R19" s="337"/>
      <c r="S19" s="30"/>
      <c r="T19" s="30"/>
      <c r="U19" s="30"/>
      <c r="V19" s="30"/>
      <c r="W19" s="30"/>
      <c r="X19" s="30"/>
      <c r="Y19" s="30"/>
      <c r="Z19" s="30"/>
      <c r="AA19" s="30"/>
      <c r="AB19" s="30"/>
      <c r="AC19" s="30"/>
      <c r="AD19" s="30"/>
    </row>
    <row r="20" spans="1:30" ht="78" customHeight="1">
      <c r="A20" s="350"/>
      <c r="B20" s="353"/>
      <c r="C20" s="75" t="s">
        <v>39</v>
      </c>
      <c r="D20" s="42" t="s">
        <v>40</v>
      </c>
      <c r="E20" s="70" t="s">
        <v>40</v>
      </c>
      <c r="F20" s="42"/>
      <c r="G20" s="49" t="s">
        <v>41</v>
      </c>
      <c r="H20" s="40"/>
      <c r="I20" s="39"/>
      <c r="J20" s="30"/>
      <c r="K20" s="337"/>
      <c r="L20" s="337"/>
      <c r="M20" s="337"/>
      <c r="N20" s="337"/>
      <c r="O20" s="337"/>
      <c r="P20" s="337"/>
      <c r="Q20" s="337"/>
      <c r="R20" s="337"/>
      <c r="S20" s="30"/>
      <c r="T20" s="30"/>
      <c r="U20" s="30"/>
      <c r="V20" s="30"/>
      <c r="W20" s="30"/>
      <c r="X20" s="30"/>
      <c r="Y20" s="30"/>
      <c r="Z20" s="30"/>
      <c r="AA20" s="30"/>
      <c r="AB20" s="30"/>
      <c r="AC20" s="30"/>
      <c r="AD20" s="30"/>
    </row>
    <row r="21" spans="1:30" ht="15" customHeight="1">
      <c r="A21" s="350"/>
      <c r="B21" s="353"/>
      <c r="C21" s="64" t="s">
        <v>42</v>
      </c>
      <c r="D21" s="354"/>
      <c r="E21" s="356"/>
      <c r="F21" s="356"/>
      <c r="G21" s="331"/>
      <c r="H21" s="338"/>
      <c r="I21" s="339"/>
      <c r="J21" s="30"/>
      <c r="K21" s="337"/>
      <c r="L21" s="337"/>
      <c r="M21" s="337"/>
      <c r="N21" s="337"/>
      <c r="O21" s="337"/>
      <c r="P21" s="337"/>
      <c r="Q21" s="337"/>
      <c r="R21" s="337"/>
      <c r="S21" s="30"/>
      <c r="T21" s="30"/>
      <c r="U21" s="30"/>
      <c r="V21" s="30"/>
      <c r="W21" s="30"/>
      <c r="X21" s="30"/>
      <c r="Y21" s="30"/>
      <c r="Z21" s="30"/>
      <c r="AA21" s="30"/>
      <c r="AB21" s="30"/>
      <c r="AC21" s="30"/>
      <c r="AD21" s="30"/>
    </row>
    <row r="22" spans="1:30" ht="15" customHeight="1">
      <c r="A22" s="350"/>
      <c r="B22" s="353"/>
      <c r="C22" s="82"/>
      <c r="D22" s="355"/>
      <c r="E22" s="356"/>
      <c r="F22" s="356"/>
      <c r="G22" s="331"/>
      <c r="H22" s="338"/>
      <c r="I22" s="339"/>
      <c r="J22" s="30"/>
      <c r="K22" s="337"/>
      <c r="L22" s="337"/>
      <c r="M22" s="337"/>
      <c r="N22" s="337"/>
      <c r="O22" s="337"/>
      <c r="P22" s="337"/>
      <c r="Q22" s="337"/>
      <c r="R22" s="337"/>
      <c r="S22" s="30"/>
      <c r="T22" s="30"/>
      <c r="U22" s="30"/>
      <c r="V22" s="30"/>
      <c r="W22" s="30"/>
      <c r="X22" s="30"/>
      <c r="Y22" s="30"/>
      <c r="Z22" s="30"/>
      <c r="AA22" s="30"/>
      <c r="AB22" s="30"/>
      <c r="AC22" s="30"/>
      <c r="AD22" s="30"/>
    </row>
    <row r="23" spans="1:30" ht="104.25" customHeight="1">
      <c r="A23" s="350"/>
      <c r="B23" s="332" t="s">
        <v>43</v>
      </c>
      <c r="C23" s="38" t="s">
        <v>44</v>
      </c>
      <c r="D23" s="42" t="s">
        <v>45</v>
      </c>
      <c r="E23" s="42"/>
      <c r="F23" s="42"/>
      <c r="G23" s="49"/>
      <c r="H23" s="81" t="s">
        <v>46</v>
      </c>
      <c r="I23" s="39"/>
      <c r="J23" s="30"/>
      <c r="K23" s="337"/>
      <c r="L23" s="337"/>
      <c r="M23" s="337"/>
      <c r="N23" s="337"/>
      <c r="O23" s="337"/>
      <c r="P23" s="337"/>
      <c r="Q23" s="337"/>
      <c r="R23" s="337"/>
      <c r="S23" s="30"/>
      <c r="T23" s="30"/>
      <c r="U23" s="30"/>
      <c r="V23" s="30"/>
      <c r="W23" s="30"/>
      <c r="X23" s="30"/>
      <c r="Y23" s="30"/>
      <c r="Z23" s="30"/>
      <c r="AA23" s="30"/>
      <c r="AB23" s="30"/>
      <c r="AC23" s="30"/>
      <c r="AD23" s="30"/>
    </row>
    <row r="24" spans="1:30" ht="106.5" customHeight="1">
      <c r="A24" s="350"/>
      <c r="B24" s="333"/>
      <c r="C24" s="38" t="s">
        <v>47</v>
      </c>
      <c r="D24" s="42" t="s">
        <v>48</v>
      </c>
      <c r="E24" s="42"/>
      <c r="F24" s="42"/>
      <c r="G24" s="73"/>
      <c r="H24" s="80" t="s">
        <v>49</v>
      </c>
      <c r="I24" s="72"/>
      <c r="J24" s="30"/>
      <c r="K24" s="337"/>
      <c r="L24" s="337"/>
      <c r="M24" s="337"/>
      <c r="N24" s="337"/>
      <c r="O24" s="337"/>
      <c r="P24" s="337"/>
      <c r="Q24" s="337"/>
      <c r="R24" s="337"/>
      <c r="S24" s="30"/>
      <c r="T24" s="30"/>
      <c r="U24" s="30"/>
      <c r="V24" s="30"/>
      <c r="W24" s="30"/>
      <c r="X24" s="30"/>
      <c r="Y24" s="30"/>
      <c r="Z24" s="30"/>
      <c r="AA24" s="30"/>
      <c r="AB24" s="30"/>
      <c r="AC24" s="30"/>
      <c r="AD24" s="30"/>
    </row>
    <row r="25" spans="1:30" ht="65.25" customHeight="1">
      <c r="A25" s="350"/>
      <c r="B25" s="333"/>
      <c r="C25" s="38" t="s">
        <v>50</v>
      </c>
      <c r="D25" s="42" t="s">
        <v>51</v>
      </c>
      <c r="E25" s="42"/>
      <c r="F25" s="42"/>
      <c r="G25" s="41"/>
      <c r="H25" s="79" t="s">
        <v>52</v>
      </c>
      <c r="I25" s="43"/>
      <c r="J25" s="30"/>
      <c r="K25" s="337"/>
      <c r="L25" s="337"/>
      <c r="M25" s="337"/>
      <c r="N25" s="337"/>
      <c r="O25" s="337"/>
      <c r="P25" s="337"/>
      <c r="Q25" s="337"/>
      <c r="R25" s="337"/>
      <c r="S25" s="30"/>
      <c r="T25" s="30"/>
      <c r="U25" s="30"/>
      <c r="V25" s="30"/>
      <c r="W25" s="30"/>
      <c r="X25" s="30"/>
      <c r="Y25" s="30"/>
      <c r="Z25" s="30"/>
      <c r="AA25" s="30"/>
      <c r="AB25" s="30"/>
      <c r="AC25" s="30"/>
      <c r="AD25" s="30"/>
    </row>
    <row r="26" spans="1:30" ht="22.5" customHeight="1">
      <c r="A26" s="350"/>
      <c r="B26" s="333"/>
      <c r="C26" s="64" t="s">
        <v>42</v>
      </c>
      <c r="D26" s="78"/>
      <c r="E26" s="334"/>
      <c r="F26" s="334"/>
      <c r="G26" s="331"/>
      <c r="H26" s="338"/>
      <c r="I26" s="339"/>
      <c r="J26" s="30"/>
      <c r="K26" s="337"/>
      <c r="L26" s="337"/>
      <c r="M26" s="337"/>
      <c r="N26" s="337"/>
      <c r="O26" s="337"/>
      <c r="P26" s="337"/>
      <c r="Q26" s="337"/>
      <c r="R26" s="337"/>
      <c r="S26" s="30"/>
      <c r="T26" s="30"/>
      <c r="U26" s="30"/>
      <c r="V26" s="30"/>
      <c r="W26" s="30"/>
      <c r="X26" s="30"/>
      <c r="Y26" s="30"/>
      <c r="Z26" s="30"/>
      <c r="AA26" s="30"/>
      <c r="AB26" s="30"/>
      <c r="AC26" s="30"/>
      <c r="AD26" s="30"/>
    </row>
    <row r="27" spans="1:30" ht="6.75" customHeight="1">
      <c r="A27" s="350"/>
      <c r="B27" s="333"/>
      <c r="C27" s="77"/>
      <c r="D27" s="76"/>
      <c r="E27" s="334"/>
      <c r="F27" s="334"/>
      <c r="G27" s="331"/>
      <c r="H27" s="338"/>
      <c r="I27" s="339"/>
      <c r="J27" s="30"/>
      <c r="K27" s="337"/>
      <c r="L27" s="337"/>
      <c r="M27" s="337"/>
      <c r="N27" s="337"/>
      <c r="O27" s="337"/>
      <c r="P27" s="337"/>
      <c r="Q27" s="337"/>
      <c r="R27" s="337"/>
      <c r="S27" s="30"/>
      <c r="T27" s="30"/>
      <c r="U27" s="30"/>
      <c r="V27" s="30"/>
      <c r="W27" s="30"/>
      <c r="X27" s="30"/>
      <c r="Y27" s="30"/>
      <c r="Z27" s="30"/>
      <c r="AA27" s="30"/>
      <c r="AB27" s="30"/>
      <c r="AC27" s="30"/>
      <c r="AD27" s="30"/>
    </row>
    <row r="28" spans="1:30" ht="62.25" customHeight="1">
      <c r="A28" s="350"/>
      <c r="B28" s="335" t="s">
        <v>53</v>
      </c>
      <c r="C28" s="75" t="s">
        <v>54</v>
      </c>
      <c r="D28" s="42"/>
      <c r="E28" s="74"/>
      <c r="F28" s="42" t="s">
        <v>55</v>
      </c>
      <c r="G28" s="49"/>
      <c r="H28" s="40"/>
      <c r="I28" s="39"/>
      <c r="J28" s="30"/>
      <c r="K28" s="337"/>
      <c r="L28" s="337"/>
      <c r="M28" s="337"/>
      <c r="N28" s="337"/>
      <c r="O28" s="337"/>
      <c r="P28" s="337"/>
      <c r="Q28" s="337"/>
      <c r="R28" s="337"/>
      <c r="S28" s="30"/>
      <c r="T28" s="30"/>
      <c r="U28" s="30"/>
      <c r="V28" s="30"/>
      <c r="W28" s="30"/>
      <c r="X28" s="30"/>
      <c r="Y28" s="30"/>
      <c r="Z28" s="30"/>
      <c r="AA28" s="30"/>
      <c r="AB28" s="30"/>
      <c r="AC28" s="30"/>
      <c r="AD28" s="30"/>
    </row>
    <row r="29" spans="1:30" ht="65.25" customHeight="1">
      <c r="A29" s="350"/>
      <c r="B29" s="333"/>
      <c r="C29" s="71" t="s">
        <v>56</v>
      </c>
      <c r="D29" s="42"/>
      <c r="E29" s="74"/>
      <c r="F29" s="42" t="s">
        <v>55</v>
      </c>
      <c r="G29" s="73"/>
      <c r="H29" s="52"/>
      <c r="I29" s="72"/>
      <c r="J29" s="30"/>
      <c r="K29" s="337"/>
      <c r="L29" s="337"/>
      <c r="M29" s="337"/>
      <c r="N29" s="337"/>
      <c r="O29" s="337"/>
      <c r="P29" s="337"/>
      <c r="Q29" s="337"/>
      <c r="R29" s="337"/>
      <c r="S29" s="30"/>
      <c r="T29" s="30"/>
      <c r="U29" s="30"/>
      <c r="V29" s="30"/>
      <c r="W29" s="30"/>
      <c r="X29" s="30"/>
      <c r="Y29" s="30"/>
      <c r="Z29" s="30"/>
      <c r="AA29" s="30"/>
      <c r="AB29" s="30"/>
      <c r="AC29" s="30"/>
      <c r="AD29" s="30"/>
    </row>
    <row r="30" spans="1:30" ht="126.75" customHeight="1">
      <c r="A30" s="350"/>
      <c r="B30" s="333"/>
      <c r="C30" s="71" t="s">
        <v>57</v>
      </c>
      <c r="D30" s="42" t="s">
        <v>51</v>
      </c>
      <c r="E30" s="42"/>
      <c r="F30" s="70" t="s">
        <v>58</v>
      </c>
      <c r="G30" s="35" t="s">
        <v>59</v>
      </c>
      <c r="H30" s="54" t="s">
        <v>60</v>
      </c>
      <c r="I30" s="53" t="s">
        <v>61</v>
      </c>
      <c r="J30" s="30"/>
      <c r="K30" s="337"/>
      <c r="L30" s="337"/>
      <c r="M30" s="337"/>
      <c r="N30" s="337"/>
      <c r="O30" s="337"/>
      <c r="P30" s="337"/>
      <c r="Q30" s="337"/>
      <c r="R30" s="337"/>
      <c r="S30" s="30"/>
      <c r="T30" s="30"/>
      <c r="U30" s="30"/>
      <c r="V30" s="30"/>
      <c r="W30" s="30"/>
      <c r="X30" s="30"/>
      <c r="Y30" s="30"/>
      <c r="Z30" s="30"/>
      <c r="AA30" s="30"/>
      <c r="AB30" s="30"/>
      <c r="AC30" s="30"/>
      <c r="AD30" s="30"/>
    </row>
    <row r="31" spans="1:30" ht="18" customHeight="1">
      <c r="A31" s="350"/>
      <c r="B31" s="333"/>
      <c r="C31" s="69" t="s">
        <v>42</v>
      </c>
      <c r="D31" s="68"/>
      <c r="E31" s="356"/>
      <c r="F31" s="356"/>
      <c r="G31" s="331"/>
      <c r="H31" s="338"/>
      <c r="I31" s="339"/>
      <c r="J31" s="30"/>
      <c r="K31" s="337"/>
      <c r="L31" s="337"/>
      <c r="M31" s="337"/>
      <c r="N31" s="337"/>
      <c r="O31" s="337"/>
      <c r="P31" s="337"/>
      <c r="Q31" s="337"/>
      <c r="R31" s="337"/>
      <c r="S31" s="30"/>
      <c r="T31" s="30"/>
      <c r="U31" s="30"/>
      <c r="V31" s="30"/>
      <c r="W31" s="30"/>
      <c r="X31" s="30"/>
      <c r="Y31" s="30"/>
      <c r="Z31" s="30"/>
      <c r="AA31" s="30"/>
      <c r="AB31" s="30"/>
      <c r="AC31" s="30"/>
      <c r="AD31" s="30"/>
    </row>
    <row r="32" spans="1:30" ht="18" customHeight="1">
      <c r="A32" s="350"/>
      <c r="B32" s="333"/>
      <c r="C32" s="67"/>
      <c r="D32" s="66"/>
      <c r="E32" s="356"/>
      <c r="F32" s="356"/>
      <c r="G32" s="331"/>
      <c r="H32" s="338"/>
      <c r="I32" s="339"/>
      <c r="J32" s="30"/>
      <c r="K32" s="337"/>
      <c r="L32" s="337"/>
      <c r="M32" s="337"/>
      <c r="N32" s="337"/>
      <c r="O32" s="337"/>
      <c r="P32" s="337"/>
      <c r="Q32" s="337"/>
      <c r="R32" s="337"/>
      <c r="S32" s="30"/>
      <c r="T32" s="30"/>
      <c r="U32" s="30"/>
      <c r="V32" s="30"/>
      <c r="W32" s="30"/>
      <c r="X32" s="30"/>
      <c r="Y32" s="30"/>
      <c r="Z32" s="30"/>
      <c r="AA32" s="30"/>
      <c r="AB32" s="30"/>
      <c r="AC32" s="30"/>
      <c r="AD32" s="30"/>
    </row>
    <row r="33" spans="1:30" ht="80.25" customHeight="1">
      <c r="A33" s="350"/>
      <c r="B33" s="362" t="s">
        <v>62</v>
      </c>
      <c r="C33" s="65" t="s">
        <v>63</v>
      </c>
      <c r="D33" s="42" t="s">
        <v>64</v>
      </c>
      <c r="E33" s="36"/>
      <c r="F33" s="36"/>
      <c r="G33" s="49" t="s">
        <v>65</v>
      </c>
      <c r="H33" s="52" t="s">
        <v>66</v>
      </c>
      <c r="I33" s="43"/>
      <c r="J33" s="30"/>
      <c r="K33" s="337"/>
      <c r="L33" s="337"/>
      <c r="M33" s="337"/>
      <c r="N33" s="337"/>
      <c r="O33" s="337"/>
      <c r="P33" s="337"/>
      <c r="Q33" s="337"/>
      <c r="R33" s="337"/>
      <c r="S33" s="30"/>
      <c r="T33" s="30"/>
      <c r="U33" s="30"/>
      <c r="V33" s="30"/>
      <c r="W33" s="30"/>
      <c r="X33" s="30"/>
      <c r="Y33" s="30"/>
      <c r="Z33" s="30"/>
      <c r="AA33" s="30"/>
      <c r="AB33" s="30"/>
      <c r="AC33" s="30"/>
      <c r="AD33" s="30"/>
    </row>
    <row r="34" spans="1:30" ht="56.25" customHeight="1">
      <c r="A34" s="350"/>
      <c r="B34" s="333"/>
      <c r="C34" s="38" t="s">
        <v>67</v>
      </c>
      <c r="D34" s="36"/>
      <c r="E34" s="36"/>
      <c r="F34" s="42" t="s">
        <v>68</v>
      </c>
      <c r="G34" s="49"/>
      <c r="H34" s="40"/>
      <c r="I34" s="39"/>
      <c r="J34" s="30"/>
      <c r="K34" s="337"/>
      <c r="L34" s="337"/>
      <c r="M34" s="337"/>
      <c r="N34" s="337"/>
      <c r="O34" s="337"/>
      <c r="P34" s="337"/>
      <c r="Q34" s="337"/>
      <c r="R34" s="337"/>
      <c r="S34" s="30"/>
      <c r="T34" s="30"/>
      <c r="U34" s="30"/>
      <c r="V34" s="30"/>
      <c r="W34" s="30"/>
      <c r="X34" s="30"/>
      <c r="Y34" s="30"/>
      <c r="Z34" s="30"/>
      <c r="AA34" s="30"/>
      <c r="AB34" s="30"/>
      <c r="AC34" s="30"/>
      <c r="AD34" s="30"/>
    </row>
    <row r="35" spans="1:30" ht="131.25" customHeight="1">
      <c r="A35" s="350"/>
      <c r="B35" s="333"/>
      <c r="C35" s="38" t="s">
        <v>69</v>
      </c>
      <c r="D35" s="42" t="s">
        <v>70</v>
      </c>
      <c r="E35" s="36"/>
      <c r="F35" s="36"/>
      <c r="G35" s="49"/>
      <c r="H35" s="52" t="s">
        <v>71</v>
      </c>
      <c r="I35" s="53" t="s">
        <v>72</v>
      </c>
      <c r="J35" s="62"/>
      <c r="K35" s="337"/>
      <c r="L35" s="337"/>
      <c r="M35" s="337"/>
      <c r="N35" s="337"/>
      <c r="O35" s="337"/>
      <c r="P35" s="337"/>
      <c r="Q35" s="337"/>
      <c r="R35" s="337"/>
      <c r="S35" s="30"/>
      <c r="T35" s="30"/>
      <c r="U35" s="30"/>
      <c r="V35" s="30"/>
      <c r="W35" s="30"/>
      <c r="X35" s="30"/>
      <c r="Y35" s="30"/>
      <c r="Z35" s="30"/>
      <c r="AA35" s="30"/>
      <c r="AB35" s="30"/>
      <c r="AC35" s="30"/>
      <c r="AD35" s="30"/>
    </row>
    <row r="36" spans="1:30" ht="20.25" customHeight="1">
      <c r="A36" s="350"/>
      <c r="B36" s="333"/>
      <c r="C36" s="64" t="s">
        <v>42</v>
      </c>
      <c r="D36" s="327"/>
      <c r="E36" s="327"/>
      <c r="F36" s="327"/>
      <c r="G36" s="363"/>
      <c r="H36" s="344"/>
      <c r="I36" s="340"/>
      <c r="J36" s="30"/>
      <c r="K36" s="337"/>
      <c r="L36" s="337"/>
      <c r="M36" s="337"/>
      <c r="N36" s="337"/>
      <c r="O36" s="337"/>
      <c r="P36" s="337"/>
      <c r="Q36" s="337"/>
      <c r="R36" s="337"/>
      <c r="S36" s="30"/>
      <c r="T36" s="30"/>
      <c r="U36" s="30"/>
      <c r="V36" s="30"/>
      <c r="W36" s="30"/>
      <c r="X36" s="30"/>
      <c r="Y36" s="30"/>
      <c r="Z36" s="30"/>
      <c r="AA36" s="30"/>
      <c r="AB36" s="30"/>
      <c r="AC36" s="30"/>
      <c r="AD36" s="30"/>
    </row>
    <row r="37" spans="1:30" ht="20.25" customHeight="1">
      <c r="A37" s="350"/>
      <c r="B37" s="333"/>
      <c r="C37" s="63"/>
      <c r="D37" s="328"/>
      <c r="E37" s="328"/>
      <c r="F37" s="328"/>
      <c r="G37" s="364"/>
      <c r="H37" s="345"/>
      <c r="I37" s="341"/>
      <c r="J37" s="30"/>
      <c r="K37" s="337"/>
      <c r="L37" s="337"/>
      <c r="M37" s="337"/>
      <c r="N37" s="337"/>
      <c r="O37" s="337"/>
      <c r="P37" s="337"/>
      <c r="Q37" s="337"/>
      <c r="R37" s="337"/>
      <c r="S37" s="30"/>
      <c r="T37" s="30"/>
      <c r="U37" s="30"/>
      <c r="V37" s="30"/>
      <c r="W37" s="30"/>
      <c r="X37" s="30"/>
      <c r="Y37" s="30"/>
      <c r="Z37" s="30"/>
      <c r="AA37" s="30"/>
      <c r="AB37" s="30"/>
      <c r="AC37" s="30"/>
      <c r="AD37" s="30"/>
    </row>
    <row r="38" spans="1:30" ht="78" customHeight="1">
      <c r="A38" s="350"/>
      <c r="B38" s="357" t="s">
        <v>73</v>
      </c>
      <c r="C38" s="38" t="s">
        <v>74</v>
      </c>
      <c r="D38" s="36" t="s">
        <v>40</v>
      </c>
      <c r="E38" s="36"/>
      <c r="F38" s="37" t="s">
        <v>51</v>
      </c>
      <c r="G38" s="49"/>
      <c r="H38" s="40" t="s">
        <v>75</v>
      </c>
      <c r="I38" s="53" t="s">
        <v>76</v>
      </c>
      <c r="J38" s="62"/>
      <c r="K38" s="337"/>
      <c r="L38" s="337"/>
      <c r="M38" s="337"/>
      <c r="N38" s="337"/>
      <c r="O38" s="337"/>
      <c r="P38" s="337"/>
      <c r="Q38" s="337"/>
      <c r="R38" s="337"/>
      <c r="S38" s="30"/>
      <c r="T38" s="30"/>
      <c r="U38" s="30"/>
      <c r="V38" s="30"/>
      <c r="W38" s="30"/>
      <c r="X38" s="30"/>
      <c r="Y38" s="30"/>
      <c r="Z38" s="30"/>
      <c r="AA38" s="30"/>
      <c r="AB38" s="30"/>
      <c r="AC38" s="30"/>
      <c r="AD38" s="30"/>
    </row>
    <row r="39" spans="1:30" ht="72" customHeight="1">
      <c r="A39" s="350"/>
      <c r="B39" s="357"/>
      <c r="C39" s="38" t="s">
        <v>77</v>
      </c>
      <c r="D39" s="36" t="s">
        <v>40</v>
      </c>
      <c r="E39" s="36"/>
      <c r="F39" s="37" t="s">
        <v>51</v>
      </c>
      <c r="G39" s="49" t="s">
        <v>78</v>
      </c>
      <c r="H39" s="44"/>
      <c r="I39" s="43"/>
      <c r="J39" s="30"/>
      <c r="K39" s="337"/>
      <c r="L39" s="337"/>
      <c r="M39" s="337"/>
      <c r="N39" s="337"/>
      <c r="O39" s="337"/>
      <c r="P39" s="337"/>
      <c r="Q39" s="337"/>
      <c r="R39" s="337"/>
      <c r="S39" s="30"/>
      <c r="T39" s="30"/>
      <c r="U39" s="30"/>
      <c r="V39" s="30"/>
      <c r="W39" s="30"/>
      <c r="X39" s="30"/>
      <c r="Y39" s="30"/>
      <c r="Z39" s="30"/>
      <c r="AA39" s="30"/>
      <c r="AB39" s="30"/>
      <c r="AC39" s="30"/>
      <c r="AD39" s="30"/>
    </row>
    <row r="40" spans="1:30" ht="77.25" customHeight="1">
      <c r="A40" s="350"/>
      <c r="B40" s="357"/>
      <c r="C40" s="38" t="s">
        <v>79</v>
      </c>
      <c r="D40" s="36"/>
      <c r="E40" s="36"/>
      <c r="F40" s="42" t="s">
        <v>70</v>
      </c>
      <c r="G40" s="41"/>
      <c r="H40" s="44"/>
      <c r="I40" s="43"/>
      <c r="J40" s="30"/>
      <c r="K40" s="337"/>
      <c r="L40" s="337"/>
      <c r="M40" s="337"/>
      <c r="N40" s="337"/>
      <c r="O40" s="337"/>
      <c r="P40" s="337"/>
      <c r="Q40" s="337"/>
      <c r="R40" s="337"/>
      <c r="S40" s="30"/>
      <c r="T40" s="30"/>
      <c r="U40" s="30"/>
      <c r="V40" s="30"/>
      <c r="W40" s="30"/>
      <c r="X40" s="30"/>
      <c r="Y40" s="30"/>
      <c r="Z40" s="30"/>
      <c r="AA40" s="30"/>
      <c r="AB40" s="30"/>
      <c r="AC40" s="30"/>
      <c r="AD40" s="30"/>
    </row>
    <row r="41" spans="1:30" ht="20.25" customHeight="1">
      <c r="A41" s="350"/>
      <c r="B41" s="358"/>
      <c r="C41" s="32" t="s">
        <v>42</v>
      </c>
      <c r="D41" s="327"/>
      <c r="E41" s="327"/>
      <c r="F41" s="327"/>
      <c r="G41" s="329"/>
      <c r="H41" s="342"/>
      <c r="I41" s="315"/>
      <c r="J41" s="30"/>
      <c r="K41" s="337"/>
      <c r="L41" s="337"/>
      <c r="M41" s="337"/>
      <c r="N41" s="337"/>
      <c r="O41" s="337"/>
      <c r="P41" s="337"/>
      <c r="Q41" s="337"/>
      <c r="R41" s="337"/>
      <c r="S41" s="30"/>
      <c r="T41" s="30"/>
      <c r="U41" s="30"/>
      <c r="V41" s="30"/>
      <c r="W41" s="30"/>
      <c r="X41" s="30"/>
      <c r="Y41" s="30"/>
      <c r="Z41" s="30"/>
      <c r="AA41" s="30"/>
      <c r="AB41" s="30"/>
      <c r="AC41" s="30"/>
      <c r="AD41" s="30"/>
    </row>
    <row r="42" spans="1:30" ht="20.25" customHeight="1">
      <c r="A42" s="350"/>
      <c r="B42" s="61"/>
      <c r="C42" s="45"/>
      <c r="D42" s="328"/>
      <c r="E42" s="328"/>
      <c r="F42" s="328"/>
      <c r="G42" s="330"/>
      <c r="H42" s="343"/>
      <c r="I42" s="316"/>
      <c r="J42" s="30"/>
      <c r="K42" s="337"/>
      <c r="L42" s="337"/>
      <c r="M42" s="337"/>
      <c r="N42" s="337"/>
      <c r="O42" s="337"/>
      <c r="P42" s="337"/>
      <c r="Q42" s="337"/>
      <c r="R42" s="337"/>
      <c r="S42" s="30"/>
      <c r="T42" s="30"/>
      <c r="U42" s="30"/>
      <c r="V42" s="30"/>
      <c r="W42" s="30"/>
      <c r="X42" s="30"/>
      <c r="Y42" s="30"/>
      <c r="Z42" s="30"/>
      <c r="AA42" s="30"/>
      <c r="AB42" s="30"/>
      <c r="AC42" s="30"/>
      <c r="AD42" s="30"/>
    </row>
    <row r="43" spans="1:30" ht="135.75" customHeight="1">
      <c r="A43" s="350"/>
      <c r="B43" s="359" t="s">
        <v>80</v>
      </c>
      <c r="C43" s="38" t="s">
        <v>81</v>
      </c>
      <c r="D43" s="42" t="s">
        <v>70</v>
      </c>
      <c r="E43" s="42"/>
      <c r="F43" s="42"/>
      <c r="G43" s="49" t="s">
        <v>82</v>
      </c>
      <c r="H43" s="52" t="s">
        <v>83</v>
      </c>
      <c r="I43" s="39"/>
      <c r="J43" s="30"/>
      <c r="K43" s="337"/>
      <c r="L43" s="337"/>
      <c r="M43" s="337"/>
      <c r="N43" s="337"/>
      <c r="O43" s="337"/>
      <c r="P43" s="337"/>
      <c r="Q43" s="337"/>
      <c r="R43" s="337"/>
      <c r="S43" s="30"/>
      <c r="T43" s="30"/>
      <c r="U43" s="30"/>
      <c r="V43" s="30"/>
      <c r="W43" s="30"/>
      <c r="X43" s="30"/>
      <c r="Y43" s="30"/>
      <c r="Z43" s="30"/>
      <c r="AA43" s="30"/>
      <c r="AB43" s="30"/>
      <c r="AC43" s="30"/>
      <c r="AD43" s="30"/>
    </row>
    <row r="44" spans="1:30" ht="20.25" customHeight="1">
      <c r="A44" s="350"/>
      <c r="B44" s="359"/>
      <c r="C44" s="32" t="s">
        <v>42</v>
      </c>
      <c r="D44" s="327"/>
      <c r="E44" s="327"/>
      <c r="F44" s="327"/>
      <c r="G44" s="329"/>
      <c r="H44" s="342"/>
      <c r="I44" s="315"/>
      <c r="J44" s="30"/>
      <c r="K44" s="337"/>
      <c r="L44" s="337"/>
      <c r="M44" s="337"/>
      <c r="N44" s="337"/>
      <c r="O44" s="337"/>
      <c r="P44" s="337"/>
      <c r="Q44" s="337"/>
      <c r="R44" s="337"/>
      <c r="S44" s="30"/>
      <c r="T44" s="30"/>
      <c r="U44" s="30"/>
      <c r="V44" s="30"/>
      <c r="W44" s="30"/>
      <c r="X44" s="30"/>
      <c r="Y44" s="30"/>
      <c r="Z44" s="30"/>
      <c r="AA44" s="30"/>
      <c r="AB44" s="30"/>
      <c r="AC44" s="30"/>
      <c r="AD44" s="30"/>
    </row>
    <row r="45" spans="1:30" ht="15" customHeight="1" thickBot="1">
      <c r="A45" s="351"/>
      <c r="B45" s="360"/>
      <c r="C45" s="31"/>
      <c r="D45" s="361"/>
      <c r="E45" s="361"/>
      <c r="F45" s="361"/>
      <c r="G45" s="336"/>
      <c r="H45" s="365"/>
      <c r="I45" s="346"/>
      <c r="J45" s="30"/>
      <c r="K45" s="337"/>
      <c r="L45" s="337"/>
      <c r="M45" s="337"/>
      <c r="N45" s="337"/>
      <c r="O45" s="337"/>
      <c r="P45" s="337"/>
      <c r="Q45" s="337"/>
      <c r="R45" s="337"/>
      <c r="S45" s="30"/>
      <c r="T45" s="30"/>
      <c r="U45" s="30"/>
      <c r="V45" s="30"/>
      <c r="W45" s="30"/>
      <c r="X45" s="30"/>
      <c r="Y45" s="30"/>
      <c r="Z45" s="30"/>
      <c r="AA45" s="30"/>
      <c r="AB45" s="30"/>
      <c r="AC45" s="30"/>
      <c r="AD45" s="30"/>
    </row>
    <row r="46" spans="1:30" ht="132.75" customHeight="1">
      <c r="A46" s="366" t="s">
        <v>84</v>
      </c>
      <c r="B46" s="369" t="s">
        <v>85</v>
      </c>
      <c r="C46" s="60" t="s">
        <v>86</v>
      </c>
      <c r="D46" s="59" t="s">
        <v>64</v>
      </c>
      <c r="E46" s="58"/>
      <c r="F46" s="58"/>
      <c r="G46" s="57" t="s">
        <v>87</v>
      </c>
      <c r="H46" s="56"/>
      <c r="I46" s="55"/>
      <c r="J46" s="30"/>
      <c r="K46" s="337"/>
      <c r="L46" s="337"/>
      <c r="M46" s="337"/>
      <c r="N46" s="337"/>
      <c r="O46" s="337"/>
      <c r="P46" s="337"/>
      <c r="Q46" s="337"/>
      <c r="R46" s="337"/>
      <c r="S46" s="30"/>
      <c r="T46" s="30"/>
      <c r="U46" s="30"/>
      <c r="V46" s="30"/>
      <c r="W46" s="30"/>
      <c r="X46" s="30"/>
      <c r="Y46" s="30"/>
      <c r="Z46" s="30"/>
      <c r="AA46" s="30"/>
      <c r="AB46" s="30"/>
      <c r="AC46" s="30"/>
      <c r="AD46" s="30"/>
    </row>
    <row r="47" spans="1:30" ht="127.5" customHeight="1">
      <c r="A47" s="367"/>
      <c r="B47" s="370"/>
      <c r="C47" s="38" t="s">
        <v>88</v>
      </c>
      <c r="D47" s="42" t="s">
        <v>70</v>
      </c>
      <c r="E47" s="36"/>
      <c r="F47" s="36"/>
      <c r="G47" s="41"/>
      <c r="H47" s="52" t="s">
        <v>89</v>
      </c>
      <c r="I47" s="43"/>
      <c r="J47" s="30"/>
      <c r="K47" s="337"/>
      <c r="L47" s="337"/>
      <c r="M47" s="337"/>
      <c r="N47" s="337"/>
      <c r="O47" s="337"/>
      <c r="P47" s="337"/>
      <c r="Q47" s="337"/>
      <c r="R47" s="337"/>
      <c r="S47" s="30"/>
      <c r="T47" s="30"/>
      <c r="U47" s="30"/>
      <c r="V47" s="30"/>
      <c r="W47" s="30"/>
      <c r="X47" s="30"/>
      <c r="Y47" s="30"/>
      <c r="Z47" s="30"/>
      <c r="AA47" s="30"/>
      <c r="AB47" s="30"/>
      <c r="AC47" s="30"/>
      <c r="AD47" s="30"/>
    </row>
    <row r="48" spans="1:30" ht="188.25" customHeight="1">
      <c r="A48" s="367"/>
      <c r="B48" s="370"/>
      <c r="C48" s="38" t="s">
        <v>90</v>
      </c>
      <c r="D48" s="42" t="s">
        <v>64</v>
      </c>
      <c r="E48" s="36"/>
      <c r="F48" s="37"/>
      <c r="G48" s="35"/>
      <c r="H48" s="54" t="s">
        <v>91</v>
      </c>
      <c r="I48" s="53" t="s">
        <v>92</v>
      </c>
      <c r="J48" s="30"/>
      <c r="K48" s="337"/>
      <c r="L48" s="337"/>
      <c r="M48" s="337"/>
      <c r="N48" s="337"/>
      <c r="O48" s="337"/>
      <c r="P48" s="337"/>
      <c r="Q48" s="337"/>
      <c r="R48" s="337"/>
      <c r="S48" s="30"/>
      <c r="T48" s="30"/>
      <c r="U48" s="30"/>
      <c r="V48" s="30"/>
      <c r="W48" s="30"/>
      <c r="X48" s="30"/>
      <c r="Y48" s="30"/>
      <c r="Z48" s="30"/>
      <c r="AA48" s="30"/>
      <c r="AB48" s="30"/>
      <c r="AC48" s="30"/>
      <c r="AD48" s="30"/>
    </row>
    <row r="49" spans="1:30" ht="65.25" customHeight="1">
      <c r="A49" s="367"/>
      <c r="B49" s="370"/>
      <c r="C49" s="38" t="s">
        <v>93</v>
      </c>
      <c r="D49" s="36"/>
      <c r="E49" s="36"/>
      <c r="F49" s="42" t="s">
        <v>68</v>
      </c>
      <c r="G49" s="41"/>
      <c r="H49" s="40"/>
      <c r="I49" s="39"/>
      <c r="J49" s="30"/>
      <c r="K49" s="337"/>
      <c r="L49" s="337"/>
      <c r="M49" s="337"/>
      <c r="N49" s="337"/>
      <c r="O49" s="337"/>
      <c r="P49" s="337"/>
      <c r="Q49" s="337"/>
      <c r="R49" s="337"/>
      <c r="S49" s="30"/>
      <c r="T49" s="30"/>
      <c r="U49" s="30"/>
      <c r="V49" s="30"/>
      <c r="W49" s="30"/>
      <c r="X49" s="30"/>
      <c r="Y49" s="30"/>
      <c r="Z49" s="30"/>
      <c r="AA49" s="30"/>
      <c r="AB49" s="30"/>
      <c r="AC49" s="30"/>
      <c r="AD49" s="30"/>
    </row>
    <row r="50" spans="1:30" ht="87" customHeight="1">
      <c r="A50" s="367"/>
      <c r="B50" s="370"/>
      <c r="C50" s="38" t="s">
        <v>94</v>
      </c>
      <c r="D50" s="42" t="s">
        <v>70</v>
      </c>
      <c r="E50" s="36"/>
      <c r="F50" s="36"/>
      <c r="G50" s="41"/>
      <c r="H50" s="52" t="s">
        <v>95</v>
      </c>
      <c r="I50" s="43"/>
      <c r="J50" s="30"/>
      <c r="K50" s="337"/>
      <c r="L50" s="337"/>
      <c r="M50" s="337"/>
      <c r="N50" s="337"/>
      <c r="O50" s="337"/>
      <c r="P50" s="337"/>
      <c r="Q50" s="337"/>
      <c r="R50" s="337"/>
      <c r="S50" s="30"/>
      <c r="T50" s="30"/>
      <c r="U50" s="30"/>
      <c r="V50" s="30"/>
      <c r="W50" s="30"/>
      <c r="X50" s="30"/>
      <c r="Y50" s="30"/>
      <c r="Z50" s="30"/>
      <c r="AA50" s="30"/>
      <c r="AB50" s="30"/>
      <c r="AC50" s="30"/>
      <c r="AD50" s="30"/>
    </row>
    <row r="51" spans="1:30" ht="20.25" customHeight="1">
      <c r="A51" s="367"/>
      <c r="B51" s="370"/>
      <c r="C51" s="32" t="s">
        <v>42</v>
      </c>
      <c r="D51" s="327"/>
      <c r="E51" s="327"/>
      <c r="F51" s="327"/>
      <c r="G51" s="329"/>
      <c r="H51" s="342"/>
      <c r="I51" s="315"/>
      <c r="J51" s="30"/>
      <c r="K51" s="337"/>
      <c r="L51" s="337"/>
      <c r="M51" s="337"/>
      <c r="N51" s="337"/>
      <c r="O51" s="337"/>
      <c r="P51" s="337"/>
      <c r="Q51" s="337"/>
      <c r="R51" s="337"/>
      <c r="S51" s="30"/>
      <c r="T51" s="30"/>
      <c r="U51" s="30"/>
      <c r="V51" s="30"/>
      <c r="W51" s="30"/>
      <c r="X51" s="30"/>
      <c r="Y51" s="30"/>
      <c r="Z51" s="30"/>
      <c r="AA51" s="30"/>
      <c r="AB51" s="30"/>
      <c r="AC51" s="30"/>
      <c r="AD51" s="30"/>
    </row>
    <row r="52" spans="1:30" ht="20.25" customHeight="1">
      <c r="A52" s="367"/>
      <c r="B52" s="370"/>
      <c r="C52" s="45"/>
      <c r="D52" s="328"/>
      <c r="E52" s="328"/>
      <c r="F52" s="328"/>
      <c r="G52" s="330"/>
      <c r="H52" s="343"/>
      <c r="I52" s="316"/>
      <c r="J52" s="30"/>
      <c r="K52" s="337"/>
      <c r="L52" s="337"/>
      <c r="M52" s="337"/>
      <c r="N52" s="337"/>
      <c r="O52" s="337"/>
      <c r="P52" s="337"/>
      <c r="Q52" s="337"/>
      <c r="R52" s="337"/>
      <c r="S52" s="30"/>
      <c r="T52" s="30"/>
      <c r="U52" s="30"/>
      <c r="V52" s="30"/>
      <c r="W52" s="30"/>
      <c r="X52" s="30"/>
      <c r="Y52" s="30"/>
      <c r="Z52" s="30"/>
      <c r="AA52" s="30"/>
      <c r="AB52" s="30"/>
      <c r="AC52" s="30"/>
      <c r="AD52" s="30"/>
    </row>
    <row r="53" spans="1:30" ht="85.5" customHeight="1">
      <c r="A53" s="367"/>
      <c r="B53" s="376" t="s">
        <v>96</v>
      </c>
      <c r="C53" s="38" t="s">
        <v>97</v>
      </c>
      <c r="D53" s="36" t="s">
        <v>40</v>
      </c>
      <c r="E53" s="36"/>
      <c r="F53" s="37" t="s">
        <v>51</v>
      </c>
      <c r="G53" s="49" t="s">
        <v>98</v>
      </c>
      <c r="H53" s="51"/>
      <c r="I53" s="43"/>
      <c r="J53" s="30"/>
      <c r="K53" s="337"/>
      <c r="L53" s="337"/>
      <c r="M53" s="337"/>
      <c r="N53" s="337"/>
      <c r="O53" s="337"/>
      <c r="P53" s="337"/>
      <c r="Q53" s="337"/>
      <c r="R53" s="337"/>
      <c r="S53" s="30"/>
      <c r="T53" s="30"/>
      <c r="U53" s="30"/>
      <c r="V53" s="30"/>
      <c r="W53" s="30"/>
      <c r="X53" s="30"/>
      <c r="Y53" s="30"/>
      <c r="Z53" s="30"/>
      <c r="AA53" s="30"/>
      <c r="AB53" s="30"/>
      <c r="AC53" s="30"/>
      <c r="AD53" s="30"/>
    </row>
    <row r="54" spans="1:30" ht="20.25" customHeight="1">
      <c r="A54" s="367"/>
      <c r="B54" s="376"/>
      <c r="C54" s="32" t="s">
        <v>42</v>
      </c>
      <c r="D54" s="327"/>
      <c r="E54" s="327"/>
      <c r="F54" s="327"/>
      <c r="G54" s="329"/>
      <c r="H54" s="342"/>
      <c r="I54" s="315"/>
      <c r="J54" s="30"/>
      <c r="K54" s="337"/>
      <c r="L54" s="337"/>
      <c r="M54" s="337"/>
      <c r="N54" s="337"/>
      <c r="O54" s="337"/>
      <c r="P54" s="337"/>
      <c r="Q54" s="337"/>
      <c r="R54" s="337"/>
      <c r="S54" s="30"/>
      <c r="T54" s="30"/>
      <c r="U54" s="30"/>
      <c r="V54" s="30"/>
      <c r="W54" s="30"/>
      <c r="X54" s="30"/>
      <c r="Y54" s="30"/>
      <c r="Z54" s="30"/>
      <c r="AA54" s="30"/>
      <c r="AB54" s="30"/>
      <c r="AC54" s="30"/>
      <c r="AD54" s="30"/>
    </row>
    <row r="55" spans="1:30" ht="20.25" customHeight="1">
      <c r="A55" s="367"/>
      <c r="B55" s="376"/>
      <c r="C55" s="45"/>
      <c r="D55" s="328"/>
      <c r="E55" s="328"/>
      <c r="F55" s="328"/>
      <c r="G55" s="330"/>
      <c r="H55" s="343"/>
      <c r="I55" s="316"/>
      <c r="J55" s="30"/>
      <c r="K55" s="337"/>
      <c r="L55" s="337"/>
      <c r="M55" s="337"/>
      <c r="N55" s="337"/>
      <c r="O55" s="337"/>
      <c r="P55" s="337"/>
      <c r="Q55" s="337"/>
      <c r="R55" s="337"/>
      <c r="S55" s="30"/>
      <c r="T55" s="30"/>
      <c r="U55" s="30"/>
      <c r="V55" s="30"/>
      <c r="W55" s="30"/>
      <c r="X55" s="30"/>
      <c r="Y55" s="30"/>
      <c r="Z55" s="30"/>
      <c r="AA55" s="30"/>
      <c r="AB55" s="30"/>
      <c r="AC55" s="30"/>
      <c r="AD55" s="30"/>
    </row>
    <row r="56" spans="1:30" ht="96.75" customHeight="1">
      <c r="A56" s="367"/>
      <c r="B56" s="371" t="s">
        <v>99</v>
      </c>
      <c r="C56" s="38" t="s">
        <v>100</v>
      </c>
      <c r="D56" s="42" t="s">
        <v>101</v>
      </c>
      <c r="E56" s="36"/>
      <c r="F56" s="36"/>
      <c r="G56" s="41"/>
      <c r="H56" s="50" t="s">
        <v>102</v>
      </c>
      <c r="I56" s="43"/>
      <c r="J56" s="30"/>
      <c r="K56" s="337"/>
      <c r="L56" s="337"/>
      <c r="M56" s="337"/>
      <c r="N56" s="337"/>
      <c r="O56" s="337"/>
      <c r="P56" s="337"/>
      <c r="Q56" s="337"/>
      <c r="R56" s="337"/>
      <c r="S56" s="30"/>
      <c r="T56" s="30"/>
      <c r="U56" s="30"/>
      <c r="V56" s="30"/>
      <c r="W56" s="30"/>
      <c r="X56" s="30"/>
      <c r="Y56" s="30"/>
      <c r="Z56" s="30"/>
      <c r="AA56" s="30"/>
      <c r="AB56" s="30"/>
      <c r="AC56" s="30"/>
      <c r="AD56" s="30"/>
    </row>
    <row r="57" spans="1:30" ht="73.5" customHeight="1">
      <c r="A57" s="367"/>
      <c r="B57" s="371"/>
      <c r="C57" s="313" t="s">
        <v>103</v>
      </c>
      <c r="D57" s="354" t="s">
        <v>70</v>
      </c>
      <c r="E57" s="327"/>
      <c r="F57" s="327"/>
      <c r="G57" s="363"/>
      <c r="H57" s="347" t="s">
        <v>104</v>
      </c>
      <c r="I57" s="313" t="s">
        <v>105</v>
      </c>
      <c r="J57" s="30"/>
      <c r="K57" s="337"/>
      <c r="L57" s="337"/>
      <c r="M57" s="337"/>
      <c r="N57" s="337"/>
      <c r="O57" s="337"/>
      <c r="P57" s="337"/>
      <c r="Q57" s="337"/>
      <c r="R57" s="337"/>
      <c r="S57" s="30"/>
      <c r="T57" s="30"/>
      <c r="U57" s="30"/>
      <c r="V57" s="30"/>
      <c r="W57" s="30"/>
      <c r="X57" s="30"/>
      <c r="Y57" s="30"/>
      <c r="Z57" s="30"/>
      <c r="AA57" s="30"/>
      <c r="AB57" s="30"/>
      <c r="AC57" s="30"/>
      <c r="AD57" s="30"/>
    </row>
    <row r="58" spans="1:30" ht="157.5" customHeight="1">
      <c r="A58" s="367"/>
      <c r="B58" s="371"/>
      <c r="C58" s="314"/>
      <c r="D58" s="328"/>
      <c r="E58" s="328"/>
      <c r="F58" s="328"/>
      <c r="G58" s="364"/>
      <c r="H58" s="348"/>
      <c r="I58" s="314"/>
      <c r="J58" s="30"/>
      <c r="K58" s="337"/>
      <c r="L58" s="337"/>
      <c r="M58" s="337"/>
      <c r="N58" s="337"/>
      <c r="O58" s="337"/>
      <c r="P58" s="337"/>
      <c r="Q58" s="337"/>
      <c r="R58" s="337"/>
      <c r="S58" s="30"/>
      <c r="T58" s="30"/>
      <c r="U58" s="30"/>
      <c r="V58" s="30"/>
      <c r="W58" s="30"/>
      <c r="X58" s="30"/>
      <c r="Y58" s="30"/>
      <c r="Z58" s="30"/>
      <c r="AA58" s="30"/>
      <c r="AB58" s="30"/>
      <c r="AC58" s="30"/>
      <c r="AD58" s="30"/>
    </row>
    <row r="59" spans="1:30" ht="20.25" customHeight="1">
      <c r="A59" s="367"/>
      <c r="B59" s="371"/>
      <c r="C59" s="32" t="s">
        <v>42</v>
      </c>
      <c r="D59" s="327"/>
      <c r="E59" s="327"/>
      <c r="F59" s="327"/>
      <c r="G59" s="329"/>
      <c r="H59" s="342"/>
      <c r="I59" s="315"/>
      <c r="J59" s="30"/>
      <c r="K59" s="337"/>
      <c r="L59" s="337"/>
      <c r="M59" s="337"/>
      <c r="N59" s="337"/>
      <c r="O59" s="337"/>
      <c r="P59" s="337"/>
      <c r="Q59" s="337"/>
      <c r="R59" s="337"/>
      <c r="S59" s="30"/>
      <c r="T59" s="30"/>
      <c r="U59" s="30"/>
      <c r="V59" s="30"/>
      <c r="W59" s="30"/>
      <c r="X59" s="30"/>
      <c r="Y59" s="30"/>
      <c r="Z59" s="30"/>
      <c r="AA59" s="30"/>
      <c r="AB59" s="30"/>
      <c r="AC59" s="30"/>
      <c r="AD59" s="30"/>
    </row>
    <row r="60" spans="1:30" ht="17.25" customHeight="1">
      <c r="A60" s="367"/>
      <c r="B60" s="371"/>
      <c r="C60" s="45"/>
      <c r="D60" s="328"/>
      <c r="E60" s="328"/>
      <c r="F60" s="328"/>
      <c r="G60" s="330"/>
      <c r="H60" s="343"/>
      <c r="I60" s="316"/>
      <c r="J60" s="30"/>
      <c r="K60" s="337"/>
      <c r="L60" s="337"/>
      <c r="M60" s="337"/>
      <c r="N60" s="337"/>
      <c r="O60" s="337"/>
      <c r="P60" s="337"/>
      <c r="Q60" s="337"/>
      <c r="R60" s="337"/>
      <c r="S60" s="30"/>
      <c r="T60" s="30"/>
      <c r="U60" s="30"/>
      <c r="V60" s="30"/>
      <c r="W60" s="30"/>
      <c r="X60" s="30"/>
      <c r="Y60" s="30"/>
      <c r="Z60" s="30"/>
      <c r="AA60" s="30"/>
      <c r="AB60" s="30"/>
      <c r="AC60" s="30"/>
      <c r="AD60" s="30"/>
    </row>
    <row r="61" spans="1:30" ht="81.75" customHeight="1">
      <c r="A61" s="367"/>
      <c r="B61" s="375" t="s">
        <v>106</v>
      </c>
      <c r="C61" s="38" t="s">
        <v>107</v>
      </c>
      <c r="D61" s="42" t="s">
        <v>70</v>
      </c>
      <c r="E61" s="36"/>
      <c r="F61" s="36"/>
      <c r="G61" s="49" t="s">
        <v>108</v>
      </c>
      <c r="H61" s="34" t="s">
        <v>109</v>
      </c>
      <c r="I61" s="39"/>
      <c r="J61" s="30"/>
      <c r="K61" s="337"/>
      <c r="L61" s="337"/>
      <c r="M61" s="337"/>
      <c r="N61" s="337"/>
      <c r="O61" s="337"/>
      <c r="P61" s="337"/>
      <c r="Q61" s="337"/>
      <c r="R61" s="337"/>
      <c r="S61" s="30"/>
      <c r="T61" s="30"/>
      <c r="U61" s="30"/>
      <c r="V61" s="30"/>
      <c r="W61" s="30"/>
      <c r="X61" s="30"/>
      <c r="Y61" s="30"/>
      <c r="Z61" s="30"/>
      <c r="AA61" s="30"/>
      <c r="AB61" s="30"/>
      <c r="AC61" s="30"/>
      <c r="AD61" s="30"/>
    </row>
    <row r="62" spans="1:30" ht="71.25" customHeight="1">
      <c r="A62" s="367"/>
      <c r="B62" s="375"/>
      <c r="C62" s="38" t="s">
        <v>110</v>
      </c>
      <c r="D62" s="42" t="s">
        <v>70</v>
      </c>
      <c r="E62" s="36"/>
      <c r="F62" s="36"/>
      <c r="G62" s="49" t="s">
        <v>111</v>
      </c>
      <c r="H62" s="48" t="s">
        <v>112</v>
      </c>
      <c r="I62" s="47" t="s">
        <v>113</v>
      </c>
      <c r="J62" s="30"/>
      <c r="K62" s="337"/>
      <c r="L62" s="337"/>
      <c r="M62" s="337"/>
      <c r="N62" s="337"/>
      <c r="O62" s="337"/>
      <c r="P62" s="337"/>
      <c r="Q62" s="337"/>
      <c r="R62" s="337"/>
      <c r="S62" s="30"/>
      <c r="T62" s="30"/>
      <c r="U62" s="30"/>
      <c r="V62" s="30"/>
      <c r="W62" s="30"/>
      <c r="X62" s="30"/>
      <c r="Y62" s="30"/>
      <c r="Z62" s="30"/>
      <c r="AA62" s="30"/>
      <c r="AB62" s="30"/>
      <c r="AC62" s="30"/>
      <c r="AD62" s="30"/>
    </row>
    <row r="63" spans="1:30" ht="156.75" customHeight="1">
      <c r="A63" s="367"/>
      <c r="B63" s="375"/>
      <c r="C63" s="38" t="s">
        <v>114</v>
      </c>
      <c r="D63" s="42" t="s">
        <v>70</v>
      </c>
      <c r="E63" s="36"/>
      <c r="F63" s="36"/>
      <c r="G63" s="41"/>
      <c r="H63" s="40" t="s">
        <v>115</v>
      </c>
      <c r="I63" s="46" t="s">
        <v>116</v>
      </c>
      <c r="J63" s="30"/>
      <c r="K63" s="30"/>
      <c r="L63" s="30"/>
      <c r="M63" s="30"/>
      <c r="N63" s="30"/>
      <c r="O63" s="30"/>
      <c r="P63" s="30"/>
      <c r="Q63" s="30"/>
      <c r="R63" s="30"/>
      <c r="S63" s="30"/>
      <c r="T63" s="30"/>
      <c r="U63" s="30"/>
      <c r="V63" s="30"/>
      <c r="W63" s="30"/>
      <c r="X63" s="30"/>
      <c r="Y63" s="30"/>
      <c r="Z63" s="30"/>
      <c r="AA63" s="30"/>
      <c r="AB63" s="30"/>
      <c r="AC63" s="30"/>
      <c r="AD63" s="30"/>
    </row>
    <row r="64" spans="1:30" ht="71.25" customHeight="1">
      <c r="A64" s="367"/>
      <c r="B64" s="375"/>
      <c r="C64" s="38" t="s">
        <v>117</v>
      </c>
      <c r="D64" s="36"/>
      <c r="E64" s="36"/>
      <c r="F64" s="42" t="s">
        <v>118</v>
      </c>
      <c r="G64" s="41"/>
      <c r="H64" s="44"/>
      <c r="I64" s="43"/>
      <c r="J64" s="30"/>
      <c r="K64" s="30"/>
      <c r="L64" s="30"/>
      <c r="M64" s="30"/>
      <c r="N64" s="30"/>
      <c r="O64" s="30"/>
      <c r="P64" s="30"/>
      <c r="Q64" s="30"/>
      <c r="R64" s="30"/>
      <c r="S64" s="30"/>
      <c r="T64" s="30"/>
      <c r="U64" s="30"/>
      <c r="V64" s="30"/>
      <c r="W64" s="30"/>
      <c r="X64" s="30"/>
      <c r="Y64" s="30"/>
      <c r="Z64" s="30"/>
      <c r="AA64" s="30"/>
      <c r="AB64" s="30"/>
      <c r="AC64" s="30"/>
      <c r="AD64" s="30"/>
    </row>
    <row r="65" spans="1:30" ht="60.75">
      <c r="A65" s="367"/>
      <c r="B65" s="375"/>
      <c r="C65" s="38" t="s">
        <v>119</v>
      </c>
      <c r="D65" s="36"/>
      <c r="E65" s="36"/>
      <c r="F65" s="42" t="s">
        <v>118</v>
      </c>
      <c r="G65" s="41"/>
      <c r="H65" s="44"/>
      <c r="I65" s="43"/>
      <c r="J65" s="30"/>
      <c r="K65" s="30"/>
      <c r="L65" s="30"/>
      <c r="M65" s="30"/>
      <c r="N65" s="30"/>
      <c r="O65" s="30"/>
      <c r="P65" s="30"/>
      <c r="Q65" s="30"/>
      <c r="R65" s="30"/>
      <c r="S65" s="30"/>
      <c r="T65" s="30"/>
      <c r="U65" s="30"/>
      <c r="V65" s="30"/>
      <c r="W65" s="30"/>
      <c r="X65" s="30"/>
      <c r="Y65" s="30"/>
      <c r="Z65" s="30"/>
      <c r="AA65" s="30"/>
      <c r="AB65" s="30"/>
      <c r="AC65" s="30"/>
      <c r="AD65" s="30"/>
    </row>
    <row r="66" spans="1:30" ht="20.25" customHeight="1">
      <c r="A66" s="367"/>
      <c r="B66" s="375"/>
      <c r="C66" s="32" t="s">
        <v>42</v>
      </c>
      <c r="D66" s="327"/>
      <c r="E66" s="327"/>
      <c r="F66" s="327"/>
      <c r="G66" s="329"/>
      <c r="H66" s="342"/>
      <c r="I66" s="315"/>
      <c r="J66" s="30"/>
      <c r="K66" s="30"/>
      <c r="L66" s="30"/>
      <c r="M66" s="30"/>
      <c r="N66" s="30"/>
      <c r="O66" s="30"/>
      <c r="P66" s="30"/>
      <c r="Q66" s="30"/>
      <c r="R66" s="30"/>
      <c r="S66" s="30"/>
      <c r="T66" s="30"/>
      <c r="U66" s="30"/>
      <c r="V66" s="30"/>
      <c r="W66" s="30"/>
      <c r="X66" s="30"/>
      <c r="Y66" s="30"/>
      <c r="Z66" s="30"/>
      <c r="AA66" s="30"/>
      <c r="AB66" s="30"/>
      <c r="AC66" s="30"/>
      <c r="AD66" s="30"/>
    </row>
    <row r="67" spans="1:30" ht="20.25" customHeight="1">
      <c r="A67" s="367"/>
      <c r="B67" s="375"/>
      <c r="C67" s="45"/>
      <c r="D67" s="328"/>
      <c r="E67" s="328"/>
      <c r="F67" s="328"/>
      <c r="G67" s="330"/>
      <c r="H67" s="343"/>
      <c r="I67" s="316"/>
      <c r="J67" s="30"/>
      <c r="K67" s="30"/>
      <c r="L67" s="30"/>
      <c r="M67" s="30"/>
      <c r="N67" s="30"/>
      <c r="O67" s="30"/>
      <c r="P67" s="30"/>
      <c r="Q67" s="30"/>
      <c r="R67" s="30"/>
      <c r="S67" s="30"/>
      <c r="T67" s="30"/>
      <c r="U67" s="30"/>
      <c r="V67" s="30"/>
      <c r="W67" s="30"/>
      <c r="X67" s="30"/>
      <c r="Y67" s="30"/>
      <c r="Z67" s="30"/>
      <c r="AA67" s="30"/>
      <c r="AB67" s="30"/>
      <c r="AC67" s="30"/>
      <c r="AD67" s="30"/>
    </row>
    <row r="68" spans="1:30" ht="57" customHeight="1">
      <c r="A68" s="367"/>
      <c r="B68" s="372" t="s">
        <v>120</v>
      </c>
      <c r="C68" s="38" t="s">
        <v>121</v>
      </c>
      <c r="D68" s="36"/>
      <c r="E68" s="36"/>
      <c r="F68" s="42" t="s">
        <v>118</v>
      </c>
      <c r="G68" s="41"/>
      <c r="H68" s="44"/>
      <c r="I68" s="43"/>
      <c r="J68" s="30"/>
      <c r="K68" s="30"/>
      <c r="L68" s="30"/>
      <c r="M68" s="30"/>
      <c r="N68" s="30"/>
      <c r="O68" s="30"/>
      <c r="P68" s="30"/>
      <c r="Q68" s="30"/>
      <c r="R68" s="30"/>
      <c r="S68" s="30"/>
      <c r="T68" s="30"/>
      <c r="U68" s="30"/>
      <c r="V68" s="30"/>
      <c r="W68" s="30"/>
      <c r="X68" s="30"/>
      <c r="Y68" s="30"/>
      <c r="Z68" s="30"/>
      <c r="AA68" s="30"/>
      <c r="AB68" s="30"/>
      <c r="AC68" s="30"/>
      <c r="AD68" s="30"/>
    </row>
    <row r="69" spans="1:30" ht="86.25" customHeight="1">
      <c r="A69" s="367"/>
      <c r="B69" s="373"/>
      <c r="C69" s="38" t="s">
        <v>122</v>
      </c>
      <c r="D69" s="36"/>
      <c r="E69" s="36"/>
      <c r="F69" s="42" t="s">
        <v>118</v>
      </c>
      <c r="G69" s="41"/>
      <c r="H69" s="40"/>
      <c r="I69" s="39"/>
      <c r="J69" s="30"/>
      <c r="K69" s="30"/>
      <c r="L69" s="30"/>
      <c r="M69" s="30"/>
      <c r="N69" s="30"/>
      <c r="O69" s="30"/>
      <c r="P69" s="30"/>
      <c r="Q69" s="30"/>
      <c r="R69" s="30"/>
      <c r="S69" s="30"/>
      <c r="T69" s="30"/>
      <c r="U69" s="30"/>
      <c r="V69" s="30"/>
      <c r="W69" s="30"/>
      <c r="X69" s="30"/>
      <c r="Y69" s="30"/>
      <c r="Z69" s="30"/>
      <c r="AA69" s="30"/>
      <c r="AB69" s="30"/>
      <c r="AC69" s="30"/>
      <c r="AD69" s="30"/>
    </row>
    <row r="70" spans="1:30" ht="81" customHeight="1">
      <c r="A70" s="367"/>
      <c r="B70" s="373"/>
      <c r="C70" s="38" t="s">
        <v>123</v>
      </c>
      <c r="D70" s="37" t="s">
        <v>40</v>
      </c>
      <c r="E70" s="36"/>
      <c r="F70" s="36" t="s">
        <v>51</v>
      </c>
      <c r="G70" s="35" t="s">
        <v>124</v>
      </c>
      <c r="H70" s="34" t="s">
        <v>125</v>
      </c>
      <c r="I70" s="33" t="s">
        <v>113</v>
      </c>
      <c r="J70" s="30"/>
      <c r="K70" s="30"/>
      <c r="L70" s="30"/>
      <c r="M70" s="30"/>
      <c r="N70" s="30"/>
      <c r="O70" s="30"/>
      <c r="P70" s="30"/>
      <c r="Q70" s="30"/>
      <c r="R70" s="30"/>
      <c r="S70" s="30"/>
      <c r="T70" s="30"/>
      <c r="U70" s="30"/>
      <c r="V70" s="30"/>
      <c r="W70" s="30"/>
      <c r="X70" s="30"/>
      <c r="Y70" s="30"/>
      <c r="Z70" s="30"/>
      <c r="AA70" s="30"/>
      <c r="AB70" s="30"/>
      <c r="AC70" s="30"/>
      <c r="AD70" s="30"/>
    </row>
    <row r="71" spans="1:30" ht="20.25" customHeight="1">
      <c r="A71" s="367"/>
      <c r="B71" s="373"/>
      <c r="C71" s="32" t="s">
        <v>42</v>
      </c>
      <c r="D71" s="327"/>
      <c r="E71" s="327"/>
      <c r="F71" s="327"/>
      <c r="G71" s="329"/>
      <c r="H71" s="342"/>
      <c r="I71" s="315"/>
      <c r="J71" s="30"/>
      <c r="K71" s="30"/>
      <c r="L71" s="30"/>
      <c r="M71" s="30"/>
      <c r="N71" s="30"/>
      <c r="O71" s="30"/>
      <c r="P71" s="30"/>
      <c r="Q71" s="30"/>
      <c r="R71" s="30"/>
      <c r="S71" s="30"/>
      <c r="T71" s="30"/>
      <c r="U71" s="30"/>
      <c r="V71" s="30"/>
      <c r="W71" s="30"/>
      <c r="X71" s="30"/>
      <c r="Y71" s="30"/>
      <c r="Z71" s="30"/>
      <c r="AA71" s="30"/>
      <c r="AB71" s="30"/>
      <c r="AC71" s="30"/>
      <c r="AD71" s="30"/>
    </row>
    <row r="72" spans="1:30" ht="15.75" thickBot="1">
      <c r="A72" s="368"/>
      <c r="B72" s="374"/>
      <c r="C72" s="31"/>
      <c r="D72" s="361"/>
      <c r="E72" s="361"/>
      <c r="F72" s="361"/>
      <c r="G72" s="336"/>
      <c r="H72" s="365"/>
      <c r="I72" s="346"/>
      <c r="J72" s="30"/>
      <c r="K72" s="30"/>
      <c r="L72" s="30"/>
      <c r="M72" s="30"/>
      <c r="N72" s="30"/>
      <c r="O72" s="30"/>
      <c r="P72" s="30"/>
      <c r="Q72" s="30"/>
      <c r="R72" s="30"/>
      <c r="S72" s="30"/>
      <c r="T72" s="30"/>
      <c r="U72" s="30"/>
      <c r="V72" s="30"/>
      <c r="W72" s="30"/>
      <c r="X72" s="30"/>
      <c r="Y72" s="30"/>
      <c r="Z72" s="30"/>
      <c r="AA72" s="30"/>
      <c r="AB72" s="30"/>
      <c r="AC72" s="30"/>
      <c r="AD72" s="30"/>
    </row>
    <row r="73" spans="1:30" ht="12.7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row>
    <row r="74" spans="1:30" ht="12.7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row>
    <row r="75" spans="1:30" ht="12.7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row>
    <row r="76" spans="1:30" ht="12.7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row>
    <row r="77" spans="1:30" ht="12.7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row>
    <row r="78" spans="1:30" ht="12.7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row>
    <row r="79" spans="1:30" ht="12.7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row>
    <row r="80" spans="1:30" ht="12.7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row>
    <row r="81" spans="1:30" ht="12.7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row>
    <row r="82" spans="1:30" ht="12.7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row>
    <row r="83" spans="1:30" ht="12.7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row>
    <row r="84" spans="1:30" ht="12.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row>
    <row r="85" spans="1:30" ht="12.7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row>
    <row r="86" spans="1:30" ht="12.7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row>
    <row r="87" spans="1:30" ht="12.7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row>
    <row r="88" spans="1:30" ht="12.7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row>
    <row r="89" spans="1:30" ht="12.7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row>
    <row r="90" spans="1:30" ht="12.7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row>
    <row r="91" spans="1:30" ht="12.7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row>
    <row r="92" spans="1:30" ht="12.7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row>
    <row r="93" spans="1:30" ht="12.7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row>
    <row r="94" spans="1:30" ht="12.7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row>
    <row r="95" spans="1:30" ht="12.7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row>
    <row r="96" spans="1:30" ht="12.7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row>
    <row r="97" spans="1:30" ht="12.7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row>
    <row r="98" spans="1:30" ht="12.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row>
    <row r="99" spans="1:30" ht="12.7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row>
    <row r="100" spans="1:30" ht="12.7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row>
    <row r="101" spans="1:30" ht="12.7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row>
    <row r="102" spans="1:30" ht="12.7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row>
    <row r="103" spans="1:30" ht="12.7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row>
    <row r="104" spans="1:30" ht="12.7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row>
    <row r="105" spans="1:30" ht="12.7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row>
    <row r="106" spans="1:30" ht="12.7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row>
    <row r="107" spans="1:30" ht="12.7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row>
    <row r="108" spans="1:30" ht="12.7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row>
    <row r="109" spans="1:30" ht="12.7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row>
    <row r="110" spans="1:30" ht="12.7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row>
    <row r="111" spans="1:30" ht="12.7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row>
    <row r="112" spans="1:30" ht="12.7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row>
    <row r="113" spans="1:30" ht="12.7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row>
    <row r="114" spans="1:30" ht="12.7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row>
    <row r="115" spans="1:30" ht="12.7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row>
    <row r="116" spans="1:30" ht="12.7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row>
    <row r="117" spans="1:30" ht="12.7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row>
    <row r="118" spans="1:30" ht="12.7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row>
    <row r="119" spans="1:30" ht="12.7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row>
    <row r="120" spans="1:30" ht="12.7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row>
    <row r="121" spans="1:30" ht="12.7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row>
    <row r="122" spans="1:30" ht="12.7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row>
    <row r="123" spans="1:30" ht="12.7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row>
    <row r="124" spans="1:30" ht="12.7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row>
    <row r="125" spans="1:30" ht="12.7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row>
    <row r="126" spans="1:30" ht="12.7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row>
    <row r="127" spans="1:30" ht="12.7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row>
    <row r="128" spans="1:30" ht="12.7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row>
    <row r="129" spans="1:30" ht="12.7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row>
    <row r="130" spans="1:30" ht="12.7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row>
    <row r="131" spans="1:30" ht="12.7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row>
    <row r="132" spans="1:30" ht="12.7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row>
    <row r="133" spans="1:30" ht="12.7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row>
    <row r="134" spans="1:30" ht="12.7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row>
    <row r="135" spans="1:30" ht="12.7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row>
    <row r="136" spans="1:30" ht="12.7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row>
    <row r="137" spans="1:30" ht="12.7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row>
    <row r="138" spans="1:30" ht="12.7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row>
    <row r="139" spans="1:30" ht="12.7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0" ht="12.7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0" ht="12.7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0" ht="12.7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0" ht="12.7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0" ht="12.7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12.7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12.7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12.7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12.7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12.7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12.7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12.7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12.7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12.7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12.7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12.7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12.7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12.7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12.7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12.7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12.7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12.7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12.7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12.7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12.7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12.7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12.7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12.7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12.7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12.7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12.7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12.7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12.7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12.7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12.7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12.7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12.7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12.7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12.7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12.7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12.7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12.7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12.7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12.7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12.7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12.7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12.7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12.7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12.7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12.7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12.7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12.7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12.7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12.7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12.7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12.7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12.7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12.7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12.7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12.7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12.7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12.7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12.7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12.7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12.7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12.7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12.7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12.7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12.7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12.7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12.7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12.7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12.7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12.7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12.7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12.7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12.7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12.7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12.7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12.7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12.7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12.7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12.7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12.7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12.7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12.7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12.7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12.7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12.7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12.7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12.7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12.7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12.7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12.7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row r="234" spans="1:30" ht="12.7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row>
    <row r="235" spans="1:30" ht="12.7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row>
    <row r="236" spans="1:30" ht="12.7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row>
    <row r="237" spans="1:30" ht="12.7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row>
    <row r="238" spans="1:30" ht="12.7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row>
    <row r="239" spans="1:30" ht="12.7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row>
    <row r="240" spans="1:30" ht="12.7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0" ht="12.7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row>
    <row r="242" spans="1:30" ht="12.7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row>
    <row r="243" spans="1:30" ht="12.7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row>
    <row r="244" spans="1:30" ht="12.7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row>
    <row r="245" spans="1:30" ht="12.7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row>
    <row r="246" spans="1:30" ht="12.7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row>
    <row r="247" spans="1:30" ht="12.7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row>
    <row r="248" spans="1:30" ht="12.7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row>
    <row r="249" spans="1:30" ht="12.7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row>
    <row r="250" spans="1:30" ht="12.7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row>
    <row r="251" spans="1:30" ht="12.7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row>
    <row r="252" spans="1:30" ht="12.7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row>
    <row r="253" spans="1:30" ht="12.7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row>
    <row r="254" spans="1:30" ht="12.7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row>
    <row r="255" spans="1:30" ht="12.7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row>
    <row r="256" spans="1:30" ht="12.7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row>
    <row r="257" spans="1:30" ht="12.7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row>
    <row r="258" spans="1:30" ht="12.7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row>
    <row r="259" spans="1:30" ht="12.7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row>
    <row r="260" spans="1:30" ht="12.7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row>
    <row r="261" spans="1:30" ht="12.7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row>
    <row r="262" spans="1:30" ht="12.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row>
    <row r="263" spans="1:30" ht="12.7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row>
    <row r="264" spans="1:30" ht="12.7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row>
    <row r="265" spans="1:30" ht="12.7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row>
    <row r="266" spans="1:30" ht="12.7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row>
    <row r="267" spans="1:30" ht="12.7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row>
    <row r="268" spans="1:30" ht="12.7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row>
    <row r="269" spans="1:30" ht="12.7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row>
    <row r="270" spans="1:30" ht="12.7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row>
    <row r="271" spans="1:30" ht="12.7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row>
    <row r="272" spans="1:30" ht="12.7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row>
    <row r="273" spans="1:30" ht="12.7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row>
    <row r="274" spans="1:30" ht="12.7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row>
    <row r="275" spans="1:30" ht="12.7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row>
    <row r="276" spans="1:30" ht="12.7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row>
    <row r="277" spans="1:30" ht="12.7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row>
    <row r="278" spans="1:30" ht="12.7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row>
    <row r="279" spans="1:30" ht="12.7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row>
    <row r="280" spans="1:30" ht="12.7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row>
    <row r="281" spans="1:30" ht="12.7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row>
    <row r="282" spans="1:30" ht="12.7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row>
    <row r="283" spans="1:30" ht="12.7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row>
    <row r="284" spans="1:30" ht="12.7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row>
    <row r="285" spans="1:30" ht="12.7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row>
    <row r="286" spans="1:30" ht="12.7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row>
    <row r="287" spans="1:30" ht="12.7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row>
    <row r="288" spans="1:30" ht="12.7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row>
    <row r="289" spans="1:30" ht="12.7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row>
    <row r="290" spans="1:30" ht="12.7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row>
    <row r="291" spans="1:30" ht="12.7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row>
    <row r="292" spans="1:30" ht="12.7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row>
    <row r="293" spans="1:30" ht="12.7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row>
    <row r="294" spans="1:30" ht="12.7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row>
    <row r="295" spans="1:30" ht="12.7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row>
    <row r="296" spans="1:30" ht="12.7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row>
    <row r="297" spans="1:30" ht="12.7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row>
    <row r="298" spans="1:30" ht="12.7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row>
    <row r="299" spans="1:30" ht="12.7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row>
    <row r="300" spans="1:30" ht="12.7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row>
    <row r="301" spans="1:30" ht="12.7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row>
    <row r="302" spans="1:30" ht="12.7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row>
    <row r="303" spans="1:30" ht="12.7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row>
    <row r="304" spans="1:30" ht="12.7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row>
    <row r="305" spans="1:30" ht="12.7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row>
    <row r="306" spans="1:30" ht="12.7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row>
    <row r="307" spans="1:30" ht="12.7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row>
    <row r="308" spans="1:30" ht="12.7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row>
    <row r="309" spans="1:30" ht="12.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row>
    <row r="310" spans="1:30" ht="12.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row>
    <row r="311" spans="1:30" ht="12.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row>
    <row r="312" spans="1:30" ht="12.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row>
    <row r="313" spans="1:30" ht="12.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row>
    <row r="314" spans="1:30" ht="12.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row>
    <row r="315" spans="1:30" ht="12.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row>
    <row r="316" spans="1:30" ht="12.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row>
    <row r="317" spans="1:30" ht="12.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row>
    <row r="318" spans="1:30" ht="12.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row>
    <row r="319" spans="1:30" ht="12.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row>
    <row r="320" spans="1:30" ht="12.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row>
    <row r="321" spans="1:30" ht="12.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row>
    <row r="322" spans="1:30" ht="12.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row>
    <row r="323" spans="1:30" ht="12.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row>
    <row r="324" spans="1:30" ht="12.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row>
    <row r="325" spans="1:30" ht="12.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row>
    <row r="326" spans="1:30" ht="12.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row>
    <row r="327" spans="1:30" ht="12.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row>
    <row r="328" spans="1:30" ht="12.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row>
    <row r="329" spans="1:30" ht="12.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row>
    <row r="330" spans="1:30" ht="12.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row>
    <row r="331" spans="1:30" ht="12.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row>
    <row r="332" spans="1:30" ht="12.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row>
    <row r="333" spans="1:30" ht="12.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row>
    <row r="334" spans="1:30" ht="12.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row>
    <row r="335" spans="1:30" ht="12.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row>
    <row r="336" spans="1:30" ht="12.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row>
    <row r="337" spans="1:30" ht="12.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row>
    <row r="338" spans="1:30" ht="12.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row>
    <row r="339" spans="1:30" ht="12.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row>
    <row r="340" spans="1:30" ht="12.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row>
    <row r="341" spans="1:30" ht="12.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row>
    <row r="342" spans="1:30" ht="12.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row>
    <row r="343" spans="1:30" ht="12.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row>
    <row r="344" spans="1:30" ht="12.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row>
    <row r="345" spans="1:30" ht="12.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row>
    <row r="346" spans="1:30" ht="12.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row>
    <row r="347" spans="1:30" ht="12.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row>
    <row r="348" spans="1:30" ht="12.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row>
    <row r="349" spans="1:30" ht="12.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row>
    <row r="350" spans="1:30" ht="12.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row>
    <row r="351" spans="1:30" ht="12.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row>
    <row r="352" spans="1:30" ht="12.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row>
    <row r="353" spans="1:30" ht="12.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row>
    <row r="354" spans="1:30" ht="12.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row>
    <row r="355" spans="1:30" ht="12.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row>
    <row r="356" spans="1:30" ht="12.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row>
    <row r="357" spans="1:30" ht="12.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row>
    <row r="358" spans="1:30" ht="12.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row>
    <row r="359" spans="1:30" ht="12.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row>
    <row r="360" spans="1:30" ht="12.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row>
    <row r="361" spans="1:30" ht="12.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row>
    <row r="362" spans="1:30" ht="12.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row>
    <row r="363" spans="1:30" ht="12.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row>
    <row r="364" spans="1:30" ht="12.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row>
    <row r="365" spans="1:30" ht="12.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row>
    <row r="366" spans="1:30" ht="12.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row>
    <row r="367" spans="1:30" ht="12.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row>
    <row r="368" spans="1:30" ht="12.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row>
    <row r="369" spans="1:30" ht="12.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row>
    <row r="370" spans="1:30" ht="12.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row>
    <row r="371" spans="1:30" ht="12.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row>
    <row r="372" spans="1:30" ht="12.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row>
    <row r="373" spans="1:30" ht="12.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row>
    <row r="374" spans="1:30" ht="12.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row>
    <row r="375" spans="1:30" ht="12.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row>
    <row r="376" spans="1:30" ht="12.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row>
    <row r="377" spans="1:30" ht="12.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row>
    <row r="378" spans="1:30" ht="12.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row>
    <row r="379" spans="1:30" ht="12.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row>
    <row r="380" spans="1:30" ht="12.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row>
    <row r="381" spans="1:30" ht="12.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row>
    <row r="382" spans="1:30" ht="12.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row>
    <row r="383" spans="1:30" ht="12.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row>
    <row r="384" spans="1:30" ht="12.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row>
    <row r="385" spans="1:30" ht="12.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row>
    <row r="386" spans="1:30" ht="12.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row>
    <row r="387" spans="1:30" ht="12.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row>
    <row r="388" spans="1:30" ht="12.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row>
    <row r="389" spans="1:30" ht="12.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row>
    <row r="390" spans="1:30" ht="12.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row>
    <row r="391" spans="1:30" ht="12.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row>
    <row r="392" spans="1:30" ht="12.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row>
    <row r="393" spans="1:30" ht="12.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row>
    <row r="394" spans="1:30" ht="12.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row>
    <row r="395" spans="1:30" ht="12.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row>
    <row r="396" spans="1:30" ht="12.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row>
    <row r="397" spans="1:30" ht="12.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row>
    <row r="398" spans="1:30" ht="12.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row>
    <row r="399" spans="1:30" ht="12.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row>
    <row r="400" spans="1:30" ht="12.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row>
    <row r="401" spans="1:30" ht="12.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row>
    <row r="402" spans="1:30" ht="12.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row>
    <row r="403" spans="1:30" ht="12.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row>
    <row r="404" spans="1:30" ht="12.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row>
    <row r="405" spans="1:30" ht="12.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row>
    <row r="406" spans="1:30" ht="12.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row>
    <row r="407" spans="1:30" ht="12.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row>
    <row r="408" spans="1:30" ht="12.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row>
    <row r="409" spans="1:30" ht="12.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row>
    <row r="410" spans="1:30" ht="12.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row>
    <row r="411" spans="1:30" ht="12.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row>
    <row r="412" spans="1:30" ht="12.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row>
    <row r="413" spans="1:30" ht="12.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row>
    <row r="414" spans="1:30" ht="12.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row>
    <row r="415" spans="1:30" ht="12.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row>
    <row r="416" spans="1:30" ht="12.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row>
    <row r="417" spans="1:30" ht="12.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row>
    <row r="418" spans="1:30" ht="12.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row>
    <row r="419" spans="1:30" ht="12.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row>
    <row r="420" spans="1:30" ht="12.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row>
    <row r="421" spans="1:30" ht="12.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row>
    <row r="422" spans="1:30" ht="12.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row>
    <row r="423" spans="1:30" ht="12.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row>
    <row r="424" spans="1:30" ht="12.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row>
    <row r="425" spans="1:30" ht="12.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row>
    <row r="426" spans="1:30" ht="12.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row>
    <row r="427" spans="1:30" ht="12.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row>
    <row r="428" spans="1:30" ht="12.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row>
    <row r="429" spans="1:30" ht="12.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row>
    <row r="430" spans="1:30" ht="12.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row>
    <row r="431" spans="1:30" ht="12.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row>
    <row r="432" spans="1:30" ht="12.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row>
    <row r="433" spans="1:30" ht="12.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row>
    <row r="434" spans="1:30" ht="12.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row>
    <row r="435" spans="1:30" ht="12.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row>
    <row r="436" spans="1:30" ht="12.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row>
    <row r="437" spans="1:30" ht="12.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row>
    <row r="438" spans="1:30" ht="12.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row>
    <row r="439" spans="1:30" ht="12.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row>
    <row r="440" spans="1:30" ht="12.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row>
    <row r="441" spans="1:30" ht="12.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row>
    <row r="442" spans="1:30" ht="12.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row>
    <row r="443" spans="1:30" ht="12.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row>
    <row r="444" spans="1:30" ht="12.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row>
    <row r="445" spans="1:30" ht="12.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row>
    <row r="446" spans="1:30" ht="12.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row>
    <row r="447" spans="1:30" ht="12.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row>
    <row r="448" spans="1:30" ht="12.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row>
    <row r="449" spans="1:30" ht="12.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row>
    <row r="450" spans="1:30" ht="12.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row>
    <row r="451" spans="1:30" ht="12.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row>
    <row r="452" spans="1:30" ht="12.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row>
    <row r="453" spans="1:30" ht="12.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row>
    <row r="454" spans="1:30" ht="12.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row>
    <row r="455" spans="1:30" ht="12.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row>
    <row r="456" spans="1:30" ht="12.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row>
    <row r="457" spans="1:30" ht="12.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row>
    <row r="458" spans="1:30" ht="12.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row>
    <row r="459" spans="1:30" ht="12.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row>
    <row r="460" spans="1:30" ht="12.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row>
    <row r="461" spans="1:30" ht="12.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row>
    <row r="462" spans="1:30" ht="12.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row>
    <row r="463" spans="1:30" ht="12.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row>
    <row r="464" spans="1:30" ht="12.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row>
    <row r="465" spans="1:30" ht="12.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row>
    <row r="466" spans="1:30" ht="12.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row>
    <row r="467" spans="1:30" ht="12.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row>
    <row r="468" spans="1:30" ht="12.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row>
    <row r="469" spans="1:30" ht="12.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row>
    <row r="470" spans="1:30" ht="12.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row>
    <row r="471" spans="1:30" ht="12.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row>
    <row r="472" spans="1:30" ht="12.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row>
    <row r="473" spans="1:30" ht="12.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row>
    <row r="474" spans="1:30" ht="12.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row>
    <row r="475" spans="1:30" ht="12.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row>
    <row r="476" spans="1:30" ht="12.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row>
    <row r="477" spans="1:30" ht="12.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row>
    <row r="478" spans="1:30" ht="12.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row>
    <row r="479" spans="1:30" ht="12.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row>
    <row r="480" spans="1:30" ht="12.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row>
    <row r="481" spans="1:30" ht="12.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row>
    <row r="482" spans="1:30" ht="12.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row>
    <row r="483" spans="1:30" ht="12.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row>
    <row r="484" spans="1:30" ht="12.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row>
    <row r="485" spans="1:30" ht="12.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row>
    <row r="486" spans="1:30" ht="12.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row>
    <row r="487" spans="1:30" ht="12.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row>
    <row r="488" spans="1:30" ht="12.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row>
    <row r="489" spans="1:30" ht="12.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row>
    <row r="490" spans="1:30" ht="12.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row>
    <row r="491" spans="1:30" ht="12.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row>
    <row r="492" spans="1:30" ht="12.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row>
    <row r="493" spans="1:30" ht="12.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row>
    <row r="494" spans="1:30" ht="12.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row>
    <row r="495" spans="1:30" ht="12.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row>
    <row r="496" spans="1:30" ht="12.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row>
    <row r="497" spans="1:30" ht="12.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row>
    <row r="498" spans="1:30" ht="12.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row>
    <row r="499" spans="1:30" ht="12.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row>
    <row r="500" spans="1:30" ht="12.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row>
    <row r="501" spans="1:30" ht="12.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row>
    <row r="502" spans="1:30" ht="12.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row>
    <row r="503" spans="1:30" ht="12.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row>
    <row r="504" spans="1:30" ht="12.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row>
    <row r="505" spans="1:30" ht="12.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row>
    <row r="506" spans="1:30" ht="12.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row>
    <row r="507" spans="1:30" ht="12.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row>
    <row r="508" spans="1:30" ht="12.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row>
    <row r="509" spans="1:30" ht="12.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row>
    <row r="510" spans="1:30" ht="12.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row>
    <row r="511" spans="1:30" ht="12.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row>
    <row r="512" spans="1:30" ht="12.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row>
    <row r="513" spans="1:30" ht="12.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row>
    <row r="514" spans="1:30" ht="12.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row>
    <row r="515" spans="1:30" ht="12.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row>
    <row r="516" spans="1:30" ht="12.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row>
    <row r="517" spans="1:30" ht="12.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row>
    <row r="518" spans="1:30" ht="12.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row>
    <row r="519" spans="1:30" ht="12.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row>
    <row r="520" spans="1:30" ht="12.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row>
    <row r="521" spans="1:30" ht="12.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row>
    <row r="522" spans="1:30" ht="12.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row>
    <row r="523" spans="1:30" ht="12.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row>
    <row r="524" spans="1:30" ht="12.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row>
    <row r="525" spans="1:30" ht="12.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row>
    <row r="526" spans="1:30" ht="12.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row>
    <row r="527" spans="1:30" ht="12.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row>
    <row r="528" spans="1:30" ht="12.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row>
    <row r="529" spans="1:30" ht="12.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row>
    <row r="530" spans="1:30" ht="12.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row>
    <row r="531" spans="1:30" ht="12.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row>
    <row r="532" spans="1:30" ht="12.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row>
    <row r="533" spans="1:30" ht="12.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row>
    <row r="534" spans="1:30" ht="12.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row>
    <row r="535" spans="1:30" ht="12.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row>
    <row r="536" spans="1:30" ht="12.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row>
    <row r="537" spans="1:30" ht="12.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row>
    <row r="538" spans="1:30" ht="12.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row>
    <row r="539" spans="1:30" ht="12.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row>
    <row r="540" spans="1:30" ht="12.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row>
    <row r="541" spans="1:30" ht="12.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row>
    <row r="542" spans="1:30" ht="12.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row>
    <row r="543" spans="1:30" ht="12.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row>
    <row r="544" spans="1:30" ht="12.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row>
    <row r="545" spans="1:30" ht="12.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row>
    <row r="546" spans="1:30" ht="12.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row>
    <row r="547" spans="1:30" ht="12.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row>
    <row r="548" spans="1:30" ht="12.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row>
    <row r="549" spans="1:30" ht="12.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row>
    <row r="550" spans="1:30" ht="12.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row>
    <row r="551" spans="1:30" ht="12.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row>
    <row r="552" spans="1:30" ht="12.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row>
    <row r="553" spans="1:30" ht="12.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row>
    <row r="554" spans="1:30" ht="12.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row>
    <row r="555" spans="1:30" ht="12.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row>
    <row r="556" spans="1:30" ht="12.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row>
    <row r="557" spans="1:30" ht="12.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row>
    <row r="558" spans="1:30" ht="12.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row>
    <row r="559" spans="1:30" ht="12.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row>
    <row r="560" spans="1:30" ht="12.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row>
    <row r="561" spans="1:30" ht="12.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row>
    <row r="562" spans="1:30" ht="12.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row>
    <row r="563" spans="1:30" ht="12.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row>
    <row r="564" spans="1:30" ht="12.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row>
    <row r="565" spans="1:30" ht="12.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row>
    <row r="566" spans="1:30" ht="12.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row>
    <row r="567" spans="1:30" ht="12.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row>
    <row r="568" spans="1:30" ht="12.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row>
    <row r="569" spans="1:30" ht="12.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row>
    <row r="570" spans="1:30" ht="12.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row>
    <row r="571" spans="1:30" ht="12.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row>
    <row r="572" spans="1:30" ht="12.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row>
    <row r="573" spans="1:30" ht="12.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row>
    <row r="574" spans="1:30" ht="12.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row>
    <row r="575" spans="1:30" ht="12.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row>
    <row r="576" spans="1:30" ht="12.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row>
    <row r="577" spans="1:30" ht="12.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row>
    <row r="578" spans="1:30" ht="12.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row>
    <row r="579" spans="1:30" ht="12.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row>
    <row r="580" spans="1:30" ht="12.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row>
    <row r="581" spans="1:30" ht="12.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row>
    <row r="582" spans="1:30" ht="12.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row>
    <row r="583" spans="1:30" ht="12.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row>
    <row r="584" spans="1:30" ht="12.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row>
    <row r="585" spans="1:30" ht="12.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row>
    <row r="586" spans="1:30" ht="12.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row>
    <row r="587" spans="1:30" ht="12.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row>
    <row r="588" spans="1:30" ht="12.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row>
    <row r="589" spans="1:30" ht="12.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row>
    <row r="590" spans="1:30" ht="12.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row>
    <row r="591" spans="1:30" ht="12.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row>
    <row r="592" spans="1:30" ht="12.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row>
    <row r="593" spans="1:30" ht="12.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row>
    <row r="594" spans="1:30" ht="12.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row>
    <row r="595" spans="1:30" ht="12.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row>
    <row r="596" spans="1:30" ht="12.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row>
    <row r="597" spans="1:30" ht="12.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row>
    <row r="598" spans="1:30" ht="12.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row>
    <row r="599" spans="1:30" ht="12.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row>
    <row r="600" spans="1:30" ht="12.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row>
    <row r="601" spans="1:30" ht="12.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row>
    <row r="602" spans="1:30" ht="12.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row>
    <row r="603" spans="1:30" ht="12.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row>
    <row r="604" spans="1:30" ht="12.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row>
    <row r="605" spans="1:30" ht="12.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row>
    <row r="606" spans="1:30" ht="12.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row>
    <row r="607" spans="1:30" ht="12.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row>
    <row r="608" spans="1:30" ht="12.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row>
    <row r="609" spans="1:30" ht="12.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row>
    <row r="610" spans="1:30" ht="12.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row>
    <row r="611" spans="1:30" ht="12.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row>
    <row r="612" spans="1:30" ht="12.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row>
    <row r="613" spans="1:30" ht="12.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row>
    <row r="614" spans="1:30" ht="12.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row>
    <row r="615" spans="1:30" ht="12.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row>
    <row r="616" spans="1:30" ht="12.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row>
    <row r="617" spans="1:30" ht="12.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row>
    <row r="618" spans="1:30" ht="12.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row>
    <row r="619" spans="1:30" ht="12.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row>
    <row r="620" spans="1:30" ht="12.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row>
    <row r="621" spans="1:30" ht="12.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row>
    <row r="622" spans="1:30" ht="12.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row>
    <row r="623" spans="1:30" ht="12.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row>
    <row r="624" spans="1:30" ht="12.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row>
    <row r="625" spans="1:30" ht="12.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row>
    <row r="626" spans="1:30" ht="12.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row>
    <row r="627" spans="1:30" ht="12.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row>
    <row r="628" spans="1:30" ht="12.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row>
    <row r="629" spans="1:30" ht="12.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row>
    <row r="630" spans="1:30" ht="12.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row>
    <row r="631" spans="1:30" ht="12.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row>
    <row r="632" spans="1:30" ht="12.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row>
    <row r="633" spans="1:30" ht="12.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row>
    <row r="634" spans="1:30" ht="12.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row>
    <row r="635" spans="1:30" ht="12.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row>
    <row r="636" spans="1:30" ht="12.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row>
    <row r="637" spans="1:30" ht="12.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row>
    <row r="638" spans="1:30" ht="12.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row>
    <row r="639" spans="1:30" ht="12.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row>
    <row r="640" spans="1:30" ht="12.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row>
    <row r="641" spans="1:30" ht="12.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row>
    <row r="642" spans="1:30" ht="12.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row>
    <row r="643" spans="1:30" ht="12.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row>
    <row r="644" spans="1:30" ht="12.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row>
    <row r="645" spans="1:30" ht="12.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row>
    <row r="646" spans="1:30" ht="12.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row>
    <row r="647" spans="1:30" ht="12.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row>
    <row r="648" spans="1:30" ht="12.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row>
    <row r="649" spans="1:30" ht="12.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row>
    <row r="650" spans="1:30" ht="12.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row>
    <row r="651" spans="1:30" ht="12.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row>
    <row r="652" spans="1:30" ht="12.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row>
    <row r="653" spans="1:30" ht="12.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row>
    <row r="654" spans="1:30" ht="12.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row>
    <row r="655" spans="1:30" ht="12.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row>
    <row r="656" spans="1:30" ht="12.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row>
    <row r="657" spans="1:30" ht="12.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row>
    <row r="658" spans="1:30" ht="12.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row>
    <row r="659" spans="1:30" ht="12.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row>
    <row r="660" spans="1:30" ht="12.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row>
    <row r="661" spans="1:30" ht="12.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row>
    <row r="662" spans="1:30" ht="12.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row>
    <row r="663" spans="1:30" ht="12.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row>
    <row r="664" spans="1:30" ht="12.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row>
    <row r="665" spans="1:30" ht="12.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row>
    <row r="666" spans="1:30" ht="12.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row>
    <row r="667" spans="1:30" ht="12.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row>
    <row r="668" spans="1:30" ht="12.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row>
    <row r="669" spans="1:30" ht="12.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row>
    <row r="670" spans="1:30" ht="12.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row>
    <row r="671" spans="1:30" ht="12.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row>
    <row r="672" spans="1:30" ht="12.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row>
    <row r="673" spans="1:30" ht="12.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row>
    <row r="674" spans="1:30" ht="12.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row>
    <row r="675" spans="1:30" ht="12.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row>
    <row r="676" spans="1:30" ht="12.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row>
    <row r="677" spans="1:30" ht="12.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row>
    <row r="678" spans="1:30" ht="12.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row>
    <row r="679" spans="1:30" ht="12.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row>
    <row r="680" spans="1:30" ht="12.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row>
    <row r="681" spans="1:30" ht="12.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row>
    <row r="682" spans="1:30" ht="12.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row>
    <row r="683" spans="1:30" ht="12.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row>
    <row r="684" spans="1:30" ht="12.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row>
    <row r="685" spans="1:30" ht="12.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row>
    <row r="686" spans="1:30" ht="12.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row>
    <row r="687" spans="1:30" ht="12.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row>
    <row r="688" spans="1:30" ht="12.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row>
    <row r="689" spans="1:30" ht="12.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row>
    <row r="690" spans="1:30" ht="12.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row>
    <row r="691" spans="1:30" ht="12.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row>
    <row r="692" spans="1:30" ht="12.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row>
    <row r="693" spans="1:30" ht="12.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row>
    <row r="694" spans="1:30" ht="12.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row>
    <row r="695" spans="1:30" ht="12.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row>
    <row r="696" spans="1:30" ht="12.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row>
    <row r="697" spans="1:30" ht="12.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row>
    <row r="698" spans="1:30" ht="12.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row>
    <row r="699" spans="1:30" ht="12.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row>
    <row r="700" spans="1:30" ht="12.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row>
    <row r="701" spans="1:30" ht="12.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row>
    <row r="702" spans="1:30" ht="12.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row>
    <row r="703" spans="1:30" ht="12.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row>
    <row r="704" spans="1:30" ht="12.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row>
    <row r="705" spans="1:30" ht="12.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row>
    <row r="706" spans="1:30" ht="12.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row>
    <row r="707" spans="1:30" ht="12.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row>
    <row r="708" spans="1:30" ht="12.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row>
    <row r="709" spans="1:30" ht="12.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row>
    <row r="710" spans="1:30" ht="12.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row>
    <row r="711" spans="1:30" ht="12.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row>
    <row r="712" spans="1:30" ht="12.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row>
    <row r="713" spans="1:30" ht="12.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row>
    <row r="714" spans="1:30" ht="12.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row>
    <row r="715" spans="1:30" ht="12.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row>
    <row r="716" spans="1:30" ht="12.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row>
    <row r="717" spans="1:30" ht="12.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row>
    <row r="718" spans="1:30" ht="12.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row>
    <row r="719" spans="1:30" ht="12.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row>
    <row r="720" spans="1:30" ht="12.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row>
    <row r="721" spans="1:30" ht="12.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row>
    <row r="722" spans="1:30" ht="12.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row>
    <row r="723" spans="1:30" ht="12.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row>
    <row r="724" spans="1:30" ht="12.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row>
    <row r="725" spans="1:30" ht="12.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row>
    <row r="726" spans="1:30" ht="12.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row>
    <row r="727" spans="1:30" ht="12.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row>
    <row r="728" spans="1:30" ht="12.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row>
    <row r="729" spans="1:30" ht="12.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row>
    <row r="730" spans="1:30" ht="12.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row>
    <row r="731" spans="1:30" ht="12.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row>
    <row r="732" spans="1:30" ht="12.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row>
    <row r="733" spans="1:30" ht="12.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row>
    <row r="734" spans="1:30" ht="12.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row>
    <row r="735" spans="1:30" ht="12.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row>
    <row r="736" spans="1:30" ht="12.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row>
    <row r="737" spans="1:30" ht="12.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row>
    <row r="738" spans="1:30" ht="12.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row>
    <row r="739" spans="1:30" ht="12.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row>
    <row r="740" spans="1:30" ht="12.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row>
    <row r="741" spans="1:30" ht="12.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row>
    <row r="742" spans="1:30" ht="12.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row>
    <row r="743" spans="1:30" ht="12.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row>
    <row r="744" spans="1:30" ht="12.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row>
    <row r="745" spans="1:30" ht="12.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row>
    <row r="746" spans="1:30" ht="12.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row>
    <row r="747" spans="1:30" ht="12.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row>
    <row r="748" spans="1:30" ht="12.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row>
    <row r="749" spans="1:30" ht="12.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row>
    <row r="750" spans="1:30" ht="12.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row>
    <row r="751" spans="1:30" ht="12.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row>
    <row r="752" spans="1:30" ht="12.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row>
    <row r="753" spans="1:30" ht="12.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row>
    <row r="754" spans="1:30" ht="12.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row>
    <row r="755" spans="1:30" ht="12.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row>
    <row r="756" spans="1:30" ht="12.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row>
    <row r="757" spans="1:30" ht="12.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row>
    <row r="758" spans="1:30" ht="12.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row>
    <row r="759" spans="1:30" ht="12.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row>
    <row r="760" spans="1:30" ht="12.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row>
    <row r="761" spans="1:30" ht="12.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row>
    <row r="762" spans="1:30" ht="12.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row>
    <row r="763" spans="1:30" ht="12.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row>
    <row r="764" spans="1:30" ht="12.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row>
    <row r="765" spans="1:30" ht="12.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row>
    <row r="766" spans="1:30" ht="12.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row>
    <row r="767" spans="1:30" ht="12.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row>
    <row r="768" spans="1:30" ht="12.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row>
    <row r="769" spans="1:30" ht="12.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row>
    <row r="770" spans="1:30" ht="12.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row>
    <row r="771" spans="1:30" ht="12.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row>
    <row r="772" spans="1:30" ht="12.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row>
    <row r="773" spans="1:30" ht="12.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row>
    <row r="774" spans="1:30" ht="12.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row>
    <row r="775" spans="1:30" ht="12.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row>
    <row r="776" spans="1:30" ht="12.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row>
    <row r="777" spans="1:30" ht="12.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row>
    <row r="778" spans="1:30" ht="12.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row>
    <row r="779" spans="1:30" ht="12.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row>
    <row r="780" spans="1:30" ht="12.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row>
    <row r="781" spans="1:30" ht="12.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row>
    <row r="782" spans="1:30" ht="12.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row>
    <row r="783" spans="1:30" ht="12.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row>
    <row r="784" spans="1:30" ht="12.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row>
    <row r="785" spans="1:30" ht="12.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row>
    <row r="786" spans="1:30" ht="12.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row>
    <row r="787" spans="1:30" ht="12.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row>
    <row r="788" spans="1:30" ht="12.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row>
    <row r="789" spans="1:30" ht="12.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row>
    <row r="790" spans="1:30" ht="12.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row>
    <row r="791" spans="1:30" ht="12.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row>
    <row r="792" spans="1:30" ht="12.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row>
    <row r="793" spans="1:30" ht="12.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row>
    <row r="794" spans="1:30" ht="12.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row>
    <row r="795" spans="1:30" ht="12.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row>
    <row r="796" spans="1:30" ht="12.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row>
    <row r="797" spans="1:30" ht="12.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row>
    <row r="798" spans="1:30" ht="12.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row>
    <row r="799" spans="1:30" ht="12.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row>
    <row r="800" spans="1:30" ht="12.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row>
    <row r="801" spans="1:30" ht="12.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row>
    <row r="802" spans="1:30" ht="12.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row>
    <row r="803" spans="1:30" ht="12.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row>
    <row r="804" spans="1:30" ht="12.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row>
    <row r="805" spans="1:30" ht="12.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row>
    <row r="806" spans="1:30" ht="12.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row>
    <row r="807" spans="1:30" ht="12.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row>
    <row r="808" spans="1:30" ht="12.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row>
    <row r="809" spans="1:30" ht="12.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row>
    <row r="810" spans="1:30" ht="12.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row>
    <row r="811" spans="1:30" ht="12.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row>
    <row r="812" spans="1:30" ht="12.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row>
    <row r="813" spans="1:30" ht="12.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row>
    <row r="814" spans="1:30" ht="12.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row>
    <row r="815" spans="1:30" ht="12.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row>
    <row r="816" spans="1:30" ht="12.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row>
    <row r="817" spans="1:30" ht="12.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row>
    <row r="818" spans="1:30" ht="12.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row>
    <row r="819" spans="1:30" ht="12.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row>
    <row r="820" spans="1:30" ht="12.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row>
    <row r="821" spans="1:30" ht="12.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row>
    <row r="822" spans="1:30" ht="12.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row>
    <row r="823" spans="1:30" ht="12.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row>
    <row r="824" spans="1:30" ht="12.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row>
    <row r="825" spans="1:30" ht="12.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row>
    <row r="826" spans="1:30" ht="12.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row>
    <row r="827" spans="1:30" ht="12.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row>
    <row r="828" spans="1:30" ht="12.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row>
    <row r="829" spans="1:30" ht="12.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row>
    <row r="830" spans="1:30" ht="12.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row>
    <row r="831" spans="1:30" ht="12.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row>
    <row r="832" spans="1:30" ht="12.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row>
    <row r="833" spans="1:30" ht="12.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row>
    <row r="834" spans="1:30" ht="12.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row>
    <row r="835" spans="1:30" ht="12.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row>
    <row r="836" spans="1:30" ht="12.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row>
    <row r="837" spans="1:30" ht="12.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row>
    <row r="838" spans="1:30" ht="12.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row>
    <row r="839" spans="1:30" ht="12.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row>
    <row r="840" spans="1:30" ht="12.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row>
    <row r="841" spans="1:30" ht="12.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row>
    <row r="842" spans="1:30" ht="12.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row>
    <row r="843" spans="1:30" ht="12.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row>
    <row r="844" spans="1:30" ht="12.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row>
    <row r="845" spans="1:30" ht="12.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row>
    <row r="846" spans="1:30" ht="12.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row>
    <row r="847" spans="1:30" ht="12.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row>
    <row r="848" spans="1:30" ht="12.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row>
    <row r="849" spans="1:30" ht="12.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row>
    <row r="850" spans="1:30" ht="12.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row>
    <row r="851" spans="1:30" ht="12.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row>
    <row r="852" spans="1:30" ht="12.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row>
    <row r="853" spans="1:30" ht="12.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row>
    <row r="854" spans="1:30" ht="12.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row>
    <row r="855" spans="1:30" ht="12.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row>
    <row r="856" spans="1:30" ht="12.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row>
    <row r="857" spans="1:30" ht="12.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row>
    <row r="858" spans="1:30" ht="12.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row>
    <row r="859" spans="1:30" ht="12.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row>
    <row r="860" spans="1:30" ht="12.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row>
    <row r="861" spans="1:30" ht="12.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row>
    <row r="862" spans="1:30" ht="12.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row>
    <row r="863" spans="1:30" ht="12.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row>
    <row r="864" spans="1:30" ht="12.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row>
    <row r="865" spans="1:30" ht="12.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row>
    <row r="866" spans="1:30" ht="12.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row>
    <row r="867" spans="1:30" ht="12.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row>
    <row r="868" spans="1:30" ht="12.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row>
    <row r="869" spans="1:30" ht="12.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row>
    <row r="870" spans="1:30" ht="12.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row>
    <row r="871" spans="1:30" ht="12.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row>
    <row r="872" spans="1:30" ht="12.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row>
    <row r="873" spans="1:30" ht="12.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row>
    <row r="874" spans="1:30" ht="12.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row>
    <row r="875" spans="1:30" ht="12.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row>
    <row r="876" spans="1:30" ht="12.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row>
    <row r="877" spans="1:30" ht="12.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row>
    <row r="878" spans="1:30" ht="12.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row>
    <row r="879" spans="1:30" ht="12.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row>
    <row r="880" spans="1:30" ht="12.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row>
    <row r="881" spans="1:30" ht="12.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row>
    <row r="882" spans="1:30" ht="12.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row>
    <row r="883" spans="1:30" ht="12.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row>
    <row r="884" spans="1:30" ht="12.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row>
    <row r="885" spans="1:30" ht="12.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row>
    <row r="886" spans="1:30" ht="12.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row>
    <row r="887" spans="1:30" ht="12.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row>
    <row r="888" spans="1:30" ht="12.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row>
    <row r="889" spans="1:30" ht="12.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row>
    <row r="890" spans="1:30" ht="12.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row>
    <row r="891" spans="1:30" ht="12.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row>
    <row r="892" spans="1:30" ht="12.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row>
    <row r="893" spans="1:30" ht="12.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row>
    <row r="894" spans="1:30" ht="12.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row>
    <row r="895" spans="1:30" ht="12.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row>
    <row r="896" spans="1:30" ht="12.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row>
    <row r="897" spans="1:30" ht="12.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row>
    <row r="898" spans="1:30" ht="12.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row>
    <row r="899" spans="1:30" ht="12.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row>
    <row r="900" spans="1:30" ht="12.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row>
    <row r="901" spans="1:30" ht="12.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row>
    <row r="902" spans="1:30" ht="12.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row>
    <row r="903" spans="1:30" ht="12.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row>
    <row r="904" spans="1:30" ht="12.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row>
    <row r="905" spans="1:30" ht="12.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row>
    <row r="906" spans="1:30" ht="12.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row>
    <row r="907" spans="1:30" ht="12.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row>
    <row r="908" spans="1:30" ht="12.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row>
    <row r="909" spans="1:30" ht="12.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row>
    <row r="910" spans="1:30" ht="12.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row>
    <row r="911" spans="1:30" ht="12.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row>
    <row r="912" spans="1:30" ht="12.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row>
    <row r="913" spans="1:30" ht="12.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row>
    <row r="914" spans="1:30" ht="12.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row>
    <row r="915" spans="1:30" ht="12.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row>
    <row r="916" spans="1:30" ht="12.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row>
    <row r="917" spans="1:30" ht="12.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row>
    <row r="918" spans="1:30" ht="12.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row>
    <row r="919" spans="1:30" ht="12.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row>
    <row r="920" spans="1:30" ht="12.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row>
    <row r="921" spans="1:30" ht="12.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row>
    <row r="922" spans="1:30" ht="12.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row>
    <row r="923" spans="1:30" ht="12.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row>
    <row r="924" spans="1:30" ht="12.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row>
    <row r="925" spans="1:30" ht="12.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row>
    <row r="926" spans="1:30" ht="12.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row>
    <row r="927" spans="1:30" ht="12.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row>
    <row r="928" spans="1:30" ht="12.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row>
    <row r="929" spans="1:30" ht="12.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row>
    <row r="930" spans="1:30" ht="12.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row>
    <row r="931" spans="1:30" ht="12.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row>
    <row r="932" spans="1:30" ht="12.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row>
    <row r="933" spans="1:30" ht="12.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row>
    <row r="934" spans="1:30" ht="12.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row>
    <row r="935" spans="1:30" ht="12.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row>
    <row r="936" spans="1:30" ht="12.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row>
    <row r="937" spans="1:30" ht="12.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row>
    <row r="938" spans="1:30" ht="12.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row>
    <row r="939" spans="1:30" ht="12.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row>
    <row r="940" spans="1:30" ht="12.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row>
    <row r="941" spans="1:30" ht="12.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row>
    <row r="942" spans="1:30" ht="12.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row>
    <row r="943" spans="1:30" ht="12.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row>
    <row r="944" spans="1:30" ht="12.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row>
    <row r="945" spans="1:30" ht="12.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row>
    <row r="946" spans="1:30" ht="12.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row>
    <row r="947" spans="1:30" ht="12.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row>
    <row r="948" spans="1:30" ht="12.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row>
    <row r="949" spans="1:30" ht="12.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row>
    <row r="950" spans="1:30" ht="12.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row>
    <row r="951" spans="1:30" ht="12.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row>
    <row r="952" spans="1:30" ht="12.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row>
    <row r="953" spans="1:30" ht="12.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row>
    <row r="954" spans="1:30" ht="12.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row>
    <row r="955" spans="1:30" ht="12.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row>
    <row r="956" spans="1:30" ht="12.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row>
    <row r="957" spans="1:30" ht="12.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row>
    <row r="958" spans="1:30" ht="12.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row>
    <row r="959" spans="1:30" ht="12.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row>
    <row r="960" spans="1:30" ht="12.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row>
    <row r="961" spans="1:30" ht="12.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row>
    <row r="962" spans="1:30" ht="12.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row>
    <row r="963" spans="1:30" ht="12.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row>
    <row r="964" spans="1:30" ht="12.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row>
    <row r="965" spans="1:30" ht="12.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row>
    <row r="966" spans="1:30" ht="12.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row>
    <row r="967" spans="1:30" ht="12.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row>
    <row r="968" spans="1:30" ht="12.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row>
    <row r="969" spans="1:30" ht="12.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row>
    <row r="970" spans="1:30" ht="12.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row>
    <row r="971" spans="1:30" ht="12.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row>
    <row r="972" spans="1:30" ht="12.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row>
    <row r="973" spans="1:30" ht="12.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row>
    <row r="974" spans="1:30" ht="12.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row>
    <row r="975" spans="1:30" ht="12.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row>
    <row r="976" spans="1:30" ht="12.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row>
    <row r="977" spans="1:30" ht="12.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row>
    <row r="978" spans="1:30" ht="12.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row>
    <row r="979" spans="1:30" ht="12.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row>
    <row r="980" spans="1:30" ht="12.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row>
    <row r="981" spans="1:30" ht="12.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row>
    <row r="982" spans="1:30" ht="12.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row>
    <row r="983" spans="1:30" ht="12.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row>
    <row r="984" spans="1:30" ht="12.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row>
    <row r="985" spans="1:30" ht="12.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row>
    <row r="986" spans="1:30" ht="12.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row>
    <row r="987" spans="1:30" ht="12.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row>
    <row r="988" spans="1:30" ht="12.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row>
    <row r="989" spans="1:30" ht="12.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row>
    <row r="990" spans="1:30" ht="12.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row>
    <row r="991" spans="1:30" ht="12.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row>
    <row r="992" spans="1:30" ht="12.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row>
    <row r="993" spans="1:30" ht="12.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row>
    <row r="994" spans="1:30" ht="12.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row>
    <row r="995" spans="1:30" ht="12.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row>
    <row r="996" spans="1:30" ht="12.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row>
    <row r="997" spans="1:30" ht="12.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row>
    <row r="998" spans="1:30" ht="12.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row>
    <row r="999" spans="1:30" ht="12.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row>
    <row r="1000" spans="1:30" ht="12.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row>
    <row r="1001" spans="1:30" ht="12.75" customHeight="1">
      <c r="A1001" s="30"/>
      <c r="B1001" s="30"/>
      <c r="C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c r="AA1001" s="30"/>
      <c r="AB1001" s="30"/>
      <c r="AC1001" s="30"/>
      <c r="AD1001" s="30"/>
    </row>
    <row r="1002" spans="1:30" ht="12.75" customHeight="1">
      <c r="A1002" s="30"/>
      <c r="B1002" s="30"/>
      <c r="C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0"/>
      <c r="Y1002" s="30"/>
      <c r="Z1002" s="30"/>
      <c r="AA1002" s="30"/>
      <c r="AB1002" s="30"/>
      <c r="AC1002" s="30"/>
      <c r="AD1002" s="30"/>
    </row>
    <row r="1003" spans="1:30" ht="12.75" customHeight="1">
      <c r="A1003" s="30"/>
      <c r="B1003" s="30"/>
      <c r="C1003" s="30"/>
      <c r="D1003" s="30"/>
      <c r="E1003" s="30"/>
      <c r="F1003" s="30"/>
      <c r="G1003" s="30"/>
      <c r="H1003" s="30"/>
      <c r="I1003" s="30"/>
      <c r="J1003" s="30"/>
      <c r="K1003" s="30"/>
      <c r="L1003" s="30"/>
      <c r="M1003" s="30"/>
      <c r="N1003" s="30"/>
      <c r="O1003" s="30"/>
      <c r="P1003" s="30"/>
      <c r="Q1003" s="30"/>
      <c r="R1003" s="30"/>
      <c r="S1003" s="30"/>
      <c r="T1003" s="30"/>
      <c r="U1003" s="30"/>
      <c r="V1003" s="30"/>
      <c r="W1003" s="30"/>
      <c r="X1003" s="30"/>
      <c r="Y1003" s="30"/>
      <c r="Z1003" s="30"/>
      <c r="AA1003" s="30"/>
      <c r="AB1003" s="30"/>
      <c r="AC1003" s="30"/>
      <c r="AD1003" s="30"/>
    </row>
    <row r="1004" spans="1:30" ht="12.75" customHeight="1">
      <c r="A1004" s="30"/>
      <c r="B1004" s="30"/>
      <c r="C1004" s="30"/>
      <c r="D1004" s="30"/>
      <c r="E1004" s="30"/>
      <c r="F1004" s="30"/>
      <c r="G1004" s="30"/>
      <c r="H1004" s="30"/>
      <c r="I1004" s="30"/>
      <c r="J1004" s="30"/>
      <c r="K1004" s="30"/>
      <c r="L1004" s="30"/>
      <c r="M1004" s="30"/>
      <c r="N1004" s="30"/>
      <c r="O1004" s="30"/>
      <c r="P1004" s="30"/>
      <c r="Q1004" s="30"/>
      <c r="R1004" s="30"/>
      <c r="S1004" s="30"/>
      <c r="T1004" s="30"/>
      <c r="U1004" s="30"/>
      <c r="V1004" s="30"/>
      <c r="W1004" s="30"/>
      <c r="X1004" s="30"/>
      <c r="Y1004" s="30"/>
      <c r="Z1004" s="30"/>
      <c r="AA1004" s="30"/>
      <c r="AB1004" s="30"/>
      <c r="AC1004" s="30"/>
      <c r="AD1004" s="30"/>
    </row>
    <row r="1005" spans="1:30" ht="12.75" customHeight="1">
      <c r="A1005" s="30"/>
      <c r="B1005" s="30"/>
      <c r="C1005" s="30"/>
      <c r="D1005" s="30"/>
      <c r="E1005" s="30"/>
      <c r="F1005" s="30"/>
      <c r="G1005" s="30"/>
      <c r="H1005" s="30"/>
      <c r="I1005" s="30"/>
      <c r="J1005" s="30"/>
      <c r="K1005" s="30"/>
      <c r="L1005" s="30"/>
      <c r="M1005" s="30"/>
      <c r="N1005" s="30"/>
      <c r="O1005" s="30"/>
      <c r="P1005" s="30"/>
      <c r="Q1005" s="30"/>
      <c r="R1005" s="30"/>
      <c r="S1005" s="30"/>
      <c r="T1005" s="30"/>
      <c r="U1005" s="30"/>
      <c r="V1005" s="30"/>
      <c r="W1005" s="30"/>
      <c r="X1005" s="30"/>
      <c r="Y1005" s="30"/>
      <c r="Z1005" s="30"/>
      <c r="AA1005" s="30"/>
      <c r="AB1005" s="30"/>
      <c r="AC1005" s="30"/>
      <c r="AD1005" s="30"/>
    </row>
    <row r="1006" spans="1:30" ht="12.75" customHeight="1">
      <c r="A1006" s="30"/>
      <c r="B1006" s="30"/>
      <c r="C1006" s="30"/>
      <c r="D1006" s="30"/>
      <c r="E1006" s="30"/>
      <c r="F1006" s="30"/>
      <c r="G1006" s="30"/>
      <c r="H1006" s="30"/>
      <c r="I1006" s="30"/>
      <c r="J1006" s="30"/>
      <c r="K1006" s="30"/>
      <c r="L1006" s="30"/>
      <c r="M1006" s="30"/>
      <c r="N1006" s="30"/>
      <c r="O1006" s="30"/>
      <c r="P1006" s="30"/>
      <c r="Q1006" s="30"/>
      <c r="R1006" s="30"/>
      <c r="S1006" s="30"/>
      <c r="T1006" s="30"/>
      <c r="U1006" s="30"/>
      <c r="V1006" s="30"/>
      <c r="W1006" s="30"/>
      <c r="X1006" s="30"/>
      <c r="Y1006" s="30"/>
      <c r="Z1006" s="30"/>
      <c r="AA1006" s="30"/>
      <c r="AB1006" s="30"/>
      <c r="AC1006" s="30"/>
      <c r="AD1006" s="30"/>
    </row>
    <row r="1007" spans="1:30" ht="12.75" customHeight="1">
      <c r="A1007" s="30"/>
      <c r="B1007" s="30"/>
      <c r="C1007" s="30"/>
      <c r="D1007" s="30"/>
      <c r="E1007" s="30"/>
      <c r="F1007" s="30"/>
      <c r="G1007" s="30"/>
      <c r="H1007" s="30"/>
      <c r="I1007" s="30"/>
      <c r="J1007" s="30"/>
      <c r="K1007" s="30"/>
      <c r="L1007" s="30"/>
      <c r="M1007" s="30"/>
      <c r="N1007" s="30"/>
      <c r="O1007" s="30"/>
      <c r="P1007" s="30"/>
      <c r="Q1007" s="30"/>
      <c r="R1007" s="30"/>
      <c r="S1007" s="30"/>
      <c r="T1007" s="30"/>
      <c r="U1007" s="30"/>
      <c r="V1007" s="30"/>
      <c r="W1007" s="30"/>
      <c r="X1007" s="30"/>
      <c r="Y1007" s="30"/>
      <c r="Z1007" s="30"/>
      <c r="AA1007" s="30"/>
      <c r="AB1007" s="30"/>
      <c r="AC1007" s="30"/>
      <c r="AD1007" s="30"/>
    </row>
    <row r="1008" spans="1:30" ht="12.75" customHeight="1">
      <c r="A1008" s="30"/>
      <c r="B1008" s="30"/>
      <c r="C1008" s="30"/>
      <c r="D1008" s="30"/>
      <c r="E1008" s="30"/>
      <c r="F1008" s="30"/>
      <c r="G1008" s="30"/>
      <c r="H1008" s="30"/>
      <c r="I1008" s="30"/>
      <c r="J1008" s="30"/>
      <c r="K1008" s="30"/>
      <c r="L1008" s="30"/>
      <c r="M1008" s="30"/>
      <c r="N1008" s="30"/>
      <c r="O1008" s="30"/>
      <c r="P1008" s="30"/>
      <c r="Q1008" s="30"/>
      <c r="R1008" s="30"/>
      <c r="S1008" s="30"/>
      <c r="T1008" s="30"/>
      <c r="U1008" s="30"/>
      <c r="V1008" s="30"/>
      <c r="W1008" s="30"/>
      <c r="X1008" s="30"/>
      <c r="Y1008" s="30"/>
      <c r="Z1008" s="30"/>
      <c r="AA1008" s="30"/>
      <c r="AB1008" s="30"/>
      <c r="AC1008" s="30"/>
      <c r="AD1008" s="30"/>
    </row>
    <row r="1009" spans="1:30" ht="12.75" customHeight="1">
      <c r="A1009" s="30"/>
      <c r="B1009" s="30"/>
      <c r="C1009" s="30"/>
      <c r="D1009" s="30"/>
      <c r="E1009" s="30"/>
      <c r="F1009" s="30"/>
      <c r="G1009" s="30"/>
      <c r="H1009" s="30"/>
      <c r="I1009" s="30"/>
      <c r="J1009" s="30"/>
      <c r="K1009" s="30"/>
      <c r="L1009" s="30"/>
      <c r="M1009" s="30"/>
      <c r="N1009" s="30"/>
      <c r="O1009" s="30"/>
      <c r="P1009" s="30"/>
      <c r="Q1009" s="30"/>
      <c r="R1009" s="30"/>
      <c r="S1009" s="30"/>
      <c r="T1009" s="30"/>
      <c r="U1009" s="30"/>
      <c r="V1009" s="30"/>
      <c r="W1009" s="30"/>
      <c r="X1009" s="30"/>
      <c r="Y1009" s="30"/>
      <c r="Z1009" s="30"/>
      <c r="AA1009" s="30"/>
      <c r="AB1009" s="30"/>
      <c r="AC1009" s="30"/>
      <c r="AD1009" s="30"/>
    </row>
    <row r="1010" spans="1:30" ht="12.75" customHeight="1">
      <c r="A1010" s="30"/>
      <c r="B1010" s="30"/>
      <c r="C1010" s="30"/>
      <c r="D1010" s="30"/>
      <c r="E1010" s="30"/>
      <c r="F1010" s="30"/>
      <c r="G1010" s="30"/>
      <c r="H1010" s="30"/>
      <c r="I1010" s="30"/>
      <c r="J1010" s="30"/>
      <c r="K1010" s="30"/>
      <c r="L1010" s="30"/>
      <c r="M1010" s="30"/>
      <c r="N1010" s="30"/>
      <c r="O1010" s="30"/>
      <c r="P1010" s="30"/>
      <c r="Q1010" s="30"/>
      <c r="R1010" s="30"/>
      <c r="S1010" s="30"/>
      <c r="T1010" s="30"/>
      <c r="U1010" s="30"/>
      <c r="V1010" s="30"/>
      <c r="W1010" s="30"/>
      <c r="X1010" s="30"/>
      <c r="Y1010" s="30"/>
      <c r="Z1010" s="30"/>
      <c r="AA1010" s="30"/>
      <c r="AB1010" s="30"/>
      <c r="AC1010" s="30"/>
      <c r="AD1010" s="30"/>
    </row>
    <row r="1011" spans="1:30" ht="12.75" customHeight="1">
      <c r="A1011" s="30"/>
      <c r="B1011" s="30"/>
      <c r="C1011" s="30"/>
      <c r="D1011" s="30"/>
      <c r="E1011" s="30"/>
      <c r="F1011" s="30"/>
      <c r="G1011" s="30"/>
      <c r="H1011" s="30"/>
      <c r="I1011" s="30"/>
      <c r="J1011" s="30"/>
      <c r="K1011" s="30"/>
      <c r="L1011" s="30"/>
      <c r="M1011" s="30"/>
      <c r="N1011" s="30"/>
      <c r="O1011" s="30"/>
      <c r="P1011" s="30"/>
      <c r="Q1011" s="30"/>
      <c r="R1011" s="30"/>
      <c r="S1011" s="30"/>
      <c r="T1011" s="30"/>
      <c r="U1011" s="30"/>
      <c r="V1011" s="30"/>
      <c r="W1011" s="30"/>
      <c r="X1011" s="30"/>
      <c r="Y1011" s="30"/>
      <c r="Z1011" s="30"/>
      <c r="AA1011" s="30"/>
      <c r="AB1011" s="30"/>
      <c r="AC1011" s="30"/>
      <c r="AD1011" s="30"/>
    </row>
    <row r="1012" spans="1:30" ht="12.75" customHeight="1">
      <c r="A1012" s="30"/>
      <c r="B1012" s="30"/>
      <c r="C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c r="Z1012" s="30"/>
      <c r="AA1012" s="30"/>
      <c r="AB1012" s="30"/>
      <c r="AC1012" s="30"/>
      <c r="AD1012" s="30"/>
    </row>
    <row r="1013" spans="1:30" ht="12.75" customHeight="1">
      <c r="A1013" s="30"/>
      <c r="B1013" s="30"/>
      <c r="C1013" s="30"/>
      <c r="D1013" s="30"/>
      <c r="E1013" s="30"/>
      <c r="F1013" s="30"/>
      <c r="G1013" s="30"/>
      <c r="H1013" s="30"/>
      <c r="I1013" s="30"/>
      <c r="J1013" s="30"/>
      <c r="K1013" s="30"/>
      <c r="L1013" s="30"/>
      <c r="M1013" s="30"/>
      <c r="N1013" s="30"/>
      <c r="O1013" s="30"/>
      <c r="P1013" s="30"/>
      <c r="Q1013" s="30"/>
      <c r="R1013" s="30"/>
      <c r="S1013" s="30"/>
      <c r="T1013" s="30"/>
      <c r="U1013" s="30"/>
      <c r="V1013" s="30"/>
      <c r="W1013" s="30"/>
      <c r="X1013" s="30"/>
      <c r="Y1013" s="30"/>
      <c r="Z1013" s="30"/>
      <c r="AA1013" s="30"/>
      <c r="AB1013" s="30"/>
      <c r="AC1013" s="30"/>
      <c r="AD1013" s="30"/>
    </row>
    <row r="1014" spans="1:30" ht="12.75" customHeight="1">
      <c r="A1014" s="30"/>
      <c r="B1014" s="30"/>
      <c r="C1014" s="30"/>
      <c r="D1014" s="30"/>
      <c r="E1014" s="30"/>
      <c r="F1014" s="30"/>
      <c r="G1014" s="30"/>
      <c r="H1014" s="30"/>
      <c r="I1014" s="30"/>
      <c r="J1014" s="30"/>
      <c r="K1014" s="30"/>
      <c r="L1014" s="30"/>
      <c r="M1014" s="30"/>
      <c r="N1014" s="30"/>
      <c r="O1014" s="30"/>
      <c r="P1014" s="30"/>
      <c r="Q1014" s="30"/>
      <c r="R1014" s="30"/>
      <c r="S1014" s="30"/>
      <c r="T1014" s="30"/>
      <c r="U1014" s="30"/>
      <c r="V1014" s="30"/>
      <c r="W1014" s="30"/>
      <c r="X1014" s="30"/>
      <c r="Y1014" s="30"/>
      <c r="Z1014" s="30"/>
      <c r="AA1014" s="30"/>
      <c r="AB1014" s="30"/>
      <c r="AC1014" s="30"/>
      <c r="AD1014" s="30"/>
    </row>
    <row r="1015" spans="1:30" ht="12.75" customHeight="1">
      <c r="A1015" s="30"/>
      <c r="B1015" s="30"/>
      <c r="C1015" s="30"/>
      <c r="D1015" s="30"/>
      <c r="E1015" s="30"/>
      <c r="F1015" s="30"/>
      <c r="G1015" s="30"/>
      <c r="H1015" s="30"/>
      <c r="I1015" s="30"/>
      <c r="J1015" s="30"/>
      <c r="K1015" s="30"/>
      <c r="L1015" s="30"/>
      <c r="M1015" s="30"/>
      <c r="N1015" s="30"/>
      <c r="O1015" s="30"/>
      <c r="P1015" s="30"/>
      <c r="Q1015" s="30"/>
      <c r="R1015" s="30"/>
      <c r="S1015" s="30"/>
      <c r="T1015" s="30"/>
      <c r="U1015" s="30"/>
      <c r="V1015" s="30"/>
      <c r="W1015" s="30"/>
      <c r="X1015" s="30"/>
      <c r="Y1015" s="30"/>
      <c r="Z1015" s="30"/>
      <c r="AA1015" s="30"/>
      <c r="AB1015" s="30"/>
      <c r="AC1015" s="30"/>
      <c r="AD1015" s="30"/>
    </row>
    <row r="1016" spans="1:30" ht="15" customHeight="1">
      <c r="C1016" s="30"/>
    </row>
  </sheetData>
  <mergeCells count="99">
    <mergeCell ref="I66:I67"/>
    <mergeCell ref="D71:D72"/>
    <mergeCell ref="E71:E72"/>
    <mergeCell ref="F71:F72"/>
    <mergeCell ref="G71:G72"/>
    <mergeCell ref="H71:H72"/>
    <mergeCell ref="I71:I72"/>
    <mergeCell ref="D66:D67"/>
    <mergeCell ref="E66:E67"/>
    <mergeCell ref="H66:H67"/>
    <mergeCell ref="F54:F55"/>
    <mergeCell ref="G54:G55"/>
    <mergeCell ref="D59:D60"/>
    <mergeCell ref="E59:E60"/>
    <mergeCell ref="F59:F60"/>
    <mergeCell ref="A46:A72"/>
    <mergeCell ref="B46:B52"/>
    <mergeCell ref="D51:D52"/>
    <mergeCell ref="E51:E52"/>
    <mergeCell ref="F51:F52"/>
    <mergeCell ref="B56:B60"/>
    <mergeCell ref="C57:C58"/>
    <mergeCell ref="D57:D58"/>
    <mergeCell ref="E57:E58"/>
    <mergeCell ref="F57:F58"/>
    <mergeCell ref="B68:B72"/>
    <mergeCell ref="B61:B67"/>
    <mergeCell ref="B53:B55"/>
    <mergeCell ref="F66:F67"/>
    <mergeCell ref="D54:D55"/>
    <mergeCell ref="E54:E55"/>
    <mergeCell ref="G31:G32"/>
    <mergeCell ref="H31:H32"/>
    <mergeCell ref="H44:H45"/>
    <mergeCell ref="E36:E37"/>
    <mergeCell ref="F36:F37"/>
    <mergeCell ref="G36:G37"/>
    <mergeCell ref="G51:G52"/>
    <mergeCell ref="H51:H52"/>
    <mergeCell ref="G59:G60"/>
    <mergeCell ref="G57:G58"/>
    <mergeCell ref="G66:G67"/>
    <mergeCell ref="A19:A45"/>
    <mergeCell ref="B19:B22"/>
    <mergeCell ref="D21:D22"/>
    <mergeCell ref="E21:E22"/>
    <mergeCell ref="F21:F22"/>
    <mergeCell ref="B38:B41"/>
    <mergeCell ref="D41:D42"/>
    <mergeCell ref="E41:E42"/>
    <mergeCell ref="F41:F42"/>
    <mergeCell ref="E31:E32"/>
    <mergeCell ref="F31:F32"/>
    <mergeCell ref="B43:B45"/>
    <mergeCell ref="D44:D45"/>
    <mergeCell ref="E44:E45"/>
    <mergeCell ref="F44:F45"/>
    <mergeCell ref="B33:B37"/>
    <mergeCell ref="K17:R62"/>
    <mergeCell ref="H21:H22"/>
    <mergeCell ref="I21:I22"/>
    <mergeCell ref="H26:H27"/>
    <mergeCell ref="I26:I27"/>
    <mergeCell ref="I36:I37"/>
    <mergeCell ref="I51:I52"/>
    <mergeCell ref="H59:H60"/>
    <mergeCell ref="I59:I60"/>
    <mergeCell ref="I31:I32"/>
    <mergeCell ref="H36:H37"/>
    <mergeCell ref="I54:I55"/>
    <mergeCell ref="I44:I45"/>
    <mergeCell ref="H57:H58"/>
    <mergeCell ref="H54:H55"/>
    <mergeCell ref="H41:H42"/>
    <mergeCell ref="I57:I58"/>
    <mergeCell ref="I41:I42"/>
    <mergeCell ref="B11:C16"/>
    <mergeCell ref="D11:I11"/>
    <mergeCell ref="D14:I14"/>
    <mergeCell ref="D15:I15"/>
    <mergeCell ref="D16:I16"/>
    <mergeCell ref="D36:D37"/>
    <mergeCell ref="G41:G42"/>
    <mergeCell ref="G21:G22"/>
    <mergeCell ref="B23:B27"/>
    <mergeCell ref="E26:E27"/>
    <mergeCell ref="F26:F27"/>
    <mergeCell ref="B28:B32"/>
    <mergeCell ref="G26:G27"/>
    <mergeCell ref="G44:G45"/>
    <mergeCell ref="B10:C10"/>
    <mergeCell ref="D10:I10"/>
    <mergeCell ref="B9:C9"/>
    <mergeCell ref="D9:I9"/>
    <mergeCell ref="B6:I6"/>
    <mergeCell ref="B7:C7"/>
    <mergeCell ref="D7:I7"/>
    <mergeCell ref="B8:C8"/>
    <mergeCell ref="D8:I8"/>
  </mergeCells>
  <printOptions horizontalCentered="1"/>
  <pageMargins left="0.51181102362204722" right="0.51181102362204722" top="0.74803149606299213" bottom="0.74803149606299213" header="0" footer="0"/>
  <pageSetup scale="47" orientation="portrait" r:id="rId1"/>
  <rowBreaks count="1" manualBreakCount="1">
    <brk id="4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AX78"/>
  <sheetViews>
    <sheetView tabSelected="1" view="pageBreakPreview" zoomScale="20" zoomScaleNormal="30" zoomScaleSheetLayoutView="20" zoomScalePageLayoutView="50" workbookViewId="0">
      <selection activeCell="L13" sqref="L13:M13"/>
    </sheetView>
  </sheetViews>
  <sheetFormatPr defaultColWidth="11" defaultRowHeight="14.25"/>
  <cols>
    <col min="1" max="1" width="11" style="130"/>
    <col min="2" max="2" width="31.125" style="130" customWidth="1"/>
    <col min="3" max="3" width="48" style="130" customWidth="1"/>
    <col min="4" max="4" width="32.5" style="130" customWidth="1"/>
    <col min="5" max="5" width="26.5" style="130" customWidth="1"/>
    <col min="6" max="6" width="63" style="130" customWidth="1"/>
    <col min="7" max="7" width="53.75" style="130" customWidth="1"/>
    <col min="8" max="8" width="48.25" style="130" customWidth="1"/>
    <col min="9" max="9" width="38" style="130" customWidth="1"/>
    <col min="10" max="10" width="151.375" style="130" customWidth="1"/>
    <col min="11" max="11" width="41.5" style="130" customWidth="1"/>
    <col min="12" max="12" width="24.25" style="130" customWidth="1"/>
    <col min="13" max="13" width="28.125" style="130" customWidth="1"/>
    <col min="14" max="14" width="45.625" style="130" customWidth="1"/>
    <col min="15" max="15" width="30.75" style="130" customWidth="1"/>
    <col min="16" max="16" width="37.625" style="130" customWidth="1"/>
    <col min="17" max="17" width="13" style="130" customWidth="1"/>
    <col min="18" max="18" width="20.625" style="130" customWidth="1"/>
    <col min="19" max="19" width="31" style="130" customWidth="1"/>
    <col min="20" max="20" width="50.625" style="130" customWidth="1"/>
    <col min="21" max="21" width="53.75" style="130" customWidth="1"/>
    <col min="22" max="22" width="21.625" style="130" customWidth="1"/>
    <col min="23" max="23" width="24" style="130" customWidth="1"/>
    <col min="24" max="24" width="53.375" style="130" customWidth="1"/>
    <col min="25" max="25" width="40" style="130" customWidth="1"/>
    <col min="26" max="26" width="139.75" style="130" customWidth="1"/>
    <col min="27" max="27" width="192.375" style="130" customWidth="1"/>
    <col min="28" max="28" width="112.25" style="130" customWidth="1"/>
    <col min="29" max="29" width="53.875" style="130" customWidth="1"/>
    <col min="30" max="30" width="38.875" style="130" customWidth="1"/>
    <col min="31" max="31" width="23" style="130" customWidth="1"/>
    <col min="32" max="32" width="25.125" style="130" customWidth="1"/>
    <col min="33" max="33" width="20.375" style="130" customWidth="1"/>
    <col min="34" max="34" width="27.875" style="130" customWidth="1"/>
    <col min="35" max="35" width="29.5" style="130" customWidth="1"/>
    <col min="36" max="36" width="35.5" style="130" customWidth="1"/>
    <col min="37" max="37" width="23.5" style="130" customWidth="1"/>
    <col min="38" max="38" width="14.125" style="130" customWidth="1"/>
    <col min="39" max="39" width="25.875" style="130" customWidth="1"/>
    <col min="40" max="40" width="24.75" style="130" customWidth="1"/>
    <col min="41" max="41" width="15.75" style="130" customWidth="1"/>
    <col min="42" max="42" width="27.25" style="130" customWidth="1"/>
    <col min="43" max="43" width="26" style="130" customWidth="1"/>
    <col min="44" max="44" width="17" style="130" customWidth="1"/>
    <col min="45" max="45" width="96.875" style="130" customWidth="1"/>
    <col min="46" max="46" width="28.5" style="130" customWidth="1"/>
    <col min="47" max="47" width="37.625" style="130" customWidth="1"/>
    <col min="48" max="48" width="25.375" style="130" customWidth="1"/>
    <col min="49" max="49" width="108.375" style="130" customWidth="1"/>
    <col min="50" max="16384" width="11" style="130"/>
  </cols>
  <sheetData>
    <row r="7" spans="1:49" ht="111.75" customHeight="1">
      <c r="B7" s="399"/>
      <c r="C7" s="399"/>
      <c r="D7" s="400" t="s">
        <v>126</v>
      </c>
      <c r="E7" s="401"/>
      <c r="F7" s="401"/>
      <c r="G7" s="401"/>
      <c r="H7" s="401"/>
      <c r="I7" s="401"/>
      <c r="J7" s="402"/>
      <c r="K7" s="406" t="s">
        <v>127</v>
      </c>
      <c r="L7" s="407"/>
      <c r="M7" s="407"/>
      <c r="N7" s="408"/>
    </row>
    <row r="8" spans="1:49" ht="111.75" customHeight="1">
      <c r="B8" s="399"/>
      <c r="C8" s="399"/>
      <c r="D8" s="403"/>
      <c r="E8" s="404"/>
      <c r="F8" s="404"/>
      <c r="G8" s="404"/>
      <c r="H8" s="404"/>
      <c r="I8" s="404"/>
      <c r="J8" s="405"/>
      <c r="K8" s="409" t="s">
        <v>128</v>
      </c>
      <c r="L8" s="410"/>
      <c r="M8" s="410"/>
      <c r="N8" s="411"/>
    </row>
    <row r="9" spans="1:49" ht="111.75" customHeight="1">
      <c r="B9" s="399"/>
      <c r="C9" s="399"/>
      <c r="D9" s="400" t="s">
        <v>129</v>
      </c>
      <c r="E9" s="401"/>
      <c r="F9" s="401"/>
      <c r="G9" s="401"/>
      <c r="H9" s="401"/>
      <c r="I9" s="401"/>
      <c r="J9" s="402"/>
      <c r="K9" s="409" t="s">
        <v>130</v>
      </c>
      <c r="L9" s="410"/>
      <c r="M9" s="410"/>
      <c r="N9" s="411"/>
    </row>
    <row r="10" spans="1:49" ht="111.75" customHeight="1">
      <c r="B10" s="399"/>
      <c r="C10" s="399"/>
      <c r="D10" s="403"/>
      <c r="E10" s="404"/>
      <c r="F10" s="404"/>
      <c r="G10" s="404"/>
      <c r="H10" s="404"/>
      <c r="I10" s="404"/>
      <c r="J10" s="405"/>
      <c r="K10" s="412" t="s">
        <v>131</v>
      </c>
      <c r="L10" s="413"/>
      <c r="M10" s="413"/>
      <c r="N10" s="414"/>
    </row>
    <row r="11" spans="1:49" ht="92.25" customHeight="1"/>
    <row r="12" spans="1:49" ht="45" thickBot="1">
      <c r="A12" s="131"/>
      <c r="B12" s="166"/>
      <c r="C12" s="166"/>
      <c r="D12" s="166"/>
      <c r="E12" s="166"/>
      <c r="F12" s="166"/>
      <c r="G12" s="166"/>
      <c r="H12" s="166"/>
      <c r="I12" s="166"/>
      <c r="J12" s="166"/>
      <c r="K12" s="166"/>
      <c r="L12" s="166"/>
      <c r="M12" s="166"/>
      <c r="N12" s="166"/>
      <c r="O12" s="166"/>
      <c r="P12" s="131"/>
      <c r="Q12" s="131"/>
      <c r="R12" s="131"/>
      <c r="S12" s="131"/>
      <c r="T12" s="131"/>
      <c r="U12" s="131"/>
      <c r="V12" s="131"/>
      <c r="W12" s="131"/>
      <c r="X12" s="131"/>
      <c r="Y12" s="131"/>
      <c r="Z12" s="131"/>
      <c r="AA12" s="131"/>
      <c r="AB12" s="131"/>
      <c r="AC12" s="131"/>
    </row>
    <row r="13" spans="1:49" ht="141" customHeight="1" thickBot="1">
      <c r="A13" s="131"/>
      <c r="B13" s="415" t="s">
        <v>132</v>
      </c>
      <c r="C13" s="447"/>
      <c r="D13" s="447"/>
      <c r="E13" s="416"/>
      <c r="F13" s="415" t="s">
        <v>133</v>
      </c>
      <c r="G13" s="416"/>
      <c r="H13" s="291"/>
      <c r="I13" s="466"/>
      <c r="J13" s="466"/>
      <c r="K13" s="291"/>
      <c r="L13" s="467"/>
      <c r="M13" s="468"/>
      <c r="N13" s="291"/>
      <c r="O13" s="292"/>
      <c r="P13" s="290"/>
      <c r="Q13" s="131"/>
      <c r="R13" s="131"/>
      <c r="S13" s="131"/>
      <c r="T13" s="131"/>
      <c r="U13" s="131"/>
      <c r="V13" s="131"/>
      <c r="W13" s="131"/>
      <c r="X13" s="131"/>
      <c r="Y13" s="131"/>
      <c r="Z13" s="131"/>
      <c r="AA13" s="131"/>
      <c r="AB13" s="131"/>
      <c r="AC13" s="131"/>
    </row>
    <row r="14" spans="1:49" ht="123.75" customHeight="1" thickBot="1">
      <c r="A14" s="131"/>
      <c r="B14" s="448" t="s">
        <v>134</v>
      </c>
      <c r="C14" s="449"/>
      <c r="D14" s="449"/>
      <c r="E14" s="450"/>
      <c r="F14" s="417">
        <v>1</v>
      </c>
      <c r="G14" s="418"/>
      <c r="H14" s="131"/>
      <c r="I14" s="131"/>
      <c r="J14" s="131"/>
      <c r="K14" s="131"/>
      <c r="L14" s="131"/>
      <c r="M14" s="131"/>
      <c r="N14" s="131"/>
      <c r="O14" s="131"/>
      <c r="P14" s="131"/>
      <c r="Q14" s="131"/>
      <c r="R14" s="131"/>
      <c r="S14" s="131"/>
      <c r="T14" s="131"/>
      <c r="U14" s="131"/>
      <c r="V14" s="131"/>
      <c r="W14" s="131"/>
      <c r="X14" s="131"/>
      <c r="Y14" s="131"/>
      <c r="Z14" s="131"/>
      <c r="AA14" s="131"/>
      <c r="AB14" s="131"/>
      <c r="AC14" s="131"/>
    </row>
    <row r="15" spans="1:49" ht="57" customHeight="1" thickBot="1">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row>
    <row r="16" spans="1:49" ht="28.5" customHeight="1" thickBot="1">
      <c r="A16" s="131"/>
      <c r="B16" s="451" t="s">
        <v>135</v>
      </c>
      <c r="C16" s="454" t="s">
        <v>136</v>
      </c>
      <c r="D16" s="451" t="s">
        <v>137</v>
      </c>
      <c r="E16" s="457" t="s">
        <v>138</v>
      </c>
      <c r="F16" s="458"/>
      <c r="G16" s="459"/>
      <c r="H16" s="454" t="s">
        <v>139</v>
      </c>
      <c r="I16" s="470" t="s">
        <v>140</v>
      </c>
      <c r="J16" s="471"/>
      <c r="K16" s="471"/>
      <c r="L16" s="471"/>
      <c r="M16" s="471"/>
      <c r="N16" s="471"/>
      <c r="O16" s="471"/>
      <c r="P16" s="471"/>
      <c r="Q16" s="471"/>
      <c r="R16" s="471"/>
      <c r="S16" s="471"/>
      <c r="T16" s="472"/>
      <c r="U16" s="479" t="s">
        <v>141</v>
      </c>
      <c r="V16" s="475" t="s">
        <v>142</v>
      </c>
      <c r="W16" s="483" t="s">
        <v>143</v>
      </c>
      <c r="X16" s="484"/>
      <c r="Y16" s="485"/>
      <c r="Z16" s="485"/>
      <c r="AA16" s="485"/>
      <c r="AB16" s="485"/>
      <c r="AC16" s="484"/>
      <c r="AD16" s="484"/>
      <c r="AE16" s="484"/>
      <c r="AF16" s="484"/>
      <c r="AG16" s="484"/>
      <c r="AH16" s="484"/>
      <c r="AI16" s="484"/>
      <c r="AJ16" s="484"/>
      <c r="AK16" s="486" t="s">
        <v>144</v>
      </c>
      <c r="AL16" s="487"/>
      <c r="AM16" s="487"/>
      <c r="AN16" s="487"/>
      <c r="AO16" s="487"/>
      <c r="AP16" s="487"/>
      <c r="AQ16" s="487"/>
      <c r="AR16" s="488"/>
      <c r="AS16" s="463" t="s">
        <v>145</v>
      </c>
      <c r="AT16" s="463" t="s">
        <v>146</v>
      </c>
      <c r="AU16" s="463" t="s">
        <v>147</v>
      </c>
      <c r="AV16" s="463" t="s">
        <v>148</v>
      </c>
      <c r="AW16" s="463" t="s">
        <v>149</v>
      </c>
    </row>
    <row r="17" spans="1:50" ht="32.25" customHeight="1" thickBot="1">
      <c r="A17" s="131"/>
      <c r="B17" s="452"/>
      <c r="C17" s="455"/>
      <c r="D17" s="452"/>
      <c r="E17" s="460"/>
      <c r="F17" s="461"/>
      <c r="G17" s="462"/>
      <c r="H17" s="455"/>
      <c r="I17" s="469" t="s">
        <v>150</v>
      </c>
      <c r="J17" s="469"/>
      <c r="K17" s="469"/>
      <c r="L17" s="469"/>
      <c r="M17" s="470" t="s">
        <v>151</v>
      </c>
      <c r="N17" s="471"/>
      <c r="O17" s="471"/>
      <c r="P17" s="471"/>
      <c r="Q17" s="471"/>
      <c r="R17" s="471"/>
      <c r="S17" s="471"/>
      <c r="T17" s="472"/>
      <c r="U17" s="480"/>
      <c r="V17" s="482"/>
      <c r="W17" s="473" t="s">
        <v>152</v>
      </c>
      <c r="X17" s="475" t="s">
        <v>153</v>
      </c>
      <c r="Y17" s="477" t="s">
        <v>154</v>
      </c>
      <c r="Z17" s="492" t="s">
        <v>155</v>
      </c>
      <c r="AA17" s="494" t="s">
        <v>156</v>
      </c>
      <c r="AB17" s="495" t="s">
        <v>157</v>
      </c>
      <c r="AC17" s="497" t="s">
        <v>158</v>
      </c>
      <c r="AD17" s="499" t="s">
        <v>159</v>
      </c>
      <c r="AE17" s="501" t="s">
        <v>160</v>
      </c>
      <c r="AF17" s="503" t="s">
        <v>161</v>
      </c>
      <c r="AG17" s="504"/>
      <c r="AH17" s="504"/>
      <c r="AI17" s="504"/>
      <c r="AJ17" s="504"/>
      <c r="AK17" s="489"/>
      <c r="AL17" s="490"/>
      <c r="AM17" s="490"/>
      <c r="AN17" s="490"/>
      <c r="AO17" s="490"/>
      <c r="AP17" s="490"/>
      <c r="AQ17" s="490"/>
      <c r="AR17" s="491"/>
      <c r="AS17" s="464"/>
      <c r="AT17" s="464"/>
      <c r="AU17" s="464"/>
      <c r="AV17" s="464"/>
      <c r="AW17" s="464"/>
    </row>
    <row r="18" spans="1:50" ht="173.25" customHeight="1" thickBot="1">
      <c r="A18" s="131"/>
      <c r="B18" s="453"/>
      <c r="C18" s="456"/>
      <c r="D18" s="453"/>
      <c r="E18" s="132" t="s">
        <v>162</v>
      </c>
      <c r="F18" s="132" t="s">
        <v>163</v>
      </c>
      <c r="G18" s="132" t="s">
        <v>164</v>
      </c>
      <c r="H18" s="456"/>
      <c r="I18" s="133" t="s">
        <v>165</v>
      </c>
      <c r="J18" s="134" t="s">
        <v>166</v>
      </c>
      <c r="K18" s="132" t="s">
        <v>167</v>
      </c>
      <c r="L18" s="135" t="s">
        <v>168</v>
      </c>
      <c r="M18" s="132" t="s">
        <v>169</v>
      </c>
      <c r="N18" s="132" t="s">
        <v>170</v>
      </c>
      <c r="O18" s="132" t="s">
        <v>171</v>
      </c>
      <c r="P18" s="132" t="s">
        <v>172</v>
      </c>
      <c r="Q18" s="136" t="s">
        <v>170</v>
      </c>
      <c r="R18" s="137" t="s">
        <v>173</v>
      </c>
      <c r="S18" s="138" t="s">
        <v>174</v>
      </c>
      <c r="T18" s="139" t="s">
        <v>175</v>
      </c>
      <c r="U18" s="481"/>
      <c r="V18" s="476"/>
      <c r="W18" s="474"/>
      <c r="X18" s="476"/>
      <c r="Y18" s="478"/>
      <c r="Z18" s="493"/>
      <c r="AA18" s="469"/>
      <c r="AB18" s="496"/>
      <c r="AC18" s="498"/>
      <c r="AD18" s="500"/>
      <c r="AE18" s="502"/>
      <c r="AF18" s="140" t="s">
        <v>176</v>
      </c>
      <c r="AG18" s="141" t="s">
        <v>177</v>
      </c>
      <c r="AH18" s="141" t="s">
        <v>178</v>
      </c>
      <c r="AI18" s="141" t="s">
        <v>179</v>
      </c>
      <c r="AJ18" s="141" t="s">
        <v>158</v>
      </c>
      <c r="AK18" s="142" t="s">
        <v>180</v>
      </c>
      <c r="AL18" s="142"/>
      <c r="AM18" s="143" t="s">
        <v>181</v>
      </c>
      <c r="AN18" s="142" t="s">
        <v>182</v>
      </c>
      <c r="AO18" s="144"/>
      <c r="AP18" s="145" t="s">
        <v>183</v>
      </c>
      <c r="AQ18" s="145" t="s">
        <v>184</v>
      </c>
      <c r="AR18" s="146" t="s">
        <v>185</v>
      </c>
      <c r="AS18" s="465"/>
      <c r="AT18" s="465"/>
      <c r="AU18" s="465"/>
      <c r="AV18" s="465"/>
      <c r="AW18" s="464"/>
    </row>
    <row r="19" spans="1:50" ht="173.25" customHeight="1">
      <c r="A19" s="131"/>
      <c r="B19" s="563" t="s">
        <v>12</v>
      </c>
      <c r="C19" s="419" t="s">
        <v>186</v>
      </c>
      <c r="D19" s="419">
        <v>1</v>
      </c>
      <c r="E19" s="377" t="s">
        <v>187</v>
      </c>
      <c r="F19" s="420" t="s">
        <v>188</v>
      </c>
      <c r="G19" s="420" t="s">
        <v>189</v>
      </c>
      <c r="H19" s="377" t="s">
        <v>190</v>
      </c>
      <c r="I19" s="509">
        <v>100</v>
      </c>
      <c r="J19" s="571" t="s">
        <v>191</v>
      </c>
      <c r="K19" s="514">
        <v>0.6</v>
      </c>
      <c r="L19" s="572" t="s">
        <v>192</v>
      </c>
      <c r="M19" s="377" t="s">
        <v>193</v>
      </c>
      <c r="N19" s="512" t="s">
        <v>193</v>
      </c>
      <c r="O19" s="513"/>
      <c r="P19" s="377" t="s">
        <v>194</v>
      </c>
      <c r="Q19" s="512">
        <v>0.8</v>
      </c>
      <c r="R19" s="513" t="s">
        <v>195</v>
      </c>
      <c r="S19" s="514">
        <f>+Q19</f>
        <v>0.8</v>
      </c>
      <c r="T19" s="515" t="s">
        <v>195</v>
      </c>
      <c r="U19" s="379" t="s">
        <v>196</v>
      </c>
      <c r="V19" s="165">
        <v>1</v>
      </c>
      <c r="W19" s="377" t="s">
        <v>197</v>
      </c>
      <c r="X19" s="28" t="s">
        <v>198</v>
      </c>
      <c r="Y19" s="28" t="s">
        <v>199</v>
      </c>
      <c r="Z19" s="28" t="s">
        <v>200</v>
      </c>
      <c r="AA19" s="28" t="s">
        <v>201</v>
      </c>
      <c r="AB19" s="28" t="s">
        <v>202</v>
      </c>
      <c r="AC19" s="28" t="s">
        <v>203</v>
      </c>
      <c r="AD19" s="164" t="s">
        <v>204</v>
      </c>
      <c r="AE19" s="164" t="str">
        <f t="shared" ref="AE19:AE28" si="0">IF(OR(AD19="Preventivo",AD19="Detectivo"),"Probabilidad",IF(AD19="Correctivo","Impacto",""))</f>
        <v>Probabilidad</v>
      </c>
      <c r="AF19" s="164" t="s">
        <v>205</v>
      </c>
      <c r="AG19" s="164" t="str">
        <f t="shared" ref="AG19:AG28" si="1">IF(AND(AD19="Preventivo",AF19="Automático"),"50%",IF(AND(AD19="Preventivo",AF19="Manual"),"40%",IF(AND(AD19="Detectivo",AF19="Automático"),"40%",IF(AND(AD19="Detectivo",AF19="Manual"),"30%",IF(AND(AD19="Correctivo",AF19="Automático"),"35%",IF(AND(AD19="Correctivo",AF19="Manual"),"25%",""))))))</f>
        <v>40%</v>
      </c>
      <c r="AH19" s="164" t="s">
        <v>206</v>
      </c>
      <c r="AI19" s="164" t="s">
        <v>207</v>
      </c>
      <c r="AJ19" s="164" t="s">
        <v>208</v>
      </c>
      <c r="AK19" s="25">
        <f>IFERROR(IF(AE19="Probabilidad",(K19-(+K19*AG19)),IF(AE19="Impacto",KK19,"")),"")</f>
        <v>0.36</v>
      </c>
      <c r="AL19" s="25">
        <f>+AK19</f>
        <v>0.36</v>
      </c>
      <c r="AM19" s="163" t="s">
        <v>209</v>
      </c>
      <c r="AN19" s="26">
        <v>0.8</v>
      </c>
      <c r="AO19" s="26">
        <v>0.8</v>
      </c>
      <c r="AP19" s="27" t="s">
        <v>195</v>
      </c>
      <c r="AQ19" s="378" t="s">
        <v>196</v>
      </c>
      <c r="AR19" s="379" t="s">
        <v>210</v>
      </c>
      <c r="AS19" s="380" t="s">
        <v>211</v>
      </c>
      <c r="AT19" s="380" t="s">
        <v>198</v>
      </c>
      <c r="AU19" s="381" t="s">
        <v>212</v>
      </c>
      <c r="AV19" s="380" t="s">
        <v>213</v>
      </c>
      <c r="AW19" s="382" t="s">
        <v>214</v>
      </c>
    </row>
    <row r="20" spans="1:50" ht="173.25" customHeight="1">
      <c r="A20" s="131"/>
      <c r="B20" s="564"/>
      <c r="C20" s="419"/>
      <c r="D20" s="419"/>
      <c r="E20" s="377"/>
      <c r="F20" s="420"/>
      <c r="G20" s="420"/>
      <c r="H20" s="377"/>
      <c r="I20" s="509"/>
      <c r="J20" s="571"/>
      <c r="K20" s="514"/>
      <c r="L20" s="572"/>
      <c r="M20" s="377"/>
      <c r="N20" s="512"/>
      <c r="O20" s="513"/>
      <c r="P20" s="377"/>
      <c r="Q20" s="512"/>
      <c r="R20" s="513"/>
      <c r="S20" s="514"/>
      <c r="T20" s="515"/>
      <c r="U20" s="379"/>
      <c r="V20" s="165">
        <v>2</v>
      </c>
      <c r="W20" s="377"/>
      <c r="X20" s="28" t="s">
        <v>198</v>
      </c>
      <c r="Y20" s="28" t="s">
        <v>215</v>
      </c>
      <c r="Z20" s="28" t="s">
        <v>216</v>
      </c>
      <c r="AA20" s="28" t="s">
        <v>217</v>
      </c>
      <c r="AB20" s="28" t="s">
        <v>218</v>
      </c>
      <c r="AC20" s="28" t="s">
        <v>219</v>
      </c>
      <c r="AD20" s="164" t="s">
        <v>204</v>
      </c>
      <c r="AE20" s="164" t="str">
        <f t="shared" si="0"/>
        <v>Probabilidad</v>
      </c>
      <c r="AF20" s="164" t="s">
        <v>205</v>
      </c>
      <c r="AG20" s="164" t="str">
        <f t="shared" si="1"/>
        <v>40%</v>
      </c>
      <c r="AH20" s="164" t="s">
        <v>206</v>
      </c>
      <c r="AI20" s="164" t="s">
        <v>207</v>
      </c>
      <c r="AJ20" s="164" t="s">
        <v>208</v>
      </c>
      <c r="AK20" s="25">
        <v>0.26</v>
      </c>
      <c r="AL20" s="25">
        <v>0.26</v>
      </c>
      <c r="AM20" s="163" t="s">
        <v>209</v>
      </c>
      <c r="AN20" s="26">
        <v>0.8</v>
      </c>
      <c r="AO20" s="26">
        <v>0.8</v>
      </c>
      <c r="AP20" s="27" t="s">
        <v>195</v>
      </c>
      <c r="AQ20" s="378"/>
      <c r="AR20" s="379"/>
      <c r="AS20" s="380"/>
      <c r="AT20" s="380"/>
      <c r="AU20" s="381"/>
      <c r="AV20" s="380"/>
      <c r="AW20" s="382"/>
    </row>
    <row r="21" spans="1:50" ht="173.25" customHeight="1">
      <c r="A21" s="131"/>
      <c r="B21" s="564"/>
      <c r="C21" s="419"/>
      <c r="D21" s="419"/>
      <c r="E21" s="377"/>
      <c r="F21" s="420"/>
      <c r="G21" s="420"/>
      <c r="H21" s="377"/>
      <c r="I21" s="509"/>
      <c r="J21" s="571"/>
      <c r="K21" s="514"/>
      <c r="L21" s="572"/>
      <c r="M21" s="377"/>
      <c r="N21" s="512"/>
      <c r="O21" s="513"/>
      <c r="P21" s="377"/>
      <c r="Q21" s="512"/>
      <c r="R21" s="513"/>
      <c r="S21" s="514"/>
      <c r="T21" s="515"/>
      <c r="U21" s="379"/>
      <c r="V21" s="165">
        <v>3</v>
      </c>
      <c r="W21" s="377"/>
      <c r="X21" s="28" t="s">
        <v>198</v>
      </c>
      <c r="Y21" s="28" t="s">
        <v>220</v>
      </c>
      <c r="Z21" s="28" t="s">
        <v>221</v>
      </c>
      <c r="AA21" s="28" t="s">
        <v>222</v>
      </c>
      <c r="AB21" s="28" t="s">
        <v>223</v>
      </c>
      <c r="AC21" s="28" t="s">
        <v>224</v>
      </c>
      <c r="AD21" s="164" t="s">
        <v>204</v>
      </c>
      <c r="AE21" s="164" t="str">
        <f t="shared" si="0"/>
        <v>Probabilidad</v>
      </c>
      <c r="AF21" s="164" t="s">
        <v>205</v>
      </c>
      <c r="AG21" s="164" t="str">
        <f t="shared" si="1"/>
        <v>40%</v>
      </c>
      <c r="AH21" s="164" t="s">
        <v>206</v>
      </c>
      <c r="AI21" s="164" t="s">
        <v>207</v>
      </c>
      <c r="AJ21" s="164" t="s">
        <v>208</v>
      </c>
      <c r="AK21" s="25">
        <v>0.16</v>
      </c>
      <c r="AL21" s="25">
        <v>0.16</v>
      </c>
      <c r="AM21" s="163" t="s">
        <v>225</v>
      </c>
      <c r="AN21" s="26">
        <v>0.8</v>
      </c>
      <c r="AO21" s="26">
        <v>0.8</v>
      </c>
      <c r="AP21" s="27" t="s">
        <v>195</v>
      </c>
      <c r="AQ21" s="378"/>
      <c r="AR21" s="379"/>
      <c r="AS21" s="380"/>
      <c r="AT21" s="380"/>
      <c r="AU21" s="381"/>
      <c r="AV21" s="380"/>
      <c r="AW21" s="382"/>
    </row>
    <row r="22" spans="1:50" ht="173.25" customHeight="1" thickBot="1">
      <c r="A22" s="131"/>
      <c r="B22" s="564"/>
      <c r="C22" s="419"/>
      <c r="D22" s="419"/>
      <c r="E22" s="377"/>
      <c r="F22" s="420"/>
      <c r="G22" s="420"/>
      <c r="H22" s="377"/>
      <c r="I22" s="509"/>
      <c r="J22" s="571"/>
      <c r="K22" s="514"/>
      <c r="L22" s="572"/>
      <c r="M22" s="377"/>
      <c r="N22" s="512"/>
      <c r="O22" s="513"/>
      <c r="P22" s="377"/>
      <c r="Q22" s="512"/>
      <c r="R22" s="513"/>
      <c r="S22" s="514"/>
      <c r="T22" s="515"/>
      <c r="U22" s="379"/>
      <c r="V22" s="165">
        <v>4</v>
      </c>
      <c r="W22" s="377"/>
      <c r="X22" s="28" t="s">
        <v>198</v>
      </c>
      <c r="Y22" s="28" t="s">
        <v>215</v>
      </c>
      <c r="Z22" s="28" t="s">
        <v>226</v>
      </c>
      <c r="AA22" s="28" t="s">
        <v>227</v>
      </c>
      <c r="AB22" s="28" t="s">
        <v>228</v>
      </c>
      <c r="AC22" s="28" t="s">
        <v>229</v>
      </c>
      <c r="AD22" s="164" t="s">
        <v>230</v>
      </c>
      <c r="AE22" s="164" t="str">
        <f t="shared" si="0"/>
        <v>Probabilidad</v>
      </c>
      <c r="AF22" s="164" t="s">
        <v>205</v>
      </c>
      <c r="AG22" s="164" t="str">
        <f t="shared" si="1"/>
        <v>30%</v>
      </c>
      <c r="AH22" s="164" t="s">
        <v>206</v>
      </c>
      <c r="AI22" s="164" t="s">
        <v>207</v>
      </c>
      <c r="AJ22" s="164" t="s">
        <v>208</v>
      </c>
      <c r="AK22" s="25">
        <v>0.11</v>
      </c>
      <c r="AL22" s="25">
        <v>0.11</v>
      </c>
      <c r="AM22" s="163" t="s">
        <v>225</v>
      </c>
      <c r="AN22" s="26">
        <v>0.8</v>
      </c>
      <c r="AO22" s="26">
        <v>0.8</v>
      </c>
      <c r="AP22" s="27" t="s">
        <v>195</v>
      </c>
      <c r="AQ22" s="378"/>
      <c r="AR22" s="379"/>
      <c r="AS22" s="380"/>
      <c r="AT22" s="380"/>
      <c r="AU22" s="381"/>
      <c r="AV22" s="380"/>
      <c r="AW22" s="382"/>
    </row>
    <row r="23" spans="1:50" ht="173.25" customHeight="1">
      <c r="A23" s="131"/>
      <c r="B23" s="564"/>
      <c r="C23" s="566" t="s">
        <v>186</v>
      </c>
      <c r="D23" s="383">
        <v>2</v>
      </c>
      <c r="E23" s="427" t="s">
        <v>187</v>
      </c>
      <c r="F23" s="567" t="s">
        <v>188</v>
      </c>
      <c r="G23" s="567" t="s">
        <v>189</v>
      </c>
      <c r="H23" s="427" t="s">
        <v>190</v>
      </c>
      <c r="I23" s="569">
        <v>100</v>
      </c>
      <c r="J23" s="433" t="s">
        <v>191</v>
      </c>
      <c r="K23" s="436">
        <v>0.6</v>
      </c>
      <c r="L23" s="437" t="s">
        <v>192</v>
      </c>
      <c r="M23" s="440" t="s">
        <v>193</v>
      </c>
      <c r="N23" s="441" t="s">
        <v>193</v>
      </c>
      <c r="O23" s="444"/>
      <c r="P23" s="440" t="s">
        <v>194</v>
      </c>
      <c r="Q23" s="442">
        <v>0.8</v>
      </c>
      <c r="R23" s="445" t="s">
        <v>195</v>
      </c>
      <c r="S23" s="421">
        <f>+Q23</f>
        <v>0.8</v>
      </c>
      <c r="T23" s="423" t="s">
        <v>195</v>
      </c>
      <c r="U23" s="425" t="s">
        <v>196</v>
      </c>
      <c r="V23" s="221">
        <v>1</v>
      </c>
      <c r="W23" s="427" t="s">
        <v>197</v>
      </c>
      <c r="X23" s="222" t="s">
        <v>198</v>
      </c>
      <c r="Y23" s="222" t="s">
        <v>199</v>
      </c>
      <c r="Z23" s="222" t="s">
        <v>200</v>
      </c>
      <c r="AA23" s="222" t="s">
        <v>201</v>
      </c>
      <c r="AB23" s="222" t="s">
        <v>202</v>
      </c>
      <c r="AC23" s="222" t="s">
        <v>203</v>
      </c>
      <c r="AD23" s="223" t="s">
        <v>204</v>
      </c>
      <c r="AE23" s="223" t="str">
        <f t="shared" si="0"/>
        <v>Probabilidad</v>
      </c>
      <c r="AF23" s="223" t="s">
        <v>205</v>
      </c>
      <c r="AG23" s="223" t="str">
        <f t="shared" si="1"/>
        <v>40%</v>
      </c>
      <c r="AH23" s="223" t="s">
        <v>206</v>
      </c>
      <c r="AI23" s="223" t="s">
        <v>207</v>
      </c>
      <c r="AJ23" s="223" t="s">
        <v>208</v>
      </c>
      <c r="AK23" s="224">
        <f>IFERROR(IF(AE23="Probabilidad",(K23-(+K23*AG23)),IF(AE23="Impacto",KK23,"")),"")</f>
        <v>0.36</v>
      </c>
      <c r="AL23" s="224">
        <f>+AK23</f>
        <v>0.36</v>
      </c>
      <c r="AM23" s="225" t="s">
        <v>209</v>
      </c>
      <c r="AN23" s="226">
        <v>0.8</v>
      </c>
      <c r="AO23" s="226">
        <v>0.8</v>
      </c>
      <c r="AP23" s="227" t="s">
        <v>195</v>
      </c>
      <c r="AQ23" s="429" t="s">
        <v>196</v>
      </c>
      <c r="AR23" s="425" t="s">
        <v>210</v>
      </c>
      <c r="AS23" s="383" t="s">
        <v>211</v>
      </c>
      <c r="AT23" s="383" t="s">
        <v>198</v>
      </c>
      <c r="AU23" s="431" t="s">
        <v>212</v>
      </c>
      <c r="AV23" s="383" t="s">
        <v>213</v>
      </c>
      <c r="AW23" s="385" t="s">
        <v>231</v>
      </c>
    </row>
    <row r="24" spans="1:50" ht="173.25" customHeight="1">
      <c r="A24" s="131"/>
      <c r="B24" s="564"/>
      <c r="C24" s="383"/>
      <c r="D24" s="383"/>
      <c r="E24" s="427"/>
      <c r="F24" s="567"/>
      <c r="G24" s="567"/>
      <c r="H24" s="427"/>
      <c r="I24" s="569"/>
      <c r="J24" s="434"/>
      <c r="K24" s="421"/>
      <c r="L24" s="438"/>
      <c r="M24" s="427"/>
      <c r="N24" s="442"/>
      <c r="O24" s="445"/>
      <c r="P24" s="427"/>
      <c r="Q24" s="442"/>
      <c r="R24" s="445"/>
      <c r="S24" s="421"/>
      <c r="T24" s="423"/>
      <c r="U24" s="425"/>
      <c r="V24" s="221">
        <v>2</v>
      </c>
      <c r="W24" s="427"/>
      <c r="X24" s="222" t="s">
        <v>198</v>
      </c>
      <c r="Y24" s="222" t="s">
        <v>215</v>
      </c>
      <c r="Z24" s="222" t="s">
        <v>216</v>
      </c>
      <c r="AA24" s="222" t="s">
        <v>217</v>
      </c>
      <c r="AB24" s="222" t="s">
        <v>218</v>
      </c>
      <c r="AC24" s="222" t="s">
        <v>219</v>
      </c>
      <c r="AD24" s="223" t="s">
        <v>204</v>
      </c>
      <c r="AE24" s="223" t="str">
        <f t="shared" si="0"/>
        <v>Probabilidad</v>
      </c>
      <c r="AF24" s="223" t="s">
        <v>205</v>
      </c>
      <c r="AG24" s="223" t="str">
        <f t="shared" si="1"/>
        <v>40%</v>
      </c>
      <c r="AH24" s="223" t="s">
        <v>206</v>
      </c>
      <c r="AI24" s="223" t="s">
        <v>207</v>
      </c>
      <c r="AJ24" s="223" t="s">
        <v>208</v>
      </c>
      <c r="AK24" s="224">
        <v>0.26</v>
      </c>
      <c r="AL24" s="224">
        <v>0.26</v>
      </c>
      <c r="AM24" s="225" t="s">
        <v>209</v>
      </c>
      <c r="AN24" s="226">
        <v>0.8</v>
      </c>
      <c r="AO24" s="226">
        <v>0.8</v>
      </c>
      <c r="AP24" s="227" t="s">
        <v>195</v>
      </c>
      <c r="AQ24" s="429"/>
      <c r="AR24" s="425"/>
      <c r="AS24" s="383"/>
      <c r="AT24" s="383"/>
      <c r="AU24" s="431"/>
      <c r="AV24" s="383"/>
      <c r="AW24" s="385"/>
    </row>
    <row r="25" spans="1:50" ht="173.25" customHeight="1">
      <c r="A25" s="131"/>
      <c r="B25" s="564"/>
      <c r="C25" s="383"/>
      <c r="D25" s="383"/>
      <c r="E25" s="427"/>
      <c r="F25" s="567"/>
      <c r="G25" s="567"/>
      <c r="H25" s="427"/>
      <c r="I25" s="569"/>
      <c r="J25" s="434"/>
      <c r="K25" s="421"/>
      <c r="L25" s="438"/>
      <c r="M25" s="427"/>
      <c r="N25" s="442"/>
      <c r="O25" s="445"/>
      <c r="P25" s="427"/>
      <c r="Q25" s="442"/>
      <c r="R25" s="445"/>
      <c r="S25" s="421"/>
      <c r="T25" s="423"/>
      <c r="U25" s="425"/>
      <c r="V25" s="221">
        <v>3</v>
      </c>
      <c r="W25" s="427"/>
      <c r="X25" s="222" t="s">
        <v>198</v>
      </c>
      <c r="Y25" s="222" t="s">
        <v>220</v>
      </c>
      <c r="Z25" s="222" t="s">
        <v>221</v>
      </c>
      <c r="AA25" s="222" t="s">
        <v>222</v>
      </c>
      <c r="AB25" s="222" t="s">
        <v>223</v>
      </c>
      <c r="AC25" s="222" t="s">
        <v>224</v>
      </c>
      <c r="AD25" s="223" t="s">
        <v>204</v>
      </c>
      <c r="AE25" s="223" t="str">
        <f t="shared" si="0"/>
        <v>Probabilidad</v>
      </c>
      <c r="AF25" s="223" t="s">
        <v>205</v>
      </c>
      <c r="AG25" s="223" t="str">
        <f t="shared" si="1"/>
        <v>40%</v>
      </c>
      <c r="AH25" s="223" t="s">
        <v>206</v>
      </c>
      <c r="AI25" s="223" t="s">
        <v>207</v>
      </c>
      <c r="AJ25" s="223" t="s">
        <v>208</v>
      </c>
      <c r="AK25" s="224">
        <v>0.16</v>
      </c>
      <c r="AL25" s="224">
        <v>0.16</v>
      </c>
      <c r="AM25" s="225" t="s">
        <v>225</v>
      </c>
      <c r="AN25" s="226">
        <v>0.8</v>
      </c>
      <c r="AO25" s="226">
        <v>0.8</v>
      </c>
      <c r="AP25" s="227" t="s">
        <v>195</v>
      </c>
      <c r="AQ25" s="429"/>
      <c r="AR25" s="425"/>
      <c r="AS25" s="383"/>
      <c r="AT25" s="383"/>
      <c r="AU25" s="431"/>
      <c r="AV25" s="383"/>
      <c r="AW25" s="385"/>
    </row>
    <row r="26" spans="1:50" ht="173.25" customHeight="1" thickBot="1">
      <c r="A26" s="131"/>
      <c r="B26" s="564"/>
      <c r="C26" s="384"/>
      <c r="D26" s="384"/>
      <c r="E26" s="428"/>
      <c r="F26" s="568"/>
      <c r="G26" s="568"/>
      <c r="H26" s="428"/>
      <c r="I26" s="570"/>
      <c r="J26" s="435"/>
      <c r="K26" s="422"/>
      <c r="L26" s="439"/>
      <c r="M26" s="428"/>
      <c r="N26" s="443"/>
      <c r="O26" s="446"/>
      <c r="P26" s="428"/>
      <c r="Q26" s="443"/>
      <c r="R26" s="446"/>
      <c r="S26" s="422"/>
      <c r="T26" s="424"/>
      <c r="U26" s="426"/>
      <c r="V26" s="228">
        <v>4</v>
      </c>
      <c r="W26" s="428"/>
      <c r="X26" s="229" t="s">
        <v>198</v>
      </c>
      <c r="Y26" s="229" t="s">
        <v>215</v>
      </c>
      <c r="Z26" s="229" t="s">
        <v>226</v>
      </c>
      <c r="AA26" s="229" t="s">
        <v>227</v>
      </c>
      <c r="AB26" s="229" t="s">
        <v>228</v>
      </c>
      <c r="AC26" s="229" t="s">
        <v>229</v>
      </c>
      <c r="AD26" s="230" t="s">
        <v>230</v>
      </c>
      <c r="AE26" s="230" t="str">
        <f t="shared" si="0"/>
        <v>Probabilidad</v>
      </c>
      <c r="AF26" s="230" t="s">
        <v>205</v>
      </c>
      <c r="AG26" s="230" t="str">
        <f t="shared" si="1"/>
        <v>30%</v>
      </c>
      <c r="AH26" s="230" t="s">
        <v>206</v>
      </c>
      <c r="AI26" s="230" t="s">
        <v>207</v>
      </c>
      <c r="AJ26" s="230" t="s">
        <v>208</v>
      </c>
      <c r="AK26" s="231">
        <v>0.11</v>
      </c>
      <c r="AL26" s="231">
        <v>0.11</v>
      </c>
      <c r="AM26" s="232" t="s">
        <v>225</v>
      </c>
      <c r="AN26" s="233">
        <v>0.8</v>
      </c>
      <c r="AO26" s="233">
        <v>0.8</v>
      </c>
      <c r="AP26" s="234" t="s">
        <v>195</v>
      </c>
      <c r="AQ26" s="430"/>
      <c r="AR26" s="426"/>
      <c r="AS26" s="384"/>
      <c r="AT26" s="384"/>
      <c r="AU26" s="432"/>
      <c r="AV26" s="384"/>
      <c r="AW26" s="386"/>
    </row>
    <row r="27" spans="1:50" ht="251.25" customHeight="1" thickTop="1">
      <c r="A27" s="131"/>
      <c r="B27" s="564"/>
      <c r="C27" s="505" t="s">
        <v>186</v>
      </c>
      <c r="D27" s="505">
        <v>3</v>
      </c>
      <c r="E27" s="506" t="s">
        <v>232</v>
      </c>
      <c r="F27" s="506" t="s">
        <v>233</v>
      </c>
      <c r="G27" s="235" t="s">
        <v>234</v>
      </c>
      <c r="H27" s="506" t="s">
        <v>190</v>
      </c>
      <c r="I27" s="507">
        <v>4</v>
      </c>
      <c r="J27" s="511" t="s">
        <v>235</v>
      </c>
      <c r="K27" s="508">
        <v>0.4</v>
      </c>
      <c r="L27" s="528" t="str">
        <f>+IF(J27="","",IF(J27=$C$58,$B$58,IF(J27=$C$59,$B$59,IF(J27=$C$60,$B$60, IF(J27=$C$61,$B$61,IF(J27=$C$62,$B$62))))))</f>
        <v>Baja</v>
      </c>
      <c r="M27" s="506" t="s">
        <v>236</v>
      </c>
      <c r="N27" s="508">
        <v>0.6</v>
      </c>
      <c r="O27" s="529" t="s">
        <v>237</v>
      </c>
      <c r="P27" s="506" t="s">
        <v>238</v>
      </c>
      <c r="Q27" s="508">
        <v>0.6</v>
      </c>
      <c r="R27" s="507" t="s">
        <v>239</v>
      </c>
      <c r="S27" s="508">
        <v>0.6</v>
      </c>
      <c r="T27" s="507" t="s">
        <v>239</v>
      </c>
      <c r="U27" s="510" t="s">
        <v>237</v>
      </c>
      <c r="V27" s="236">
        <v>1</v>
      </c>
      <c r="W27" s="506" t="s">
        <v>240</v>
      </c>
      <c r="X27" s="237" t="s">
        <v>241</v>
      </c>
      <c r="Y27" s="238" t="s">
        <v>242</v>
      </c>
      <c r="Z27" s="239" t="s">
        <v>243</v>
      </c>
      <c r="AA27" s="237" t="s">
        <v>244</v>
      </c>
      <c r="AB27" s="237" t="s">
        <v>245</v>
      </c>
      <c r="AC27" s="235" t="s">
        <v>246</v>
      </c>
      <c r="AD27" s="240" t="s">
        <v>230</v>
      </c>
      <c r="AE27" s="240" t="str">
        <f t="shared" si="0"/>
        <v>Probabilidad</v>
      </c>
      <c r="AF27" s="240" t="s">
        <v>205</v>
      </c>
      <c r="AG27" s="240" t="str">
        <f t="shared" si="1"/>
        <v>30%</v>
      </c>
      <c r="AH27" s="240" t="s">
        <v>206</v>
      </c>
      <c r="AI27" s="240" t="s">
        <v>207</v>
      </c>
      <c r="AJ27" s="241" t="s">
        <v>208</v>
      </c>
      <c r="AK27" s="242">
        <f>IFERROR(IF(AE27="Probabilidad",(K27-(+K27*AG27)),IF(AE27="Impacto",KK27,"")),"")</f>
        <v>0.28000000000000003</v>
      </c>
      <c r="AL27" s="242">
        <f>+AK27</f>
        <v>0.28000000000000003</v>
      </c>
      <c r="AM27" s="243" t="str">
        <f>IFERROR(IF(AK27="","",IF(AK27&lt;=0.2,"Muy Baja",IF(AK27&lt;=0.4,"Baja",IF(AK27&lt;=0.6,"Media",IF(AK27&lt;=0.8,"Alta","Muy Alta"))))),"")</f>
        <v>Baja</v>
      </c>
      <c r="AN27" s="244">
        <f>IF(AE27='[2]FORMULAS '!$G$60,S27-(S27*AG27),S27)</f>
        <v>0.6</v>
      </c>
      <c r="AO27" s="244">
        <v>0.6</v>
      </c>
      <c r="AP27" s="245" t="s">
        <v>239</v>
      </c>
      <c r="AQ27" s="246" t="s">
        <v>237</v>
      </c>
      <c r="AR27" s="510" t="s">
        <v>210</v>
      </c>
      <c r="AS27" s="506" t="s">
        <v>247</v>
      </c>
      <c r="AT27" s="506" t="s">
        <v>248</v>
      </c>
      <c r="AU27" s="506" t="s">
        <v>249</v>
      </c>
      <c r="AV27" s="506" t="s">
        <v>250</v>
      </c>
      <c r="AW27" s="516" t="s">
        <v>251</v>
      </c>
      <c r="AX27" s="131"/>
    </row>
    <row r="28" spans="1:50" ht="256.5" customHeight="1" thickBot="1">
      <c r="A28" s="131"/>
      <c r="B28" s="564"/>
      <c r="C28" s="505"/>
      <c r="D28" s="505"/>
      <c r="E28" s="506"/>
      <c r="F28" s="506"/>
      <c r="G28" s="247" t="s">
        <v>252</v>
      </c>
      <c r="H28" s="506"/>
      <c r="I28" s="507"/>
      <c r="J28" s="511"/>
      <c r="K28" s="508"/>
      <c r="L28" s="528"/>
      <c r="M28" s="506"/>
      <c r="N28" s="508"/>
      <c r="O28" s="529"/>
      <c r="P28" s="506"/>
      <c r="Q28" s="508"/>
      <c r="R28" s="507"/>
      <c r="S28" s="508"/>
      <c r="T28" s="507"/>
      <c r="U28" s="510"/>
      <c r="V28" s="236">
        <v>2</v>
      </c>
      <c r="W28" s="506"/>
      <c r="X28" s="247" t="s">
        <v>253</v>
      </c>
      <c r="Y28" s="247" t="s">
        <v>254</v>
      </c>
      <c r="Z28" s="248" t="s">
        <v>255</v>
      </c>
      <c r="AA28" s="247" t="s">
        <v>256</v>
      </c>
      <c r="AB28" s="247" t="s">
        <v>257</v>
      </c>
      <c r="AC28" s="248" t="s">
        <v>258</v>
      </c>
      <c r="AD28" s="240" t="s">
        <v>230</v>
      </c>
      <c r="AE28" s="240" t="str">
        <f t="shared" si="0"/>
        <v>Probabilidad</v>
      </c>
      <c r="AF28" s="240" t="s">
        <v>205</v>
      </c>
      <c r="AG28" s="240" t="str">
        <f t="shared" si="1"/>
        <v>30%</v>
      </c>
      <c r="AH28" s="240" t="s">
        <v>206</v>
      </c>
      <c r="AI28" s="240" t="s">
        <v>207</v>
      </c>
      <c r="AJ28" s="241" t="s">
        <v>208</v>
      </c>
      <c r="AK28" s="242">
        <f>IFERROR(IF(AND(AE27="Probabilidad",AE28="Probabilidad"),(AL27-(+AL27*AG28)),IF(AE27="Probabilidad",(K27-(+K27*AG28)),IF(AE27="Impacto",AL27,""))),"")</f>
        <v>0.19600000000000001</v>
      </c>
      <c r="AL28" s="242">
        <f t="shared" ref="AL28:AL36" si="2">+AK28</f>
        <v>0.19600000000000001</v>
      </c>
      <c r="AM28" s="243" t="str">
        <f>IFERROR(IF(AK28="","",IF(AK28&lt;=0.2,"Muy Baja",IF(AK28&lt;=0.4,"Baja",IF(AK28&lt;=0.6,"Media",IF(AK28&lt;=0.8,"Alta","Muy Alta"))))),"")</f>
        <v>Muy Baja</v>
      </c>
      <c r="AN28" s="244">
        <f>IF(AE28='[2]FORMULAS '!$G$60,S27-(S27*AG28),S27)</f>
        <v>0.6</v>
      </c>
      <c r="AO28" s="249">
        <v>0.6</v>
      </c>
      <c r="AP28" s="250" t="s">
        <v>239</v>
      </c>
      <c r="AQ28" s="251" t="s">
        <v>237</v>
      </c>
      <c r="AR28" s="510"/>
      <c r="AS28" s="506"/>
      <c r="AT28" s="506"/>
      <c r="AU28" s="506"/>
      <c r="AV28" s="506"/>
      <c r="AW28" s="517"/>
      <c r="AX28" s="131"/>
    </row>
    <row r="29" spans="1:50" ht="215.25" customHeight="1" thickTop="1">
      <c r="A29" s="131"/>
      <c r="B29" s="564"/>
      <c r="C29" s="518" t="s">
        <v>186</v>
      </c>
      <c r="D29" s="518">
        <v>4</v>
      </c>
      <c r="E29" s="518" t="s">
        <v>232</v>
      </c>
      <c r="F29" s="519" t="s">
        <v>259</v>
      </c>
      <c r="G29" s="519" t="s">
        <v>260</v>
      </c>
      <c r="H29" s="518" t="s">
        <v>190</v>
      </c>
      <c r="I29" s="522">
        <v>365</v>
      </c>
      <c r="J29" s="524" t="s">
        <v>191</v>
      </c>
      <c r="K29" s="526">
        <f>+IF(J29="","",IF(J29=$C$58,$D$58,IF(J29=$C$59,$D$59,IF(J29=$C$60,$D$60, IF(J29=$C$61,$D$61,IF(J29=$C$62,$D$62))))))</f>
        <v>0.6</v>
      </c>
      <c r="L29" s="533" t="str">
        <f>+IF(J29="","",IF(J29=$C$58,$B$58,IF(J29=$C$59,$B$59,IF(J29=$C$60,$B$60, IF(J29=$C$61,$B$61,IF(J29=$C$62,$B$62))))))</f>
        <v>Media</v>
      </c>
      <c r="M29" s="518" t="s">
        <v>261</v>
      </c>
      <c r="N29" s="534">
        <f>+IF(M29="","",IF(M29="N/A","",IF(OR(M29=$M$58,M29=$N$58),$L$58,IF(OR(M29=$M$59,M29=$N$59),$L$59,IF(OR(M29=$M$60,M29=$N$60),$L$60,IF(OR(M29=$M$61,M29=$N$61),$L$61,IF(OR(M29=$M$62,M29=$N$62),$L$62)))))))</f>
        <v>0.8</v>
      </c>
      <c r="O29" s="531" t="str">
        <f>+IF(M29="","",IF(M29="N/A","",IF(OR(M29=$M$58,M29=$N$58),$K$58,IF(OR(M29=$M$59,M29=$N$59),$K$59,IF(OR(M29=$M$60,M29=$N$60),$K$60,IF(OR(M29=$M$61,M29=$N$61),$K$61,IF(OR(M29=$M$62,M29=$N$62),$K$62)))))))</f>
        <v xml:space="preserve">Mayor </v>
      </c>
      <c r="P29" s="518" t="s">
        <v>194</v>
      </c>
      <c r="Q29" s="534">
        <f>+IF(P29="","",IF(P29="N/A","",IF(OR(P29=$M$58,P29=$N$58),$L$58,IF(OR(P29=$M$58,P29=$N$58),$L$58,IF(OR(P29=$M$59,P29=$N$59),$L$59,IF(OR(P29=$M$60,P29=$N$60),$L$60,IF(OR(P29=$M$61,P29=$N$61),$L$61,(IF(OR(P29=$M$62,P29=$N$62),$L$62)))))))))</f>
        <v>0.8</v>
      </c>
      <c r="R29" s="531" t="str">
        <f>+IF(P29="","",IF(P29="N/A","",IF(OR(P29=$M$58,P29=$N$58),$K$58,IF(OR(P29=$M$59,P29=$N$59),$K$59,IF(OR(P29=$M$60,P29=$N$60),$K$60,IF(OR(P29=$M$61,P29=$N$61),$K$61,IF(OR(P29=$M$62,P29=$N$62),$K$62)))))))</f>
        <v xml:space="preserve">Mayor </v>
      </c>
      <c r="S29" s="526">
        <v>0.8</v>
      </c>
      <c r="T29" s="531" t="s">
        <v>262</v>
      </c>
      <c r="U29" s="530" t="s">
        <v>196</v>
      </c>
      <c r="V29" s="252">
        <v>1</v>
      </c>
      <c r="W29" s="518" t="s">
        <v>240</v>
      </c>
      <c r="X29" s="239" t="s">
        <v>263</v>
      </c>
      <c r="Y29" s="235" t="s">
        <v>242</v>
      </c>
      <c r="Z29" s="235" t="s">
        <v>264</v>
      </c>
      <c r="AA29" s="238" t="s">
        <v>265</v>
      </c>
      <c r="AB29" s="238" t="s">
        <v>266</v>
      </c>
      <c r="AC29" s="235" t="s">
        <v>267</v>
      </c>
      <c r="AD29" s="253" t="s">
        <v>230</v>
      </c>
      <c r="AE29" s="254" t="str">
        <f t="shared" ref="AE29:AE36" si="3">IF(OR(AD29="Preventivo",AD29="Detectivo"),"Probabilidad",IF(AD29="Correctivo","Impacto",""))</f>
        <v>Probabilidad</v>
      </c>
      <c r="AF29" s="254" t="s">
        <v>205</v>
      </c>
      <c r="AG29" s="254" t="str">
        <f t="shared" ref="AG29:AG36" si="4">IF(AND(AD29="Preventivo",AF29="Automático"),"50%",IF(AND(AD29="Preventivo",AF29="Manual"),"40%",IF(AND(AD29="Detectivo",AF29="Automático"),"40%",IF(AND(AD29="Detectivo",AF29="Manual"),"30%",IF(AND(AD29="Correctivo",AF29="Automático"),"35%",IF(AND(AD29="Correctivo",AF29="Manual"),"25%",""))))))</f>
        <v>30%</v>
      </c>
      <c r="AH29" s="254" t="s">
        <v>206</v>
      </c>
      <c r="AI29" s="254" t="s">
        <v>207</v>
      </c>
      <c r="AJ29" s="254" t="s">
        <v>208</v>
      </c>
      <c r="AK29" s="255">
        <f>IFERROR(IF(AE29="Probabilidad",(K29-(+K29*AG29)),IF(AE29="Impacto",KK29,"")),"")</f>
        <v>0.42</v>
      </c>
      <c r="AL29" s="255">
        <f t="shared" si="2"/>
        <v>0.42</v>
      </c>
      <c r="AM29" s="256" t="str">
        <f t="shared" ref="AM29:AM36" si="5">IFERROR(IF(AK29="","",IF(AK29&lt;=0.2,"Muy Baja",IF(AK29&lt;=0.4,"Baja",IF(AK29&lt;=0.6,"Media",IF(AK29&lt;=0.8,"Alta","Muy Alta"))))),"")</f>
        <v>Media</v>
      </c>
      <c r="AN29" s="257" t="s">
        <v>262</v>
      </c>
      <c r="AO29" s="257">
        <v>0.8</v>
      </c>
      <c r="AP29" s="258" t="s">
        <v>195</v>
      </c>
      <c r="AQ29" s="259" t="s">
        <v>268</v>
      </c>
      <c r="AR29" s="530" t="s">
        <v>210</v>
      </c>
      <c r="AS29" s="519" t="s">
        <v>269</v>
      </c>
      <c r="AT29" s="547" t="s">
        <v>248</v>
      </c>
      <c r="AU29" s="549" t="s">
        <v>249</v>
      </c>
      <c r="AV29" s="561" t="s">
        <v>250</v>
      </c>
      <c r="AW29" s="516" t="s">
        <v>270</v>
      </c>
      <c r="AX29" s="131"/>
    </row>
    <row r="30" spans="1:50" ht="215.25" customHeight="1">
      <c r="A30" s="131"/>
      <c r="B30" s="564"/>
      <c r="C30" s="505"/>
      <c r="D30" s="505"/>
      <c r="E30" s="505"/>
      <c r="F30" s="520"/>
      <c r="G30" s="521"/>
      <c r="H30" s="505"/>
      <c r="I30" s="523"/>
      <c r="J30" s="525"/>
      <c r="K30" s="527"/>
      <c r="L30" s="528"/>
      <c r="M30" s="505"/>
      <c r="N30" s="508"/>
      <c r="O30" s="532"/>
      <c r="P30" s="505"/>
      <c r="Q30" s="508"/>
      <c r="R30" s="532"/>
      <c r="S30" s="527"/>
      <c r="T30" s="532"/>
      <c r="U30" s="510"/>
      <c r="V30" s="260">
        <v>2</v>
      </c>
      <c r="W30" s="505"/>
      <c r="X30" s="239" t="s">
        <v>263</v>
      </c>
      <c r="Y30" s="261" t="s">
        <v>242</v>
      </c>
      <c r="Z30" s="261" t="s">
        <v>271</v>
      </c>
      <c r="AA30" s="261" t="s">
        <v>272</v>
      </c>
      <c r="AB30" s="262" t="s">
        <v>273</v>
      </c>
      <c r="AC30" s="261" t="s">
        <v>274</v>
      </c>
      <c r="AD30" s="241" t="s">
        <v>275</v>
      </c>
      <c r="AE30" s="263" t="str">
        <f t="shared" si="3"/>
        <v>Impacto</v>
      </c>
      <c r="AF30" s="263" t="s">
        <v>205</v>
      </c>
      <c r="AG30" s="263" t="str">
        <f t="shared" si="4"/>
        <v>25%</v>
      </c>
      <c r="AH30" s="263" t="s">
        <v>206</v>
      </c>
      <c r="AI30" s="263" t="s">
        <v>207</v>
      </c>
      <c r="AJ30" s="263" t="s">
        <v>208</v>
      </c>
      <c r="AK30" s="264">
        <v>0.42</v>
      </c>
      <c r="AL30" s="264">
        <f t="shared" si="2"/>
        <v>0.42</v>
      </c>
      <c r="AM30" s="265" t="str">
        <f t="shared" si="5"/>
        <v>Media</v>
      </c>
      <c r="AN30" s="244" t="s">
        <v>237</v>
      </c>
      <c r="AO30" s="244">
        <v>0.6</v>
      </c>
      <c r="AP30" s="250" t="s">
        <v>239</v>
      </c>
      <c r="AQ30" s="251" t="s">
        <v>237</v>
      </c>
      <c r="AR30" s="510"/>
      <c r="AS30" s="520"/>
      <c r="AT30" s="506"/>
      <c r="AU30" s="550"/>
      <c r="AV30" s="562"/>
      <c r="AW30" s="516"/>
      <c r="AX30" s="131"/>
    </row>
    <row r="31" spans="1:50" ht="273.75" customHeight="1" thickBot="1">
      <c r="A31" s="131"/>
      <c r="B31" s="564"/>
      <c r="C31" s="505"/>
      <c r="D31" s="505"/>
      <c r="E31" s="505"/>
      <c r="F31" s="520"/>
      <c r="G31" s="266" t="s">
        <v>276</v>
      </c>
      <c r="H31" s="505"/>
      <c r="I31" s="523"/>
      <c r="J31" s="525"/>
      <c r="K31" s="527"/>
      <c r="L31" s="528"/>
      <c r="M31" s="505"/>
      <c r="N31" s="508"/>
      <c r="O31" s="532"/>
      <c r="P31" s="505"/>
      <c r="Q31" s="508"/>
      <c r="R31" s="532"/>
      <c r="S31" s="527"/>
      <c r="T31" s="532"/>
      <c r="U31" s="510"/>
      <c r="V31" s="267">
        <v>3</v>
      </c>
      <c r="W31" s="505"/>
      <c r="X31" s="248" t="s">
        <v>277</v>
      </c>
      <c r="Y31" s="261" t="s">
        <v>278</v>
      </c>
      <c r="Z31" s="261" t="s">
        <v>279</v>
      </c>
      <c r="AA31" s="262" t="s">
        <v>280</v>
      </c>
      <c r="AB31" s="262" t="s">
        <v>281</v>
      </c>
      <c r="AC31" s="261" t="s">
        <v>282</v>
      </c>
      <c r="AD31" s="241" t="s">
        <v>204</v>
      </c>
      <c r="AE31" s="263" t="str">
        <f t="shared" si="3"/>
        <v>Probabilidad</v>
      </c>
      <c r="AF31" s="240" t="s">
        <v>205</v>
      </c>
      <c r="AG31" s="240" t="str">
        <f t="shared" si="4"/>
        <v>40%</v>
      </c>
      <c r="AH31" s="240" t="s">
        <v>206</v>
      </c>
      <c r="AI31" s="240" t="s">
        <v>207</v>
      </c>
      <c r="AJ31" s="240" t="s">
        <v>208</v>
      </c>
      <c r="AK31" s="242">
        <f>IFERROR(IF(AND(AE29="Probabilidad",AE31="Probabilidad"),(AL29-(+AL29*AG31)),IF(AE29="Probabilidad",(K29-(+K29*AG31)),IF(AE29="Impacto",AL29,""))),"")</f>
        <v>0.252</v>
      </c>
      <c r="AL31" s="242">
        <f t="shared" si="2"/>
        <v>0.252</v>
      </c>
      <c r="AM31" s="243" t="str">
        <f t="shared" si="5"/>
        <v>Baja</v>
      </c>
      <c r="AN31" s="244" t="s">
        <v>237</v>
      </c>
      <c r="AO31" s="244">
        <v>0.6</v>
      </c>
      <c r="AP31" s="250" t="s">
        <v>239</v>
      </c>
      <c r="AQ31" s="268" t="s">
        <v>237</v>
      </c>
      <c r="AR31" s="510"/>
      <c r="AS31" s="520"/>
      <c r="AT31" s="506"/>
      <c r="AU31" s="550"/>
      <c r="AV31" s="562"/>
      <c r="AW31" s="517"/>
      <c r="AX31" s="131"/>
    </row>
    <row r="32" spans="1:50" ht="135.75" customHeight="1" thickTop="1">
      <c r="A32" s="131"/>
      <c r="B32" s="564"/>
      <c r="C32" s="518" t="s">
        <v>186</v>
      </c>
      <c r="D32" s="518">
        <v>5</v>
      </c>
      <c r="E32" s="518" t="s">
        <v>232</v>
      </c>
      <c r="F32" s="553" t="s">
        <v>283</v>
      </c>
      <c r="G32" s="269" t="s">
        <v>284</v>
      </c>
      <c r="H32" s="518" t="s">
        <v>190</v>
      </c>
      <c r="I32" s="522">
        <v>365</v>
      </c>
      <c r="J32" s="524" t="s">
        <v>191</v>
      </c>
      <c r="K32" s="526">
        <f>+IF(J32="","",IF(J32=$C$58,$D$58,IF(J32=$C$59,$D$59,IF(J32=$C$60,$D$60, IF(J32=$C$61,$D$61,IF(J32=$C$62,$D$62))))))</f>
        <v>0.6</v>
      </c>
      <c r="L32" s="533" t="s">
        <v>285</v>
      </c>
      <c r="M32" s="518" t="s">
        <v>261</v>
      </c>
      <c r="N32" s="534">
        <f>+IF(M32="","",IF(M32="N/A","",IF(OR(M32=$M$58,M32=$N$58),$L$58,IF(OR(M32=$M$59,M32=$N$59),$L$59,IF(OR(M32=$M$60,M32=$N$60),$L$60,IF(OR(M32=$M$61,M32=$N$61),$L$61,IF(OR(M32=$M$62,M32=$N$62),$L$62)))))))</f>
        <v>0.8</v>
      </c>
      <c r="O32" s="531" t="str">
        <f>+IF(M32="","",IF(M32="N/A","",IF(OR(M32=$M$58,M32=$N$58),$K$58,IF(OR(M32=$M$59,M32=$N$59),$K$59,IF(OR(M32=$M$60,M32=$N$60),$K$60,IF(OR(M32=$M$61,M32=$N$61),$K$61,IF(OR(M32=$M$62,M32=$N$62),$K$62)))))))</f>
        <v xml:space="preserve">Mayor </v>
      </c>
      <c r="P32" s="518" t="s">
        <v>238</v>
      </c>
      <c r="Q32" s="534">
        <v>0.6</v>
      </c>
      <c r="R32" s="531" t="str">
        <f>+IF(P32="","",IF(P32="N/A","",IF(OR(P32=$M$58,P32=$N$58),$K$58,IF(OR(P32=$M$59,P32=$N$59),$K$59,IF(OR(P32=$M$60,P32=$N$60),$K$60,IF(OR(P32=$M$61,P32=$N$61),$K$61,IF(OR(P32=$M$62,P32=$N$62),$K$62)))))))</f>
        <v xml:space="preserve">Moderado </v>
      </c>
      <c r="S32" s="526">
        <v>0.8</v>
      </c>
      <c r="T32" s="531" t="s">
        <v>262</v>
      </c>
      <c r="U32" s="530" t="s">
        <v>196</v>
      </c>
      <c r="V32" s="270">
        <v>1</v>
      </c>
      <c r="W32" s="518" t="s">
        <v>240</v>
      </c>
      <c r="X32" s="239" t="s">
        <v>286</v>
      </c>
      <c r="Y32" s="271" t="s">
        <v>287</v>
      </c>
      <c r="Z32" s="271" t="s">
        <v>288</v>
      </c>
      <c r="AA32" s="271" t="s">
        <v>289</v>
      </c>
      <c r="AB32" s="271" t="s">
        <v>290</v>
      </c>
      <c r="AC32" s="271" t="s">
        <v>291</v>
      </c>
      <c r="AD32" s="259" t="s">
        <v>275</v>
      </c>
      <c r="AE32" s="254" t="str">
        <f t="shared" si="3"/>
        <v>Impacto</v>
      </c>
      <c r="AF32" s="254" t="s">
        <v>292</v>
      </c>
      <c r="AG32" s="254" t="str">
        <f t="shared" si="4"/>
        <v>35%</v>
      </c>
      <c r="AH32" s="254" t="s">
        <v>206</v>
      </c>
      <c r="AI32" s="254" t="s">
        <v>207</v>
      </c>
      <c r="AJ32" s="254" t="s">
        <v>208</v>
      </c>
      <c r="AK32" s="255">
        <v>0.6</v>
      </c>
      <c r="AL32" s="255">
        <f t="shared" si="2"/>
        <v>0.6</v>
      </c>
      <c r="AM32" s="256" t="str">
        <f t="shared" si="5"/>
        <v>Media</v>
      </c>
      <c r="AN32" s="272">
        <v>0.52</v>
      </c>
      <c r="AO32" s="272">
        <f t="shared" ref="AO32:AO33" si="6">+AN32</f>
        <v>0.52</v>
      </c>
      <c r="AP32" s="273" t="s">
        <v>239</v>
      </c>
      <c r="AQ32" s="274" t="s">
        <v>237</v>
      </c>
      <c r="AR32" s="530" t="s">
        <v>210</v>
      </c>
      <c r="AS32" s="519" t="s">
        <v>293</v>
      </c>
      <c r="AT32" s="547" t="s">
        <v>294</v>
      </c>
      <c r="AU32" s="549" t="s">
        <v>249</v>
      </c>
      <c r="AV32" s="561" t="s">
        <v>250</v>
      </c>
      <c r="AW32" s="540" t="s">
        <v>295</v>
      </c>
    </row>
    <row r="33" spans="1:49" ht="135.75" customHeight="1">
      <c r="A33" s="131"/>
      <c r="B33" s="564"/>
      <c r="C33" s="505"/>
      <c r="D33" s="505"/>
      <c r="E33" s="505"/>
      <c r="F33" s="554"/>
      <c r="G33" s="387" t="s">
        <v>296</v>
      </c>
      <c r="H33" s="505"/>
      <c r="I33" s="523"/>
      <c r="J33" s="525"/>
      <c r="K33" s="527"/>
      <c r="L33" s="528"/>
      <c r="M33" s="505"/>
      <c r="N33" s="508"/>
      <c r="O33" s="532"/>
      <c r="P33" s="505"/>
      <c r="Q33" s="508"/>
      <c r="R33" s="532"/>
      <c r="S33" s="527"/>
      <c r="T33" s="532"/>
      <c r="U33" s="510"/>
      <c r="V33" s="240">
        <v>2</v>
      </c>
      <c r="W33" s="505"/>
      <c r="X33" s="239" t="s">
        <v>286</v>
      </c>
      <c r="Y33" s="261" t="s">
        <v>297</v>
      </c>
      <c r="Z33" s="261" t="s">
        <v>298</v>
      </c>
      <c r="AA33" s="261" t="s">
        <v>299</v>
      </c>
      <c r="AB33" s="261" t="s">
        <v>300</v>
      </c>
      <c r="AC33" s="261" t="s">
        <v>301</v>
      </c>
      <c r="AD33" s="275" t="s">
        <v>275</v>
      </c>
      <c r="AE33" s="263" t="str">
        <f t="shared" si="3"/>
        <v>Impacto</v>
      </c>
      <c r="AF33" s="263" t="s">
        <v>292</v>
      </c>
      <c r="AG33" s="263" t="str">
        <f t="shared" si="4"/>
        <v>35%</v>
      </c>
      <c r="AH33" s="263" t="s">
        <v>206</v>
      </c>
      <c r="AI33" s="263" t="s">
        <v>207</v>
      </c>
      <c r="AJ33" s="263" t="s">
        <v>208</v>
      </c>
      <c r="AK33" s="264">
        <v>0.6</v>
      </c>
      <c r="AL33" s="264">
        <f t="shared" si="2"/>
        <v>0.6</v>
      </c>
      <c r="AM33" s="265" t="str">
        <f t="shared" si="5"/>
        <v>Media</v>
      </c>
      <c r="AN33" s="249">
        <v>0.34</v>
      </c>
      <c r="AO33" s="249">
        <f t="shared" si="6"/>
        <v>0.34</v>
      </c>
      <c r="AP33" s="276" t="s">
        <v>302</v>
      </c>
      <c r="AQ33" s="251" t="s">
        <v>237</v>
      </c>
      <c r="AR33" s="510"/>
      <c r="AS33" s="520"/>
      <c r="AT33" s="506"/>
      <c r="AU33" s="550"/>
      <c r="AV33" s="562"/>
      <c r="AW33" s="541"/>
    </row>
    <row r="34" spans="1:49" ht="135.75" customHeight="1">
      <c r="A34" s="131"/>
      <c r="B34" s="564"/>
      <c r="C34" s="505"/>
      <c r="D34" s="505"/>
      <c r="E34" s="505"/>
      <c r="F34" s="554"/>
      <c r="G34" s="521"/>
      <c r="H34" s="505"/>
      <c r="I34" s="523"/>
      <c r="J34" s="525"/>
      <c r="K34" s="527"/>
      <c r="L34" s="528"/>
      <c r="M34" s="505"/>
      <c r="N34" s="508"/>
      <c r="O34" s="532"/>
      <c r="P34" s="505"/>
      <c r="Q34" s="508"/>
      <c r="R34" s="532"/>
      <c r="S34" s="527"/>
      <c r="T34" s="532"/>
      <c r="U34" s="510"/>
      <c r="V34" s="240">
        <v>3</v>
      </c>
      <c r="W34" s="505"/>
      <c r="X34" s="239" t="s">
        <v>303</v>
      </c>
      <c r="Y34" s="261" t="s">
        <v>220</v>
      </c>
      <c r="Z34" s="261" t="s">
        <v>304</v>
      </c>
      <c r="AA34" s="261" t="s">
        <v>305</v>
      </c>
      <c r="AB34" s="261" t="s">
        <v>306</v>
      </c>
      <c r="AC34" s="261" t="s">
        <v>307</v>
      </c>
      <c r="AD34" s="275" t="s">
        <v>204</v>
      </c>
      <c r="AE34" s="263" t="str">
        <f t="shared" si="3"/>
        <v>Probabilidad</v>
      </c>
      <c r="AF34" s="277" t="s">
        <v>292</v>
      </c>
      <c r="AG34" s="277" t="str">
        <f t="shared" si="4"/>
        <v>50%</v>
      </c>
      <c r="AH34" s="277" t="s">
        <v>206</v>
      </c>
      <c r="AI34" s="277" t="s">
        <v>207</v>
      </c>
      <c r="AJ34" s="263" t="s">
        <v>208</v>
      </c>
      <c r="AK34" s="278">
        <v>0.3</v>
      </c>
      <c r="AL34" s="278">
        <f t="shared" si="2"/>
        <v>0.3</v>
      </c>
      <c r="AM34" s="279" t="str">
        <f t="shared" si="5"/>
        <v>Baja</v>
      </c>
      <c r="AN34" s="280">
        <v>0.34</v>
      </c>
      <c r="AO34" s="280">
        <v>0.34</v>
      </c>
      <c r="AP34" s="276" t="s">
        <v>302</v>
      </c>
      <c r="AQ34" s="268" t="s">
        <v>237</v>
      </c>
      <c r="AR34" s="510"/>
      <c r="AS34" s="520"/>
      <c r="AT34" s="506"/>
      <c r="AU34" s="550"/>
      <c r="AV34" s="562"/>
      <c r="AW34" s="541"/>
    </row>
    <row r="35" spans="1:49" ht="222.75" customHeight="1">
      <c r="A35" s="131"/>
      <c r="B35" s="564"/>
      <c r="C35" s="505"/>
      <c r="D35" s="505"/>
      <c r="E35" s="505"/>
      <c r="F35" s="554"/>
      <c r="G35" s="387" t="s">
        <v>308</v>
      </c>
      <c r="H35" s="505"/>
      <c r="I35" s="523"/>
      <c r="J35" s="525"/>
      <c r="K35" s="527"/>
      <c r="L35" s="528"/>
      <c r="M35" s="505"/>
      <c r="N35" s="508"/>
      <c r="O35" s="532"/>
      <c r="P35" s="505"/>
      <c r="Q35" s="508"/>
      <c r="R35" s="532"/>
      <c r="S35" s="527"/>
      <c r="T35" s="532"/>
      <c r="U35" s="510"/>
      <c r="V35" s="240">
        <v>4</v>
      </c>
      <c r="W35" s="505"/>
      <c r="X35" s="261" t="s">
        <v>309</v>
      </c>
      <c r="Y35" s="261" t="s">
        <v>242</v>
      </c>
      <c r="Z35" s="261" t="s">
        <v>310</v>
      </c>
      <c r="AA35" s="261" t="s">
        <v>311</v>
      </c>
      <c r="AB35" s="261" t="s">
        <v>312</v>
      </c>
      <c r="AC35" s="261" t="s">
        <v>313</v>
      </c>
      <c r="AD35" s="275" t="s">
        <v>230</v>
      </c>
      <c r="AE35" s="263" t="str">
        <f t="shared" si="3"/>
        <v>Probabilidad</v>
      </c>
      <c r="AF35" s="263" t="s">
        <v>205</v>
      </c>
      <c r="AG35" s="263" t="str">
        <f t="shared" si="4"/>
        <v>30%</v>
      </c>
      <c r="AH35" s="263" t="s">
        <v>206</v>
      </c>
      <c r="AI35" s="263" t="s">
        <v>207</v>
      </c>
      <c r="AJ35" s="263" t="s">
        <v>208</v>
      </c>
      <c r="AK35" s="264">
        <v>0.21</v>
      </c>
      <c r="AL35" s="264">
        <f t="shared" si="2"/>
        <v>0.21</v>
      </c>
      <c r="AM35" s="265" t="str">
        <f t="shared" si="5"/>
        <v>Baja</v>
      </c>
      <c r="AN35" s="249">
        <v>0.34</v>
      </c>
      <c r="AO35" s="249">
        <f t="shared" ref="AO35:AO36" si="7">+AN35</f>
        <v>0.34</v>
      </c>
      <c r="AP35" s="276" t="s">
        <v>302</v>
      </c>
      <c r="AQ35" s="251" t="s">
        <v>237</v>
      </c>
      <c r="AR35" s="510"/>
      <c r="AS35" s="510"/>
      <c r="AT35" s="506"/>
      <c r="AU35" s="506"/>
      <c r="AV35" s="506"/>
      <c r="AW35" s="541"/>
    </row>
    <row r="36" spans="1:49" ht="194.25" customHeight="1" thickBot="1">
      <c r="A36" s="131"/>
      <c r="B36" s="565"/>
      <c r="C36" s="539"/>
      <c r="D36" s="539"/>
      <c r="E36" s="539"/>
      <c r="F36" s="555"/>
      <c r="G36" s="388"/>
      <c r="H36" s="539"/>
      <c r="I36" s="535"/>
      <c r="J36" s="536"/>
      <c r="K36" s="537"/>
      <c r="L36" s="538"/>
      <c r="M36" s="539"/>
      <c r="N36" s="552"/>
      <c r="O36" s="551"/>
      <c r="P36" s="539"/>
      <c r="Q36" s="552"/>
      <c r="R36" s="551"/>
      <c r="S36" s="537"/>
      <c r="T36" s="551"/>
      <c r="U36" s="546"/>
      <c r="V36" s="281">
        <v>5</v>
      </c>
      <c r="W36" s="539"/>
      <c r="X36" s="248" t="s">
        <v>286</v>
      </c>
      <c r="Y36" s="282" t="s">
        <v>314</v>
      </c>
      <c r="Z36" s="282" t="s">
        <v>315</v>
      </c>
      <c r="AA36" s="282" t="s">
        <v>316</v>
      </c>
      <c r="AB36" s="282" t="s">
        <v>317</v>
      </c>
      <c r="AC36" s="282" t="s">
        <v>274</v>
      </c>
      <c r="AD36" s="283" t="s">
        <v>275</v>
      </c>
      <c r="AE36" s="284" t="str">
        <f t="shared" si="3"/>
        <v>Impacto</v>
      </c>
      <c r="AF36" s="284" t="s">
        <v>205</v>
      </c>
      <c r="AG36" s="284" t="str">
        <f t="shared" si="4"/>
        <v>25%</v>
      </c>
      <c r="AH36" s="284" t="s">
        <v>206</v>
      </c>
      <c r="AI36" s="284" t="s">
        <v>207</v>
      </c>
      <c r="AJ36" s="284" t="s">
        <v>208</v>
      </c>
      <c r="AK36" s="285">
        <v>0.21</v>
      </c>
      <c r="AL36" s="285">
        <f t="shared" si="2"/>
        <v>0.21</v>
      </c>
      <c r="AM36" s="286" t="str">
        <f t="shared" si="5"/>
        <v>Baja</v>
      </c>
      <c r="AN36" s="287">
        <v>0.25</v>
      </c>
      <c r="AO36" s="287">
        <f t="shared" si="7"/>
        <v>0.25</v>
      </c>
      <c r="AP36" s="288" t="s">
        <v>302</v>
      </c>
      <c r="AQ36" s="289" t="s">
        <v>237</v>
      </c>
      <c r="AR36" s="546"/>
      <c r="AS36" s="546"/>
      <c r="AT36" s="548"/>
      <c r="AU36" s="548"/>
      <c r="AV36" s="548"/>
      <c r="AW36" s="542"/>
    </row>
    <row r="37" spans="1:49" ht="76.5" customHeight="1" thickTop="1">
      <c r="A37" s="131"/>
      <c r="B37" s="147"/>
      <c r="C37" s="148"/>
      <c r="D37" s="148"/>
      <c r="E37" s="148"/>
      <c r="F37" s="148"/>
      <c r="G37" s="148"/>
      <c r="H37" s="148"/>
      <c r="I37" s="149"/>
      <c r="J37" s="150"/>
      <c r="K37" s="151"/>
      <c r="L37" s="149"/>
      <c r="M37" s="148"/>
      <c r="N37" s="151"/>
      <c r="O37" s="149"/>
      <c r="P37" s="152"/>
      <c r="Q37" s="151"/>
      <c r="R37" s="149"/>
      <c r="S37" s="151"/>
      <c r="T37" s="149"/>
      <c r="U37" s="153"/>
      <c r="V37" s="131"/>
      <c r="W37" s="131"/>
      <c r="X37" s="131"/>
      <c r="Y37" s="131"/>
      <c r="Z37" s="131"/>
      <c r="AA37" s="131"/>
      <c r="AC37" s="131"/>
      <c r="AD37" s="131"/>
      <c r="AE37" s="131"/>
      <c r="AF37" s="131"/>
      <c r="AG37" s="131"/>
      <c r="AH37" s="131"/>
      <c r="AI37" s="131"/>
      <c r="AJ37" s="131"/>
      <c r="AK37" s="131"/>
      <c r="AL37" s="131"/>
      <c r="AM37" s="131"/>
      <c r="AN37" s="131"/>
      <c r="AO37" s="131"/>
      <c r="AP37" s="131"/>
      <c r="AQ37" s="131"/>
      <c r="AR37" s="131"/>
      <c r="AS37" s="131"/>
      <c r="AT37" s="154"/>
      <c r="AU37" s="154"/>
      <c r="AV37" s="154"/>
      <c r="AW37" s="543"/>
    </row>
    <row r="38" spans="1:49" ht="76.5" customHeight="1">
      <c r="A38" s="131"/>
      <c r="B38" s="147"/>
      <c r="C38" s="148"/>
      <c r="D38" s="148"/>
      <c r="E38" s="148"/>
      <c r="F38" s="148"/>
      <c r="G38" s="148"/>
      <c r="H38" s="148"/>
      <c r="I38" s="149"/>
      <c r="J38" s="150"/>
      <c r="K38" s="151"/>
      <c r="L38" s="149"/>
      <c r="M38" s="148"/>
      <c r="N38" s="151"/>
      <c r="O38" s="149"/>
      <c r="P38" s="152"/>
      <c r="Q38" s="151"/>
      <c r="R38" s="149"/>
      <c r="S38" s="151"/>
      <c r="T38" s="149"/>
      <c r="U38" s="153"/>
      <c r="V38" s="131"/>
      <c r="W38" s="131"/>
      <c r="X38" s="131"/>
      <c r="Y38" s="131"/>
      <c r="Z38" s="131"/>
      <c r="AA38" s="131"/>
      <c r="AC38" s="131"/>
      <c r="AD38" s="131"/>
      <c r="AE38" s="131"/>
      <c r="AF38" s="131"/>
      <c r="AG38" s="131"/>
      <c r="AH38" s="131"/>
      <c r="AI38" s="131"/>
      <c r="AJ38" s="131"/>
      <c r="AK38" s="131"/>
      <c r="AL38" s="131"/>
      <c r="AM38" s="131"/>
      <c r="AN38" s="131"/>
      <c r="AO38" s="131"/>
      <c r="AP38" s="131"/>
      <c r="AQ38" s="131"/>
      <c r="AR38" s="131"/>
      <c r="AS38" s="131"/>
      <c r="AT38" s="154"/>
      <c r="AU38" s="154"/>
      <c r="AV38" s="154"/>
      <c r="AW38" s="543"/>
    </row>
    <row r="39" spans="1:49" ht="76.5" customHeight="1">
      <c r="A39" s="131"/>
      <c r="B39" s="147"/>
      <c r="C39" s="148"/>
      <c r="D39" s="148"/>
      <c r="E39" s="148"/>
      <c r="F39" s="148"/>
      <c r="G39" s="148"/>
      <c r="H39" s="148"/>
      <c r="I39" s="149"/>
      <c r="J39" s="150"/>
      <c r="K39" s="151"/>
      <c r="L39" s="149"/>
      <c r="M39" s="148"/>
      <c r="N39" s="151"/>
      <c r="O39" s="149"/>
      <c r="P39" s="152"/>
      <c r="Q39" s="151"/>
      <c r="R39" s="149"/>
      <c r="S39" s="151"/>
      <c r="T39" s="149"/>
      <c r="U39" s="153"/>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54"/>
      <c r="AU39" s="154"/>
      <c r="AV39" s="154"/>
      <c r="AW39" s="543"/>
    </row>
    <row r="40" spans="1:49" ht="80.25" customHeight="1">
      <c r="A40" s="131"/>
      <c r="B40" s="544" t="s">
        <v>318</v>
      </c>
      <c r="C40" s="544"/>
      <c r="D40" s="544"/>
      <c r="E40" s="544"/>
      <c r="F40" s="544"/>
      <c r="G40" s="544"/>
      <c r="H40" s="544"/>
      <c r="I40" s="131"/>
      <c r="J40" s="131"/>
      <c r="K40" s="131"/>
      <c r="L40" s="131"/>
      <c r="M40" s="131"/>
      <c r="N40" s="131"/>
      <c r="O40" s="131"/>
      <c r="P40" s="131"/>
      <c r="Q40" s="131"/>
      <c r="R40" s="131"/>
      <c r="S40" s="131"/>
      <c r="T40" s="131"/>
      <c r="U40" s="545" t="str">
        <f>IFERROR(IF(OR(AND(L40="Muy Baja",T40="Leve"),AND(L40="Muy Baja",T40="Menor"),AND(L40="Baja",T40="Leve")),"BAJO",IF(OR(AND(L40="Muy baja",T40="Moderado"),AND(L40="Baja",T40="Menor"),AND(L40="Baja",T40="Moderado"),AND(L40="Media",T40="Leve"),AND(L40="Media",T40="Menor"),AND(L40="Media",T40="Moderado"),AND(L40="Alta",T40="Leve"),AND(L40="Alta",T40="Menor")),"MODERADO",IF(OR(AND(L40="Muy Baja",T40="Mayor"),AND(L40="Baja",T40="Mayor"),AND(L40="Media",T40="Mayor"),AND(L40="Alta",T40="Moderado"),AND(L40="Alta",T40="Mayor"),AND(L40="Muy Alta",T40="Leve"),AND(L40="Muy Alta",T40="Menor"),AND(L40="Muy Alta",T40="Moderado"),AND(L40="Muy Alta",T40="Mayor")),"ALTO",IF(OR(AND(L40="Muy Baja",T40="Catastrófico"),AND(L40="Baja",T40="Catastrófico"),AND(L40="Media",T40="Catastrófico"),AND(L40="Alta",T40="Catastrófico"),AND(L40="Muy Alta",T40="Catastrófico")),"EXTREMO","")))),"")</f>
        <v/>
      </c>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row>
    <row r="41" spans="1:49" ht="75" customHeight="1">
      <c r="A41" s="131"/>
      <c r="B41" s="167" t="s">
        <v>319</v>
      </c>
      <c r="C41" s="544" t="s">
        <v>320</v>
      </c>
      <c r="D41" s="544"/>
      <c r="E41" s="544"/>
      <c r="F41" s="544"/>
      <c r="G41" s="544"/>
      <c r="H41" s="544"/>
      <c r="I41" s="131"/>
      <c r="J41" s="131"/>
      <c r="K41" s="131"/>
      <c r="L41" s="131"/>
      <c r="M41" s="131"/>
      <c r="N41" s="131"/>
      <c r="O41" s="131"/>
      <c r="P41" s="131"/>
      <c r="Q41" s="131"/>
      <c r="R41" s="131"/>
      <c r="S41" s="131"/>
      <c r="T41" s="131"/>
      <c r="U41" s="545"/>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row>
    <row r="42" spans="1:49" ht="408.75" customHeight="1">
      <c r="A42" s="131"/>
      <c r="B42" s="389" t="s">
        <v>321</v>
      </c>
      <c r="C42" s="390" t="s">
        <v>322</v>
      </c>
      <c r="D42" s="391"/>
      <c r="E42" s="391"/>
      <c r="F42" s="391"/>
      <c r="G42" s="391"/>
      <c r="H42" s="392"/>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row>
    <row r="43" spans="1:49" ht="409.5" customHeight="1">
      <c r="A43" s="131"/>
      <c r="B43" s="389"/>
      <c r="C43" s="393"/>
      <c r="D43" s="394"/>
      <c r="E43" s="394"/>
      <c r="F43" s="394"/>
      <c r="G43" s="394"/>
      <c r="H43" s="395"/>
      <c r="I43" s="131"/>
      <c r="J43" s="131"/>
      <c r="K43" s="131"/>
      <c r="L43" s="131"/>
      <c r="M43" s="131"/>
      <c r="N43" s="131"/>
      <c r="O43" s="131"/>
      <c r="P43" s="131"/>
      <c r="Q43" s="131"/>
      <c r="R43" s="131"/>
      <c r="S43" s="131"/>
      <c r="T43" s="131"/>
      <c r="U43" s="131"/>
      <c r="V43" s="131"/>
      <c r="W43" s="131"/>
      <c r="X43" s="131"/>
      <c r="Y43" s="131"/>
      <c r="AI43" s="131"/>
      <c r="AJ43" s="131"/>
      <c r="AK43" s="131"/>
      <c r="AL43" s="131"/>
      <c r="AM43" s="131"/>
      <c r="AN43" s="131"/>
      <c r="AO43" s="131"/>
      <c r="AP43" s="131"/>
      <c r="AQ43" s="131"/>
      <c r="AR43" s="131"/>
      <c r="AS43" s="131"/>
      <c r="AT43" s="131"/>
      <c r="AU43" s="131"/>
      <c r="AV43" s="131"/>
      <c r="AW43" s="131"/>
    </row>
    <row r="44" spans="1:49" ht="198" customHeight="1">
      <c r="A44" s="131"/>
      <c r="B44" s="389"/>
      <c r="C44" s="393"/>
      <c r="D44" s="394"/>
      <c r="E44" s="394"/>
      <c r="F44" s="394"/>
      <c r="G44" s="394"/>
      <c r="H44" s="395"/>
      <c r="I44" s="131"/>
      <c r="J44" s="131"/>
      <c r="K44" s="131"/>
      <c r="L44" s="131"/>
      <c r="M44" s="131"/>
      <c r="N44" s="131"/>
      <c r="O44" s="131"/>
      <c r="P44" s="131"/>
      <c r="Q44" s="131"/>
      <c r="R44" s="131"/>
      <c r="S44" s="131"/>
      <c r="T44" s="131"/>
      <c r="U44" s="131"/>
      <c r="V44" s="131"/>
      <c r="W44" s="131"/>
      <c r="X44" s="131"/>
      <c r="Y44" s="131"/>
      <c r="AI44" s="131"/>
      <c r="AJ44" s="131"/>
      <c r="AK44" s="131"/>
      <c r="AL44" s="131"/>
      <c r="AM44" s="131"/>
      <c r="AN44" s="131"/>
      <c r="AO44" s="131"/>
      <c r="AP44" s="131"/>
      <c r="AQ44" s="131"/>
      <c r="AR44" s="131"/>
      <c r="AS44" s="131"/>
      <c r="AT44" s="131"/>
      <c r="AU44" s="131"/>
      <c r="AV44" s="131"/>
      <c r="AW44" s="131"/>
    </row>
    <row r="45" spans="1:49" ht="374.25" customHeight="1">
      <c r="A45" s="131"/>
      <c r="B45" s="389"/>
      <c r="C45" s="396"/>
      <c r="D45" s="397"/>
      <c r="E45" s="397"/>
      <c r="F45" s="397"/>
      <c r="G45" s="397"/>
      <c r="H45" s="398"/>
      <c r="I45" s="131"/>
      <c r="J45" s="131"/>
      <c r="K45" s="131"/>
      <c r="L45" s="131"/>
      <c r="M45" s="131"/>
      <c r="N45" s="131"/>
      <c r="O45" s="131"/>
      <c r="P45" s="131"/>
      <c r="Q45" s="131"/>
      <c r="R45" s="131"/>
      <c r="S45" s="131"/>
      <c r="T45" s="131"/>
      <c r="AI45" s="131"/>
      <c r="AJ45" s="131"/>
      <c r="AK45" s="131"/>
      <c r="AL45" s="131"/>
      <c r="AM45" s="131"/>
      <c r="AN45" s="131"/>
      <c r="AO45" s="131"/>
      <c r="AP45" s="131"/>
      <c r="AQ45" s="131"/>
      <c r="AR45" s="131"/>
      <c r="AS45" s="131"/>
      <c r="AT45" s="131"/>
      <c r="AU45" s="131"/>
      <c r="AV45" s="131"/>
      <c r="AW45" s="131"/>
    </row>
    <row r="46" spans="1:49">
      <c r="A46" s="131"/>
      <c r="B46" s="131"/>
      <c r="C46" s="131"/>
      <c r="D46" s="131"/>
      <c r="E46" s="131"/>
      <c r="F46" s="131"/>
      <c r="G46" s="131"/>
      <c r="H46" s="131"/>
      <c r="I46" s="131"/>
      <c r="J46" s="131"/>
      <c r="K46" s="131"/>
      <c r="L46" s="131"/>
      <c r="M46" s="131"/>
      <c r="N46" s="131"/>
      <c r="O46" s="131"/>
      <c r="P46" s="131"/>
      <c r="Q46" s="131"/>
      <c r="R46" s="131"/>
      <c r="S46" s="131"/>
      <c r="T46" s="131"/>
      <c r="AI46" s="131"/>
      <c r="AJ46" s="131"/>
      <c r="AK46" s="131"/>
      <c r="AL46" s="131"/>
      <c r="AM46" s="131"/>
      <c r="AN46" s="131"/>
      <c r="AO46" s="131"/>
      <c r="AP46" s="131"/>
      <c r="AQ46" s="131"/>
      <c r="AR46" s="131"/>
      <c r="AS46" s="131"/>
      <c r="AT46" s="131"/>
      <c r="AU46" s="131"/>
      <c r="AV46" s="131"/>
      <c r="AW46" s="131"/>
    </row>
    <row r="47" spans="1:49">
      <c r="A47" s="131"/>
      <c r="B47" s="131"/>
      <c r="C47" s="131"/>
      <c r="D47" s="131"/>
      <c r="E47" s="131"/>
      <c r="F47" s="131"/>
      <c r="G47" s="131"/>
      <c r="H47" s="131"/>
      <c r="I47" s="131"/>
      <c r="J47" s="131"/>
      <c r="K47" s="131"/>
      <c r="L47" s="131"/>
      <c r="M47" s="131"/>
      <c r="N47" s="131"/>
      <c r="O47" s="131"/>
      <c r="P47" s="131"/>
      <c r="Q47" s="131"/>
      <c r="R47" s="131"/>
      <c r="S47" s="131"/>
      <c r="T47" s="131"/>
      <c r="AI47" s="131"/>
      <c r="AJ47" s="131"/>
      <c r="AK47" s="131"/>
      <c r="AL47" s="131"/>
      <c r="AM47" s="131"/>
      <c r="AN47" s="131"/>
      <c r="AO47" s="131"/>
      <c r="AP47" s="131"/>
      <c r="AQ47" s="131"/>
      <c r="AR47" s="131"/>
      <c r="AS47" s="131"/>
      <c r="AT47" s="131"/>
      <c r="AU47" s="131"/>
      <c r="AV47" s="131"/>
      <c r="AW47" s="131"/>
    </row>
    <row r="48" spans="1:49">
      <c r="A48" s="131"/>
      <c r="B48" s="131"/>
      <c r="C48" s="131"/>
      <c r="D48" s="131"/>
      <c r="E48" s="131"/>
      <c r="F48" s="131"/>
      <c r="G48" s="131"/>
      <c r="H48" s="131"/>
      <c r="I48" s="131"/>
      <c r="J48" s="131"/>
      <c r="K48" s="131"/>
      <c r="L48" s="131"/>
      <c r="M48" s="131"/>
      <c r="N48" s="131"/>
      <c r="O48" s="131"/>
      <c r="P48" s="131"/>
      <c r="Q48" s="131"/>
      <c r="R48" s="131"/>
      <c r="S48" s="131"/>
      <c r="T48" s="131"/>
      <c r="AI48" s="131"/>
      <c r="AJ48" s="131"/>
      <c r="AK48" s="131"/>
      <c r="AL48" s="131"/>
      <c r="AM48" s="131"/>
      <c r="AN48" s="131"/>
      <c r="AO48" s="131"/>
      <c r="AP48" s="131"/>
      <c r="AQ48" s="131"/>
      <c r="AR48" s="131"/>
      <c r="AS48" s="131"/>
      <c r="AT48" s="131"/>
      <c r="AU48" s="131"/>
      <c r="AV48" s="131"/>
      <c r="AW48" s="131"/>
    </row>
    <row r="49" spans="1:49">
      <c r="A49" s="131"/>
      <c r="B49" s="131"/>
      <c r="C49" s="131"/>
      <c r="D49" s="131"/>
      <c r="E49" s="131"/>
      <c r="F49" s="131"/>
      <c r="G49" s="131"/>
      <c r="H49" s="131"/>
      <c r="I49" s="131"/>
      <c r="J49" s="131"/>
      <c r="K49" s="131"/>
      <c r="L49" s="131"/>
      <c r="M49" s="131"/>
      <c r="N49" s="131"/>
      <c r="O49" s="131"/>
      <c r="P49" s="131"/>
      <c r="Q49" s="131"/>
      <c r="R49" s="131"/>
      <c r="S49" s="131"/>
      <c r="T49" s="131"/>
      <c r="AI49" s="131"/>
      <c r="AJ49" s="131"/>
      <c r="AK49" s="131"/>
      <c r="AL49" s="131"/>
      <c r="AM49" s="131"/>
      <c r="AN49" s="131"/>
      <c r="AO49" s="131"/>
      <c r="AP49" s="131"/>
      <c r="AQ49" s="131"/>
      <c r="AR49" s="131"/>
      <c r="AS49" s="131"/>
      <c r="AT49" s="131"/>
      <c r="AU49" s="131"/>
      <c r="AV49" s="131"/>
      <c r="AW49" s="131"/>
    </row>
    <row r="50" spans="1:49">
      <c r="A50" s="131"/>
      <c r="B50" s="131"/>
      <c r="C50" s="131"/>
      <c r="D50" s="131"/>
      <c r="E50" s="131"/>
      <c r="F50" s="131"/>
      <c r="G50" s="131"/>
      <c r="H50" s="131"/>
      <c r="I50" s="131"/>
      <c r="J50" s="131"/>
      <c r="K50" s="131"/>
      <c r="L50" s="131"/>
      <c r="M50" s="131"/>
      <c r="N50" s="131"/>
      <c r="O50" s="131"/>
      <c r="P50" s="131"/>
      <c r="Q50" s="131"/>
      <c r="R50" s="131"/>
      <c r="S50" s="131"/>
      <c r="T50" s="131"/>
      <c r="AI50" s="131"/>
      <c r="AJ50" s="131"/>
      <c r="AK50" s="131"/>
      <c r="AL50" s="131"/>
      <c r="AM50" s="131"/>
      <c r="AN50" s="131"/>
      <c r="AO50" s="131"/>
      <c r="AP50" s="131"/>
      <c r="AQ50" s="131"/>
      <c r="AR50" s="131"/>
      <c r="AS50" s="131"/>
      <c r="AT50" s="131"/>
      <c r="AU50" s="131"/>
      <c r="AV50" s="131"/>
      <c r="AW50" s="131"/>
    </row>
    <row r="51" spans="1:49">
      <c r="A51" s="131"/>
      <c r="B51" s="131"/>
      <c r="C51" s="131"/>
      <c r="D51" s="131"/>
      <c r="E51" s="131"/>
      <c r="F51" s="131"/>
      <c r="G51" s="131"/>
      <c r="H51" s="131"/>
      <c r="I51" s="131"/>
      <c r="J51" s="131"/>
      <c r="K51" s="131"/>
      <c r="L51" s="131"/>
      <c r="M51" s="131"/>
      <c r="N51" s="131"/>
      <c r="O51" s="131"/>
      <c r="P51" s="131"/>
      <c r="Q51" s="131"/>
      <c r="R51" s="131"/>
      <c r="S51" s="131"/>
      <c r="T51" s="131"/>
      <c r="AI51" s="131"/>
      <c r="AJ51" s="131"/>
      <c r="AK51" s="131"/>
      <c r="AL51" s="131"/>
      <c r="AM51" s="131"/>
      <c r="AN51" s="131"/>
      <c r="AO51" s="131"/>
      <c r="AP51" s="131"/>
      <c r="AQ51" s="131"/>
      <c r="AR51" s="131"/>
      <c r="AS51" s="131"/>
      <c r="AT51" s="131"/>
      <c r="AU51" s="131"/>
      <c r="AV51" s="131"/>
      <c r="AW51" s="131"/>
    </row>
    <row r="52" spans="1:49">
      <c r="A52" s="131"/>
      <c r="B52" s="131"/>
      <c r="C52" s="131"/>
      <c r="D52" s="131"/>
      <c r="E52" s="131"/>
      <c r="F52" s="131"/>
      <c r="G52" s="131"/>
      <c r="H52" s="131"/>
      <c r="I52" s="131"/>
      <c r="J52" s="131"/>
      <c r="K52" s="131"/>
      <c r="L52" s="131"/>
      <c r="M52" s="131"/>
      <c r="N52" s="131"/>
      <c r="O52" s="131"/>
      <c r="P52" s="131"/>
      <c r="Q52" s="131"/>
      <c r="R52" s="131"/>
      <c r="S52" s="131"/>
      <c r="T52" s="131"/>
      <c r="AI52" s="131"/>
      <c r="AJ52" s="131"/>
      <c r="AK52" s="131"/>
      <c r="AL52" s="131"/>
      <c r="AM52" s="131"/>
      <c r="AN52" s="131"/>
      <c r="AO52" s="131"/>
      <c r="AP52" s="131"/>
      <c r="AQ52" s="131"/>
      <c r="AR52" s="131"/>
      <c r="AS52" s="131"/>
      <c r="AT52" s="131"/>
      <c r="AU52" s="131"/>
      <c r="AV52" s="131"/>
      <c r="AW52" s="131"/>
    </row>
    <row r="53" spans="1:49" ht="25.5">
      <c r="A53" s="131"/>
      <c r="B53" s="168"/>
      <c r="C53" s="168"/>
      <c r="D53" s="168"/>
      <c r="E53" s="168"/>
      <c r="F53" s="168"/>
      <c r="G53" s="168"/>
      <c r="H53" s="168"/>
      <c r="I53" s="168"/>
      <c r="J53" s="168"/>
      <c r="K53" s="168"/>
      <c r="L53" s="168"/>
      <c r="M53" s="168"/>
      <c r="N53" s="168"/>
      <c r="O53" s="131"/>
      <c r="P53" s="131"/>
      <c r="Q53" s="131"/>
      <c r="R53" s="131"/>
      <c r="S53" s="131"/>
      <c r="T53" s="131"/>
      <c r="AI53" s="131"/>
      <c r="AJ53" s="131"/>
      <c r="AK53" s="131"/>
      <c r="AL53" s="131"/>
      <c r="AM53" s="131"/>
      <c r="AN53" s="131"/>
      <c r="AO53" s="131"/>
      <c r="AP53" s="131"/>
      <c r="AQ53" s="131"/>
      <c r="AR53" s="131"/>
      <c r="AS53" s="131"/>
      <c r="AT53" s="131"/>
      <c r="AU53" s="131"/>
      <c r="AV53" s="131"/>
      <c r="AW53" s="131"/>
    </row>
    <row r="54" spans="1:49" ht="25.5">
      <c r="A54" s="131"/>
      <c r="B54" s="168"/>
      <c r="C54" s="168"/>
      <c r="D54" s="168"/>
      <c r="E54" s="168"/>
      <c r="F54" s="168"/>
      <c r="G54" s="168"/>
      <c r="H54" s="168"/>
      <c r="I54" s="168"/>
      <c r="J54" s="169"/>
      <c r="K54" s="168"/>
      <c r="L54" s="168"/>
      <c r="M54" s="168"/>
      <c r="N54" s="168"/>
      <c r="O54" s="131"/>
      <c r="P54" s="131"/>
      <c r="Q54" s="131"/>
      <c r="R54" s="131"/>
      <c r="S54" s="131"/>
      <c r="T54" s="131"/>
      <c r="AI54" s="131"/>
      <c r="AJ54" s="131"/>
      <c r="AK54" s="131"/>
      <c r="AL54" s="131"/>
      <c r="AM54" s="131"/>
      <c r="AN54" s="131"/>
      <c r="AO54" s="131"/>
      <c r="AP54" s="131"/>
      <c r="AQ54" s="131"/>
      <c r="AR54" s="131"/>
      <c r="AS54" s="131"/>
      <c r="AT54" s="131"/>
      <c r="AU54" s="131"/>
      <c r="AV54" s="131"/>
      <c r="AW54" s="131"/>
    </row>
    <row r="55" spans="1:49" ht="26.25">
      <c r="A55" s="131"/>
      <c r="B55" s="556" t="s">
        <v>323</v>
      </c>
      <c r="C55" s="556"/>
      <c r="D55" s="556"/>
      <c r="E55" s="556"/>
      <c r="F55" s="556"/>
      <c r="G55" s="170"/>
      <c r="H55" s="170"/>
      <c r="I55" s="170"/>
      <c r="J55" s="170"/>
      <c r="K55" s="171" t="s">
        <v>324</v>
      </c>
      <c r="L55" s="171"/>
      <c r="M55" s="168"/>
      <c r="N55" s="168"/>
      <c r="O55" s="156"/>
      <c r="P55" s="156"/>
      <c r="Q55" s="131"/>
      <c r="R55" s="131"/>
      <c r="S55" s="131"/>
      <c r="T55" s="131"/>
      <c r="AI55" s="131"/>
      <c r="AJ55" s="131"/>
      <c r="AK55" s="131"/>
      <c r="AL55" s="131"/>
      <c r="AM55" s="131"/>
      <c r="AN55" s="131"/>
      <c r="AO55" s="131"/>
      <c r="AP55" s="131"/>
      <c r="AQ55" s="131"/>
      <c r="AR55" s="131"/>
      <c r="AS55" s="131"/>
      <c r="AT55" s="131"/>
      <c r="AU55" s="131"/>
      <c r="AV55" s="131"/>
      <c r="AW55" s="131"/>
    </row>
    <row r="56" spans="1:49" ht="26.25">
      <c r="B56" s="170"/>
      <c r="C56" s="170"/>
      <c r="D56" s="170"/>
      <c r="E56" s="170"/>
      <c r="F56" s="170"/>
      <c r="G56" s="170"/>
      <c r="H56" s="170"/>
      <c r="I56" s="170"/>
      <c r="J56" s="170"/>
      <c r="K56" s="170"/>
      <c r="L56" s="170"/>
      <c r="M56" s="170"/>
      <c r="N56" s="170"/>
      <c r="O56" s="155"/>
      <c r="P56" s="155"/>
      <c r="AI56" s="131"/>
      <c r="AJ56" s="131"/>
      <c r="AK56" s="131"/>
      <c r="AL56" s="131"/>
      <c r="AM56" s="131"/>
      <c r="AN56" s="131"/>
      <c r="AO56" s="131"/>
      <c r="AP56" s="131"/>
      <c r="AQ56" s="131"/>
      <c r="AR56" s="131"/>
      <c r="AS56" s="131"/>
      <c r="AT56" s="131"/>
      <c r="AU56" s="131"/>
      <c r="AV56" s="131"/>
      <c r="AW56" s="131"/>
    </row>
    <row r="57" spans="1:49" ht="59.25" customHeight="1">
      <c r="A57" s="131"/>
      <c r="B57" s="172"/>
      <c r="C57" s="173" t="s">
        <v>325</v>
      </c>
      <c r="D57" s="173" t="s">
        <v>326</v>
      </c>
      <c r="E57" s="174" t="s">
        <v>327</v>
      </c>
      <c r="F57" s="174" t="s">
        <v>328</v>
      </c>
      <c r="G57" s="168"/>
      <c r="H57" s="175"/>
      <c r="I57" s="170"/>
      <c r="J57" s="170"/>
      <c r="K57" s="176"/>
      <c r="L57" s="176"/>
      <c r="M57" s="173" t="s">
        <v>329</v>
      </c>
      <c r="N57" s="173" t="s">
        <v>330</v>
      </c>
      <c r="O57" s="157"/>
      <c r="P57" s="131"/>
      <c r="Q57" s="131"/>
      <c r="R57" s="131"/>
      <c r="S57" s="131"/>
      <c r="T57" s="131"/>
      <c r="AI57" s="131"/>
      <c r="AJ57" s="131"/>
      <c r="AK57" s="131"/>
      <c r="AL57" s="131"/>
      <c r="AM57" s="131"/>
      <c r="AN57" s="131"/>
      <c r="AO57" s="131"/>
      <c r="AP57" s="131"/>
      <c r="AQ57" s="131"/>
      <c r="AR57" s="131"/>
      <c r="AS57" s="131"/>
      <c r="AT57" s="131"/>
      <c r="AU57" s="131"/>
      <c r="AV57" s="131"/>
      <c r="AW57" s="131"/>
    </row>
    <row r="58" spans="1:49" ht="72.75" customHeight="1">
      <c r="A58" s="131"/>
      <c r="B58" s="177" t="s">
        <v>331</v>
      </c>
      <c r="C58" s="178" t="s">
        <v>332</v>
      </c>
      <c r="D58" s="179">
        <v>0.2</v>
      </c>
      <c r="E58" s="180">
        <v>0</v>
      </c>
      <c r="F58" s="180">
        <v>2</v>
      </c>
      <c r="G58" s="168"/>
      <c r="H58" s="175"/>
      <c r="I58" s="170"/>
      <c r="J58" s="170"/>
      <c r="K58" s="177" t="s">
        <v>333</v>
      </c>
      <c r="L58" s="181">
        <v>0.2</v>
      </c>
      <c r="M58" s="178" t="s">
        <v>334</v>
      </c>
      <c r="N58" s="182" t="s">
        <v>335</v>
      </c>
      <c r="O58" s="158"/>
      <c r="P58" s="131"/>
      <c r="Q58" s="131"/>
      <c r="R58" s="131"/>
      <c r="S58" s="131"/>
      <c r="T58" s="131"/>
      <c r="AI58" s="131"/>
      <c r="AJ58" s="131"/>
      <c r="AK58" s="131"/>
      <c r="AL58" s="131"/>
      <c r="AM58" s="131"/>
      <c r="AN58" s="131"/>
      <c r="AO58" s="131"/>
      <c r="AP58" s="131"/>
      <c r="AQ58" s="131"/>
      <c r="AR58" s="131"/>
      <c r="AS58" s="131"/>
      <c r="AT58" s="131"/>
      <c r="AU58" s="131"/>
      <c r="AV58" s="131"/>
      <c r="AW58" s="131"/>
    </row>
    <row r="59" spans="1:49" ht="84" customHeight="1">
      <c r="A59" s="131"/>
      <c r="B59" s="183" t="s">
        <v>209</v>
      </c>
      <c r="C59" s="178" t="s">
        <v>235</v>
      </c>
      <c r="D59" s="179">
        <v>0.4</v>
      </c>
      <c r="E59" s="180">
        <v>3</v>
      </c>
      <c r="F59" s="180">
        <v>24</v>
      </c>
      <c r="G59" s="168"/>
      <c r="H59" s="175"/>
      <c r="I59" s="170"/>
      <c r="J59" s="170"/>
      <c r="K59" s="183" t="s">
        <v>302</v>
      </c>
      <c r="L59" s="184">
        <v>0.4</v>
      </c>
      <c r="M59" s="185" t="s">
        <v>336</v>
      </c>
      <c r="N59" s="186" t="s">
        <v>337</v>
      </c>
      <c r="O59" s="159"/>
      <c r="P59" s="131"/>
      <c r="Q59" s="131"/>
      <c r="R59" s="131"/>
      <c r="S59" s="131"/>
      <c r="T59" s="131"/>
      <c r="AI59" s="131"/>
      <c r="AJ59" s="131"/>
      <c r="AK59" s="131"/>
      <c r="AL59" s="131"/>
      <c r="AM59" s="131"/>
      <c r="AN59" s="131"/>
      <c r="AO59" s="131"/>
      <c r="AP59" s="131"/>
      <c r="AQ59" s="131"/>
      <c r="AR59" s="131"/>
      <c r="AS59" s="131"/>
      <c r="AT59" s="131"/>
      <c r="AU59" s="131"/>
      <c r="AV59" s="131"/>
      <c r="AW59" s="131"/>
    </row>
    <row r="60" spans="1:49" ht="57" customHeight="1">
      <c r="A60" s="131"/>
      <c r="B60" s="187" t="s">
        <v>285</v>
      </c>
      <c r="C60" s="178" t="s">
        <v>191</v>
      </c>
      <c r="D60" s="179">
        <v>0.6</v>
      </c>
      <c r="E60" s="180">
        <v>25</v>
      </c>
      <c r="F60" s="180">
        <v>500</v>
      </c>
      <c r="G60" s="168"/>
      <c r="H60" s="175"/>
      <c r="I60" s="170"/>
      <c r="J60" s="170"/>
      <c r="K60" s="187" t="s">
        <v>239</v>
      </c>
      <c r="L60" s="188">
        <v>0.6</v>
      </c>
      <c r="M60" s="178" t="s">
        <v>236</v>
      </c>
      <c r="N60" s="186" t="s">
        <v>238</v>
      </c>
      <c r="O60" s="158"/>
      <c r="P60" s="131"/>
      <c r="Q60" s="131"/>
      <c r="R60" s="131"/>
      <c r="S60" s="131"/>
      <c r="T60" s="131"/>
      <c r="AI60" s="131"/>
      <c r="AJ60" s="131"/>
      <c r="AK60" s="131"/>
      <c r="AL60" s="131"/>
      <c r="AM60" s="131"/>
      <c r="AN60" s="131"/>
      <c r="AO60" s="131"/>
      <c r="AP60" s="131"/>
      <c r="AQ60" s="131"/>
      <c r="AR60" s="131"/>
      <c r="AS60" s="131"/>
      <c r="AT60" s="131"/>
      <c r="AU60" s="131"/>
      <c r="AV60" s="131"/>
      <c r="AW60" s="131"/>
    </row>
    <row r="61" spans="1:49" ht="67.5" customHeight="1">
      <c r="A61" s="131"/>
      <c r="B61" s="189" t="s">
        <v>338</v>
      </c>
      <c r="C61" s="178" t="s">
        <v>339</v>
      </c>
      <c r="D61" s="179">
        <v>0.8</v>
      </c>
      <c r="E61" s="180">
        <v>501</v>
      </c>
      <c r="F61" s="180">
        <v>5000</v>
      </c>
      <c r="G61" s="168"/>
      <c r="H61" s="175"/>
      <c r="I61" s="170"/>
      <c r="J61" s="170"/>
      <c r="K61" s="189" t="s">
        <v>195</v>
      </c>
      <c r="L61" s="190">
        <v>0.8</v>
      </c>
      <c r="M61" s="178" t="s">
        <v>261</v>
      </c>
      <c r="N61" s="186" t="s">
        <v>194</v>
      </c>
      <c r="O61" s="158"/>
      <c r="P61" s="131"/>
      <c r="Q61" s="131"/>
      <c r="R61" s="131"/>
      <c r="S61" s="131"/>
      <c r="T61" s="131"/>
    </row>
    <row r="62" spans="1:49" ht="76.5" customHeight="1">
      <c r="A62" s="131"/>
      <c r="B62" s="191" t="s">
        <v>340</v>
      </c>
      <c r="C62" s="178" t="s">
        <v>341</v>
      </c>
      <c r="D62" s="179">
        <v>1</v>
      </c>
      <c r="E62" s="180">
        <v>5001</v>
      </c>
      <c r="F62" s="180"/>
      <c r="G62" s="168"/>
      <c r="H62" s="175"/>
      <c r="I62" s="170"/>
      <c r="J62" s="170"/>
      <c r="K62" s="191" t="s">
        <v>342</v>
      </c>
      <c r="L62" s="192">
        <v>1</v>
      </c>
      <c r="M62" s="178" t="s">
        <v>343</v>
      </c>
      <c r="N62" s="193" t="s">
        <v>344</v>
      </c>
      <c r="O62" s="158"/>
      <c r="P62" s="131"/>
      <c r="Q62" s="131"/>
      <c r="R62" s="131"/>
      <c r="S62" s="131"/>
      <c r="T62" s="131"/>
    </row>
    <row r="63" spans="1:49" ht="27" thickBot="1">
      <c r="A63" s="131"/>
      <c r="B63" s="170"/>
      <c r="C63" s="170"/>
      <c r="D63" s="170"/>
      <c r="E63" s="170"/>
      <c r="F63" s="170"/>
      <c r="G63" s="170"/>
      <c r="H63" s="170"/>
      <c r="I63" s="170"/>
      <c r="J63" s="170"/>
      <c r="K63" s="194"/>
      <c r="L63" s="194"/>
      <c r="M63" s="195" t="s">
        <v>193</v>
      </c>
      <c r="N63" s="196" t="s">
        <v>193</v>
      </c>
      <c r="O63" s="160"/>
      <c r="P63" s="160"/>
      <c r="Q63" s="131"/>
      <c r="R63" s="131"/>
      <c r="S63" s="131"/>
      <c r="T63" s="131"/>
    </row>
    <row r="64" spans="1:49" ht="26.25">
      <c r="A64" s="131"/>
      <c r="B64" s="197"/>
      <c r="C64" s="170"/>
      <c r="D64" s="170"/>
      <c r="E64" s="170"/>
      <c r="F64" s="170"/>
      <c r="G64" s="170"/>
      <c r="H64" s="170"/>
      <c r="I64" s="170"/>
      <c r="J64" s="170"/>
      <c r="K64" s="198"/>
      <c r="L64" s="198"/>
      <c r="M64" s="198"/>
      <c r="N64" s="198"/>
      <c r="O64" s="161"/>
      <c r="P64" s="161"/>
      <c r="Q64" s="131"/>
      <c r="R64" s="131"/>
      <c r="S64" s="131"/>
      <c r="T64" s="131"/>
    </row>
    <row r="65" spans="1:20" ht="25.5">
      <c r="A65" s="131"/>
      <c r="B65" s="168"/>
      <c r="C65" s="168"/>
      <c r="D65" s="168"/>
      <c r="E65" s="168"/>
      <c r="F65" s="168"/>
      <c r="G65" s="168"/>
      <c r="H65" s="168"/>
      <c r="I65" s="168"/>
      <c r="J65" s="168"/>
      <c r="K65" s="168"/>
      <c r="L65" s="168"/>
      <c r="M65" s="168"/>
      <c r="N65" s="168"/>
      <c r="O65" s="131"/>
      <c r="P65" s="131"/>
      <c r="Q65" s="131"/>
      <c r="R65" s="131"/>
      <c r="S65" s="131"/>
      <c r="T65" s="131"/>
    </row>
    <row r="66" spans="1:20" ht="32.25" customHeight="1">
      <c r="A66" s="131"/>
      <c r="B66" s="168"/>
      <c r="C66" s="168"/>
      <c r="D66" s="168"/>
      <c r="E66" s="168"/>
      <c r="F66" s="168"/>
      <c r="G66" s="168"/>
      <c r="H66" s="168"/>
      <c r="I66" s="168"/>
      <c r="J66" s="168"/>
      <c r="K66" s="168"/>
      <c r="L66" s="168"/>
      <c r="M66" s="168"/>
      <c r="N66" s="168"/>
      <c r="O66" s="131"/>
      <c r="P66" s="131"/>
      <c r="Q66" s="131"/>
      <c r="R66" s="131"/>
      <c r="S66" s="131"/>
      <c r="T66" s="131"/>
    </row>
    <row r="67" spans="1:20" ht="26.25" thickBot="1">
      <c r="A67" s="131"/>
      <c r="B67" s="168"/>
      <c r="C67" s="168"/>
      <c r="D67" s="168"/>
      <c r="E67" s="168"/>
      <c r="F67" s="168"/>
      <c r="G67" s="168"/>
      <c r="H67" s="168"/>
      <c r="I67" s="168"/>
      <c r="J67" s="168"/>
      <c r="K67" s="168"/>
      <c r="L67" s="168"/>
      <c r="M67" s="168"/>
      <c r="N67" s="168"/>
      <c r="O67" s="131"/>
      <c r="P67" s="131"/>
      <c r="Q67" s="131"/>
      <c r="R67" s="131"/>
      <c r="S67" s="131"/>
      <c r="T67" s="131"/>
    </row>
    <row r="68" spans="1:20" ht="24.95" customHeight="1">
      <c r="A68" s="131"/>
      <c r="B68" s="199"/>
      <c r="C68" s="199"/>
      <c r="D68" s="200"/>
      <c r="E68" s="557" t="s">
        <v>345</v>
      </c>
      <c r="F68" s="557"/>
      <c r="G68" s="557"/>
      <c r="H68" s="557"/>
      <c r="I68" s="558"/>
      <c r="J68" s="168"/>
      <c r="K68" s="168"/>
      <c r="L68" s="168"/>
      <c r="M68" s="168"/>
      <c r="N68" s="168"/>
      <c r="O68" s="131"/>
      <c r="P68" s="131"/>
      <c r="Q68" s="131"/>
      <c r="R68" s="131"/>
      <c r="S68" s="131"/>
      <c r="T68" s="131"/>
    </row>
    <row r="69" spans="1:20" ht="24.95" customHeight="1">
      <c r="A69" s="131"/>
      <c r="B69" s="201"/>
      <c r="C69" s="201"/>
      <c r="D69" s="202"/>
      <c r="E69" s="203">
        <v>0.2</v>
      </c>
      <c r="F69" s="203">
        <v>0.4</v>
      </c>
      <c r="G69" s="203">
        <v>0.6</v>
      </c>
      <c r="H69" s="203">
        <v>0.8</v>
      </c>
      <c r="I69" s="204">
        <v>1</v>
      </c>
      <c r="J69" s="168"/>
      <c r="K69" s="168"/>
      <c r="L69" s="168"/>
      <c r="M69" s="168"/>
      <c r="N69" s="168"/>
      <c r="O69" s="131"/>
      <c r="P69" s="131"/>
      <c r="Q69" s="131"/>
    </row>
    <row r="70" spans="1:20" ht="24.95" customHeight="1">
      <c r="A70" s="131"/>
      <c r="B70" s="201"/>
      <c r="C70" s="201"/>
      <c r="D70" s="205"/>
      <c r="E70" s="206" t="s">
        <v>346</v>
      </c>
      <c r="F70" s="206" t="s">
        <v>302</v>
      </c>
      <c r="G70" s="206" t="s">
        <v>237</v>
      </c>
      <c r="H70" s="206" t="s">
        <v>262</v>
      </c>
      <c r="I70" s="220" t="s">
        <v>342</v>
      </c>
      <c r="J70" s="168"/>
      <c r="K70" s="168"/>
      <c r="L70" s="168"/>
      <c r="M70" s="168"/>
      <c r="N70" s="168"/>
      <c r="O70" s="131"/>
      <c r="P70" s="131"/>
      <c r="Q70" s="131"/>
    </row>
    <row r="71" spans="1:20" ht="24.95" customHeight="1">
      <c r="A71" s="131"/>
      <c r="B71" s="559" t="s">
        <v>326</v>
      </c>
      <c r="C71" s="208">
        <v>1</v>
      </c>
      <c r="D71" s="206" t="s">
        <v>340</v>
      </c>
      <c r="E71" s="209" t="s">
        <v>196</v>
      </c>
      <c r="F71" s="209" t="s">
        <v>196</v>
      </c>
      <c r="G71" s="209" t="s">
        <v>196</v>
      </c>
      <c r="H71" s="209" t="s">
        <v>196</v>
      </c>
      <c r="I71" s="210" t="s">
        <v>347</v>
      </c>
      <c r="J71" s="168"/>
      <c r="K71" s="168"/>
      <c r="L71" s="168"/>
      <c r="M71" s="168"/>
      <c r="N71" s="168"/>
      <c r="O71" s="131"/>
      <c r="P71" s="131"/>
      <c r="Q71" s="131"/>
    </row>
    <row r="72" spans="1:20" ht="24.95" customHeight="1">
      <c r="A72" s="131"/>
      <c r="B72" s="559"/>
      <c r="C72" s="208">
        <v>0.8</v>
      </c>
      <c r="D72" s="206" t="s">
        <v>338</v>
      </c>
      <c r="E72" s="211" t="s">
        <v>237</v>
      </c>
      <c r="F72" s="211" t="s">
        <v>237</v>
      </c>
      <c r="G72" s="209" t="s">
        <v>196</v>
      </c>
      <c r="H72" s="209" t="s">
        <v>196</v>
      </c>
      <c r="I72" s="210" t="s">
        <v>347</v>
      </c>
      <c r="J72" s="168"/>
      <c r="K72" s="168"/>
      <c r="L72" s="168"/>
      <c r="M72" s="168"/>
      <c r="N72" s="168"/>
      <c r="O72" s="131"/>
      <c r="P72" s="131"/>
      <c r="Q72" s="131"/>
    </row>
    <row r="73" spans="1:20" ht="24.95" customHeight="1">
      <c r="A73" s="131"/>
      <c r="B73" s="559"/>
      <c r="C73" s="208">
        <v>0.6</v>
      </c>
      <c r="D73" s="206" t="s">
        <v>285</v>
      </c>
      <c r="E73" s="211" t="s">
        <v>237</v>
      </c>
      <c r="F73" s="211" t="s">
        <v>237</v>
      </c>
      <c r="G73" s="211" t="s">
        <v>237</v>
      </c>
      <c r="H73" s="209" t="s">
        <v>196</v>
      </c>
      <c r="I73" s="210" t="s">
        <v>347</v>
      </c>
      <c r="J73" s="168"/>
      <c r="K73" s="168"/>
      <c r="L73" s="168"/>
      <c r="M73" s="168"/>
      <c r="N73" s="168"/>
      <c r="O73" s="131"/>
      <c r="P73" s="131"/>
      <c r="Q73" s="131"/>
    </row>
    <row r="74" spans="1:20" ht="24.95" customHeight="1">
      <c r="A74" s="131"/>
      <c r="B74" s="559"/>
      <c r="C74" s="208">
        <v>0.4</v>
      </c>
      <c r="D74" s="219" t="s">
        <v>209</v>
      </c>
      <c r="E74" s="212" t="s">
        <v>348</v>
      </c>
      <c r="F74" s="211" t="s">
        <v>237</v>
      </c>
      <c r="G74" s="211" t="s">
        <v>237</v>
      </c>
      <c r="H74" s="209" t="s">
        <v>196</v>
      </c>
      <c r="I74" s="207" t="s">
        <v>347</v>
      </c>
      <c r="J74" s="168"/>
      <c r="K74" s="168"/>
      <c r="L74" s="168"/>
      <c r="M74" s="168"/>
      <c r="N74" s="168"/>
      <c r="O74" s="131"/>
      <c r="P74" s="131"/>
      <c r="Q74" s="131"/>
    </row>
    <row r="75" spans="1:20" ht="73.5" customHeight="1" thickBot="1">
      <c r="A75" s="131"/>
      <c r="B75" s="560"/>
      <c r="C75" s="213">
        <v>0.2</v>
      </c>
      <c r="D75" s="214" t="s">
        <v>331</v>
      </c>
      <c r="E75" s="215" t="s">
        <v>348</v>
      </c>
      <c r="F75" s="215" t="s">
        <v>348</v>
      </c>
      <c r="G75" s="216" t="s">
        <v>237</v>
      </c>
      <c r="H75" s="217" t="s">
        <v>196</v>
      </c>
      <c r="I75" s="218" t="s">
        <v>347</v>
      </c>
      <c r="J75" s="168"/>
      <c r="K75" s="168"/>
      <c r="L75" s="168"/>
      <c r="M75" s="168"/>
      <c r="N75" s="168"/>
      <c r="O75" s="131"/>
      <c r="P75" s="131"/>
      <c r="Q75" s="131"/>
    </row>
    <row r="76" spans="1:20">
      <c r="A76" s="131"/>
      <c r="B76" s="131"/>
      <c r="C76" s="131"/>
      <c r="D76" s="131"/>
      <c r="E76" s="131"/>
      <c r="F76" s="131"/>
      <c r="G76" s="131"/>
      <c r="H76" s="131"/>
      <c r="I76" s="131"/>
      <c r="J76" s="131"/>
      <c r="K76" s="131"/>
      <c r="L76" s="131"/>
      <c r="M76" s="131"/>
      <c r="N76" s="131"/>
      <c r="O76" s="131"/>
      <c r="P76" s="131"/>
      <c r="Q76" s="131"/>
    </row>
    <row r="77" spans="1:20">
      <c r="A77" s="131"/>
      <c r="B77" s="131"/>
      <c r="C77" s="131"/>
      <c r="D77" s="131"/>
      <c r="E77" s="131"/>
      <c r="F77" s="131"/>
      <c r="G77" s="131"/>
      <c r="H77" s="131"/>
      <c r="I77" s="131"/>
      <c r="J77" s="131"/>
      <c r="K77" s="131"/>
      <c r="L77" s="131"/>
      <c r="M77" s="131"/>
      <c r="N77" s="131"/>
      <c r="O77" s="131"/>
      <c r="P77" s="131"/>
      <c r="Q77" s="131"/>
    </row>
    <row r="78" spans="1:20">
      <c r="B78" s="131"/>
      <c r="C78" s="131"/>
      <c r="D78" s="131"/>
      <c r="E78" s="131"/>
      <c r="F78" s="131"/>
      <c r="G78" s="131"/>
      <c r="H78" s="131"/>
      <c r="I78" s="131"/>
      <c r="J78" s="131"/>
      <c r="K78" s="131"/>
      <c r="L78" s="131"/>
      <c r="M78" s="131"/>
      <c r="N78" s="131"/>
      <c r="O78" s="131"/>
      <c r="P78" s="131"/>
      <c r="Q78" s="131"/>
    </row>
  </sheetData>
  <mergeCells count="182">
    <mergeCell ref="AT29:AT31"/>
    <mergeCell ref="AU29:AU31"/>
    <mergeCell ref="B55:F55"/>
    <mergeCell ref="E68:I68"/>
    <mergeCell ref="B71:B75"/>
    <mergeCell ref="AV32:AV36"/>
    <mergeCell ref="AV29:AV31"/>
    <mergeCell ref="B19:B36"/>
    <mergeCell ref="C23:C26"/>
    <mergeCell ref="D23:D26"/>
    <mergeCell ref="E23:E26"/>
    <mergeCell ref="F23:F26"/>
    <mergeCell ref="G23:G26"/>
    <mergeCell ref="H23:H26"/>
    <mergeCell ref="I23:I26"/>
    <mergeCell ref="J19:J22"/>
    <mergeCell ref="K19:K22"/>
    <mergeCell ref="L19:L22"/>
    <mergeCell ref="M19:M22"/>
    <mergeCell ref="N19:N22"/>
    <mergeCell ref="O19:O22"/>
    <mergeCell ref="P19:P22"/>
    <mergeCell ref="R29:R31"/>
    <mergeCell ref="S29:S31"/>
    <mergeCell ref="AW32:AW36"/>
    <mergeCell ref="G33:G34"/>
    <mergeCell ref="AW37:AW39"/>
    <mergeCell ref="B40:H40"/>
    <mergeCell ref="U40:U41"/>
    <mergeCell ref="C41:H41"/>
    <mergeCell ref="U32:U36"/>
    <mergeCell ref="W32:W36"/>
    <mergeCell ref="AR32:AR36"/>
    <mergeCell ref="AS32:AS36"/>
    <mergeCell ref="AT32:AT36"/>
    <mergeCell ref="AU32:AU36"/>
    <mergeCell ref="O32:O36"/>
    <mergeCell ref="P32:P36"/>
    <mergeCell ref="Q32:Q36"/>
    <mergeCell ref="R32:R36"/>
    <mergeCell ref="N32:N36"/>
    <mergeCell ref="S32:S36"/>
    <mergeCell ref="T32:T36"/>
    <mergeCell ref="C32:C36"/>
    <mergeCell ref="D32:D36"/>
    <mergeCell ref="E32:E36"/>
    <mergeCell ref="F32:F36"/>
    <mergeCell ref="H32:H36"/>
    <mergeCell ref="T29:T31"/>
    <mergeCell ref="U29:U31"/>
    <mergeCell ref="L29:L31"/>
    <mergeCell ref="M29:M31"/>
    <mergeCell ref="N29:N31"/>
    <mergeCell ref="O29:O31"/>
    <mergeCell ref="P29:P31"/>
    <mergeCell ref="Q29:Q31"/>
    <mergeCell ref="I32:I36"/>
    <mergeCell ref="J32:J36"/>
    <mergeCell ref="K32:K36"/>
    <mergeCell ref="L32:L36"/>
    <mergeCell ref="M32:M36"/>
    <mergeCell ref="AW27:AW28"/>
    <mergeCell ref="C29:C31"/>
    <mergeCell ref="D29:D31"/>
    <mergeCell ref="E29:E31"/>
    <mergeCell ref="F29:F31"/>
    <mergeCell ref="G29:G30"/>
    <mergeCell ref="H29:H31"/>
    <mergeCell ref="I29:I31"/>
    <mergeCell ref="J29:J31"/>
    <mergeCell ref="K29:K31"/>
    <mergeCell ref="W27:W28"/>
    <mergeCell ref="AR27:AR28"/>
    <mergeCell ref="AS27:AS28"/>
    <mergeCell ref="AT27:AT28"/>
    <mergeCell ref="AU27:AU28"/>
    <mergeCell ref="AV27:AV28"/>
    <mergeCell ref="L27:L28"/>
    <mergeCell ref="M27:M28"/>
    <mergeCell ref="N27:N28"/>
    <mergeCell ref="O27:O28"/>
    <mergeCell ref="AW29:AW31"/>
    <mergeCell ref="W29:W31"/>
    <mergeCell ref="AR29:AR31"/>
    <mergeCell ref="AS29:AS31"/>
    <mergeCell ref="R27:R28"/>
    <mergeCell ref="S27:S28"/>
    <mergeCell ref="T27:T28"/>
    <mergeCell ref="U27:U28"/>
    <mergeCell ref="J27:J28"/>
    <mergeCell ref="K27:K28"/>
    <mergeCell ref="Q19:Q22"/>
    <mergeCell ref="R19:R22"/>
    <mergeCell ref="S19:S22"/>
    <mergeCell ref="T19:T22"/>
    <mergeCell ref="U19:U22"/>
    <mergeCell ref="E27:E28"/>
    <mergeCell ref="F27:F28"/>
    <mergeCell ref="H27:H28"/>
    <mergeCell ref="I27:I28"/>
    <mergeCell ref="H16:H18"/>
    <mergeCell ref="P27:P28"/>
    <mergeCell ref="Q27:Q28"/>
    <mergeCell ref="H19:H22"/>
    <mergeCell ref="I19:I22"/>
    <mergeCell ref="AS16:AS18"/>
    <mergeCell ref="AT16:AT18"/>
    <mergeCell ref="I13:J13"/>
    <mergeCell ref="L13:M13"/>
    <mergeCell ref="AU16:AU18"/>
    <mergeCell ref="AV16:AV18"/>
    <mergeCell ref="AW16:AW18"/>
    <mergeCell ref="I17:L17"/>
    <mergeCell ref="M17:T17"/>
    <mergeCell ref="W17:W18"/>
    <mergeCell ref="X17:X18"/>
    <mergeCell ref="Y17:Y18"/>
    <mergeCell ref="I16:T16"/>
    <mergeCell ref="U16:U18"/>
    <mergeCell ref="V16:V18"/>
    <mergeCell ref="W16:AJ16"/>
    <mergeCell ref="AK16:AR17"/>
    <mergeCell ref="Z17:Z18"/>
    <mergeCell ref="AA17:AA18"/>
    <mergeCell ref="AB17:AB18"/>
    <mergeCell ref="AC17:AC18"/>
    <mergeCell ref="AD17:AD18"/>
    <mergeCell ref="AE17:AE18"/>
    <mergeCell ref="AF17:AJ17"/>
    <mergeCell ref="O23:O26"/>
    <mergeCell ref="P23:P26"/>
    <mergeCell ref="Q23:Q26"/>
    <mergeCell ref="R23:R26"/>
    <mergeCell ref="B13:E13"/>
    <mergeCell ref="B14:E14"/>
    <mergeCell ref="B16:B18"/>
    <mergeCell ref="C16:C18"/>
    <mergeCell ref="D16:D18"/>
    <mergeCell ref="E16:G17"/>
    <mergeCell ref="S23:S26"/>
    <mergeCell ref="T23:T26"/>
    <mergeCell ref="U23:U26"/>
    <mergeCell ref="W23:W26"/>
    <mergeCell ref="AQ23:AQ26"/>
    <mergeCell ref="AR23:AR26"/>
    <mergeCell ref="AS23:AS26"/>
    <mergeCell ref="AT23:AT26"/>
    <mergeCell ref="AU23:AU26"/>
    <mergeCell ref="G35:G36"/>
    <mergeCell ref="B42:B45"/>
    <mergeCell ref="C42:H45"/>
    <mergeCell ref="B7:C10"/>
    <mergeCell ref="D9:J10"/>
    <mergeCell ref="D7:J8"/>
    <mergeCell ref="K7:N7"/>
    <mergeCell ref="K8:N8"/>
    <mergeCell ref="K10:N10"/>
    <mergeCell ref="K9:N9"/>
    <mergeCell ref="F13:G13"/>
    <mergeCell ref="F14:G14"/>
    <mergeCell ref="C19:C22"/>
    <mergeCell ref="D19:D22"/>
    <mergeCell ref="E19:E22"/>
    <mergeCell ref="F19:F22"/>
    <mergeCell ref="G19:G22"/>
    <mergeCell ref="J23:J26"/>
    <mergeCell ref="K23:K26"/>
    <mergeCell ref="L23:L26"/>
    <mergeCell ref="M23:M26"/>
    <mergeCell ref="N23:N26"/>
    <mergeCell ref="C27:C28"/>
    <mergeCell ref="D27:D28"/>
    <mergeCell ref="W19:W22"/>
    <mergeCell ref="AQ19:AQ22"/>
    <mergeCell ref="AR19:AR22"/>
    <mergeCell ref="AS19:AS22"/>
    <mergeCell ref="AT19:AT22"/>
    <mergeCell ref="AU19:AU22"/>
    <mergeCell ref="AV19:AV22"/>
    <mergeCell ref="AW19:AW22"/>
    <mergeCell ref="AV23:AV26"/>
    <mergeCell ref="AW23:AW26"/>
  </mergeCells>
  <conditionalFormatting sqref="L27 L37:L39">
    <cfRule type="containsText" dxfId="140" priority="86" operator="containsText" text="MUY BAJA">
      <formula>NOT(ISERROR(SEARCH("MUY BAJA",L27)))</formula>
    </cfRule>
    <cfRule type="containsText" dxfId="139" priority="87" operator="containsText" text="MUY ALTA">
      <formula>NOT(ISERROR(SEARCH("MUY ALTA",L27)))</formula>
    </cfRule>
    <cfRule type="containsText" dxfId="138" priority="88" operator="containsText" text="MUY ALTA ">
      <formula>NOT(ISERROR(SEARCH("MUY ALTA ",L27)))</formula>
    </cfRule>
    <cfRule type="containsText" dxfId="137" priority="89" operator="containsText" text="ALTA">
      <formula>NOT(ISERROR(SEARCH("ALTA",L27)))</formula>
    </cfRule>
    <cfRule type="containsText" dxfId="136" priority="90" operator="containsText" text="BAJA">
      <formula>NOT(ISERROR(SEARCH("BAJA",L27)))</formula>
    </cfRule>
    <cfRule type="containsText" dxfId="135" priority="91" operator="containsText" text="MUY BAJA">
      <formula>NOT(ISERROR(SEARCH("MUY BAJA",L27)))</formula>
    </cfRule>
    <cfRule type="containsText" dxfId="134" priority="92" operator="containsText" text="MEDIA">
      <formula>NOT(ISERROR(SEARCH("MEDIA",L27)))</formula>
    </cfRule>
  </conditionalFormatting>
  <conditionalFormatting sqref="L29:L30 L32:L34">
    <cfRule type="containsText" dxfId="133" priority="135" operator="containsText" text="MUY BAJA">
      <formula>NOT(ISERROR(SEARCH("MUY BAJA",L29)))</formula>
    </cfRule>
    <cfRule type="containsText" dxfId="132" priority="136" operator="containsText" text="MUY ALTA">
      <formula>NOT(ISERROR(SEARCH("MUY ALTA",L29)))</formula>
    </cfRule>
    <cfRule type="containsText" dxfId="131" priority="137" operator="containsText" text="MUY ALTA ">
      <formula>NOT(ISERROR(SEARCH("MUY ALTA ",L29)))</formula>
    </cfRule>
    <cfRule type="containsText" dxfId="130" priority="138" operator="containsText" text="ALTA">
      <formula>NOT(ISERROR(SEARCH("ALTA",L29)))</formula>
    </cfRule>
    <cfRule type="containsText" dxfId="129" priority="139" operator="containsText" text="BAJA">
      <formula>NOT(ISERROR(SEARCH("BAJA",L29)))</formula>
    </cfRule>
    <cfRule type="containsText" dxfId="128" priority="140" operator="containsText" text="MUY BAJA">
      <formula>NOT(ISERROR(SEARCH("MUY BAJA",L29)))</formula>
    </cfRule>
    <cfRule type="containsText" dxfId="127" priority="141" operator="containsText" text="MEDIA">
      <formula>NOT(ISERROR(SEARCH("MEDIA",L29)))</formula>
    </cfRule>
  </conditionalFormatting>
  <conditionalFormatting sqref="R27 O29:O30 R29:R30 O32:O34 R32:R34 O37:O39 R37:R39">
    <cfRule type="containsBlanks" dxfId="126" priority="123">
      <formula>LEN(TRIM(O27))=0</formula>
    </cfRule>
    <cfRule type="containsText" dxfId="125" priority="129" operator="containsText" text="CATASTRÓFICO">
      <formula>NOT(ISERROR(SEARCH("CATASTRÓFICO",O27)))</formula>
    </cfRule>
    <cfRule type="containsText" dxfId="124" priority="130" operator="containsText" text="CATASTROFICO">
      <formula>NOT(ISERROR(SEARCH("CATASTROFICO",O27)))</formula>
    </cfRule>
    <cfRule type="containsText" dxfId="123" priority="131" operator="containsText" text="MAYOR">
      <formula>NOT(ISERROR(SEARCH("MAYOR",O27)))</formula>
    </cfRule>
    <cfRule type="containsText" dxfId="122" priority="132" operator="containsText" text="MODERADO">
      <formula>NOT(ISERROR(SEARCH("MODERADO",O27)))</formula>
    </cfRule>
    <cfRule type="containsText" dxfId="121" priority="133" operator="containsText" text="MENOR">
      <formula>NOT(ISERROR(SEARCH("MENOR",O27)))</formula>
    </cfRule>
    <cfRule type="containsText" dxfId="120" priority="134" operator="containsText" text="LEVE">
      <formula>NOT(ISERROR(SEARCH("LEVE",O27)))</formula>
    </cfRule>
  </conditionalFormatting>
  <conditionalFormatting sqref="T27 T29:T30 T32:T34 T37:T39">
    <cfRule type="containsText" dxfId="119" priority="124" operator="containsText" text="CATASTRÓFICO">
      <formula>NOT(ISERROR(SEARCH("CATASTRÓFICO",T27)))</formula>
    </cfRule>
    <cfRule type="containsText" dxfId="118" priority="125" operator="containsText" text="MAYOR">
      <formula>NOT(ISERROR(SEARCH("MAYOR",T27)))</formula>
    </cfRule>
    <cfRule type="containsText" dxfId="117" priority="126" operator="containsText" text="MODERADO">
      <formula>NOT(ISERROR(SEARCH("MODERADO",T27)))</formula>
    </cfRule>
    <cfRule type="containsText" dxfId="116" priority="127" operator="containsText" text="MENOR">
      <formula>NOT(ISERROR(SEARCH("MENOR",T27)))</formula>
    </cfRule>
    <cfRule type="containsText" dxfId="115" priority="128" operator="containsText" text="LEVE">
      <formula>NOT(ISERROR(SEARCH("LEVE",T27)))</formula>
    </cfRule>
  </conditionalFormatting>
  <conditionalFormatting sqref="U27">
    <cfRule type="containsText" dxfId="114" priority="107" operator="containsText" text="EXTREMO">
      <formula>NOT(ISERROR(SEARCH("EXTREMO",U27)))</formula>
    </cfRule>
    <cfRule type="containsText" dxfId="113" priority="108" operator="containsText" text="ALTO">
      <formula>NOT(ISERROR(SEARCH("ALTO",U27)))</formula>
    </cfRule>
    <cfRule type="containsText" dxfId="112" priority="109" operator="containsText" text="MODERADO">
      <formula>NOT(ISERROR(SEARCH("MODERADO",U27)))</formula>
    </cfRule>
    <cfRule type="containsText" dxfId="111" priority="110" operator="containsText" text="BAJO">
      <formula>NOT(ISERROR(SEARCH("BAJO",U27)))</formula>
    </cfRule>
    <cfRule type="containsText" dxfId="110" priority="111" operator="containsText" text="BAJO">
      <formula>NOT(ISERROR(SEARCH("BAJO",U27)))</formula>
    </cfRule>
  </conditionalFormatting>
  <conditionalFormatting sqref="U29:U30 U32:U34 AQ29">
    <cfRule type="containsText" dxfId="109" priority="112" operator="containsText" text="EXTREMO">
      <formula>NOT(ISERROR(SEARCH("EXTREMO",U29)))</formula>
    </cfRule>
    <cfRule type="containsText" dxfId="108" priority="113" operator="containsText" text="ALTO">
      <formula>NOT(ISERROR(SEARCH("ALTO",U29)))</formula>
    </cfRule>
    <cfRule type="containsText" dxfId="107" priority="114" operator="containsText" text="MODERADO">
      <formula>NOT(ISERROR(SEARCH("MODERADO",U29)))</formula>
    </cfRule>
    <cfRule type="containsText" dxfId="106" priority="115" operator="containsText" text="BAJO">
      <formula>NOT(ISERROR(SEARCH("BAJO",U29)))</formula>
    </cfRule>
    <cfRule type="containsText" dxfId="105" priority="116" operator="containsText" text="BAJO">
      <formula>NOT(ISERROR(SEARCH("BAJO",U29)))</formula>
    </cfRule>
  </conditionalFormatting>
  <conditionalFormatting sqref="U40">
    <cfRule type="containsText" dxfId="104" priority="102" operator="containsText" text="EXTREMO">
      <formula>NOT(ISERROR(SEARCH("EXTREMO",U40)))</formula>
    </cfRule>
    <cfRule type="containsText" dxfId="103" priority="103" operator="containsText" text="ALTO">
      <formula>NOT(ISERROR(SEARCH("ALTO",U40)))</formula>
    </cfRule>
    <cfRule type="containsText" dxfId="102" priority="104" operator="containsText" text="MODERADO">
      <formula>NOT(ISERROR(SEARCH("MODERADO",U40)))</formula>
    </cfRule>
    <cfRule type="containsText" dxfId="101" priority="105" operator="containsText" text="BAJO">
      <formula>NOT(ISERROR(SEARCH("BAJO",U40)))</formula>
    </cfRule>
    <cfRule type="containsText" dxfId="100" priority="106" operator="containsText" text="BAJO">
      <formula>NOT(ISERROR(SEARCH("BAJO",U40)))</formula>
    </cfRule>
  </conditionalFormatting>
  <conditionalFormatting sqref="AM27:AM36">
    <cfRule type="containsText" dxfId="99" priority="117" operator="containsText" text="MUY ALTA ">
      <formula>NOT(ISERROR(SEARCH("MUY ALTA ",AM27)))</formula>
    </cfRule>
    <cfRule type="containsText" dxfId="98" priority="118" operator="containsText" text="ALTA">
      <formula>NOT(ISERROR(SEARCH("ALTA",AM27)))</formula>
    </cfRule>
    <cfRule type="containsText" dxfId="97" priority="119" operator="containsText" text="MEDIA">
      <formula>NOT(ISERROR(SEARCH("MEDIA",AM27)))</formula>
    </cfRule>
    <cfRule type="containsText" dxfId="96" priority="120" operator="containsText" text="BAJA">
      <formula>NOT(ISERROR(SEARCH("BAJA",AM27)))</formula>
    </cfRule>
    <cfRule type="containsText" dxfId="95" priority="121" operator="containsText" text="MUY BAJA">
      <formula>NOT(ISERROR(SEARCH("MUY BAJA",AM27)))</formula>
    </cfRule>
    <cfRule type="containsText" dxfId="94" priority="122" operator="containsText" text="MUY BAJA ">
      <formula>NOT(ISERROR(SEARCH("MUY BAJA ",AM27)))</formula>
    </cfRule>
  </conditionalFormatting>
  <conditionalFormatting sqref="AM27:AM36">
    <cfRule type="containsText" dxfId="93" priority="100" operator="containsText" text="MUY BAJA">
      <formula>NOT(ISERROR(SEARCH("MUY BAJA",AM27)))</formula>
    </cfRule>
  </conditionalFormatting>
  <conditionalFormatting sqref="AM29:AM36">
    <cfRule type="containsText" dxfId="92" priority="101" operator="containsText" text="MUY BAJA ">
      <formula>NOT(ISERROR(SEARCH("MUY BAJA ",AM29)))</formula>
    </cfRule>
  </conditionalFormatting>
  <conditionalFormatting sqref="AN27:AO36">
    <cfRule type="containsText" dxfId="91" priority="93" operator="containsText" text="MENOR">
      <formula>NOT(ISERROR(SEARCH("MENOR",AN27)))</formula>
    </cfRule>
    <cfRule type="containsText" dxfId="90" priority="94" operator="containsText" text="MENOR">
      <formula>NOT(ISERROR(SEARCH("MENOR",AN27)))</formula>
    </cfRule>
    <cfRule type="containsText" dxfId="89" priority="95" operator="containsText" text="CATASTRÓFICO">
      <formula>NOT(ISERROR(SEARCH("CATASTRÓFICO",AN27)))</formula>
    </cfRule>
    <cfRule type="containsText" dxfId="88" priority="96" operator="containsText" text="MAYOR">
      <formula>NOT(ISERROR(SEARCH("MAYOR",AN27)))</formula>
    </cfRule>
    <cfRule type="containsText" dxfId="87" priority="97" operator="containsText" text="MODERADO">
      <formula>NOT(ISERROR(SEARCH("MODERADO",AN27)))</formula>
    </cfRule>
    <cfRule type="containsText" dxfId="86" priority="98" operator="containsText" text="MENOR ">
      <formula>NOT(ISERROR(SEARCH("MENOR ",AN27)))</formula>
    </cfRule>
    <cfRule type="containsText" dxfId="85" priority="99" operator="containsText" text="LEVE">
      <formula>NOT(ISERROR(SEARCH("LEVE",AN27)))</formula>
    </cfRule>
  </conditionalFormatting>
  <conditionalFormatting sqref="O27">
    <cfRule type="containsText" dxfId="84" priority="79" operator="containsText" text="MUY BAJA">
      <formula>NOT(ISERROR(SEARCH("MUY BAJA",O27)))</formula>
    </cfRule>
    <cfRule type="containsText" dxfId="83" priority="80" operator="containsText" text="MUY ALTA">
      <formula>NOT(ISERROR(SEARCH("MUY ALTA",O27)))</formula>
    </cfRule>
    <cfRule type="containsText" dxfId="82" priority="81" operator="containsText" text="MUY ALTA ">
      <formula>NOT(ISERROR(SEARCH("MUY ALTA ",O27)))</formula>
    </cfRule>
    <cfRule type="containsText" dxfId="81" priority="82" operator="containsText" text="ALTA">
      <formula>NOT(ISERROR(SEARCH("ALTA",O27)))</formula>
    </cfRule>
    <cfRule type="containsText" dxfId="80" priority="83" operator="containsText" text="BAJA">
      <formula>NOT(ISERROR(SEARCH("BAJA",O27)))</formula>
    </cfRule>
    <cfRule type="containsText" dxfId="79" priority="84" operator="containsText" text="MUY BAJA">
      <formula>NOT(ISERROR(SEARCH("MUY BAJA",O27)))</formula>
    </cfRule>
    <cfRule type="containsText" dxfId="78" priority="85" operator="containsText" text="MEDIA">
      <formula>NOT(ISERROR(SEARCH("MEDIA",O27)))</formula>
    </cfRule>
  </conditionalFormatting>
  <conditionalFormatting sqref="L23:L26">
    <cfRule type="containsText" dxfId="77" priority="72" operator="containsText" text="MUY BAJA">
      <formula>NOT(ISERROR(SEARCH("MUY BAJA",L23)))</formula>
    </cfRule>
    <cfRule type="containsText" dxfId="76" priority="73" operator="containsText" text="MUY ALTA">
      <formula>NOT(ISERROR(SEARCH("MUY ALTA",L23)))</formula>
    </cfRule>
    <cfRule type="containsText" dxfId="75" priority="74" operator="containsText" text="MUY ALTA ">
      <formula>NOT(ISERROR(SEARCH("MUY ALTA ",L23)))</formula>
    </cfRule>
    <cfRule type="containsText" dxfId="74" priority="75" operator="containsText" text="ALTA">
      <formula>NOT(ISERROR(SEARCH("ALTA",L23)))</formula>
    </cfRule>
    <cfRule type="containsText" dxfId="73" priority="76" operator="containsText" text="BAJA">
      <formula>NOT(ISERROR(SEARCH("BAJA",L23)))</formula>
    </cfRule>
    <cfRule type="containsText" dxfId="72" priority="77" operator="containsText" text="MUY BAJA">
      <formula>NOT(ISERROR(SEARCH("MUY BAJA",L23)))</formula>
    </cfRule>
    <cfRule type="containsText" dxfId="71" priority="78" operator="containsText" text="MEDIA">
      <formula>NOT(ISERROR(SEARCH("MEDIA",L23)))</formula>
    </cfRule>
  </conditionalFormatting>
  <conditionalFormatting sqref="O23:O26 R23:R26">
    <cfRule type="containsText" dxfId="70" priority="66" operator="containsText" text="CATASTRÓFICO">
      <formula>NOT(ISERROR(SEARCH("CATASTRÓFICO",O23)))</formula>
    </cfRule>
    <cfRule type="containsText" dxfId="69" priority="67" operator="containsText" text="CATASTROFICO">
      <formula>NOT(ISERROR(SEARCH("CATASTROFICO",O23)))</formula>
    </cfRule>
    <cfRule type="containsText" dxfId="68" priority="68" operator="containsText" text="MAYOR">
      <formula>NOT(ISERROR(SEARCH("MAYOR",O23)))</formula>
    </cfRule>
    <cfRule type="containsText" dxfId="67" priority="69" operator="containsText" text="MODERADO">
      <formula>NOT(ISERROR(SEARCH("MODERADO",O23)))</formula>
    </cfRule>
    <cfRule type="containsText" dxfId="66" priority="70" operator="containsText" text="MENOR">
      <formula>NOT(ISERROR(SEARCH("MENOR",O23)))</formula>
    </cfRule>
    <cfRule type="containsText" dxfId="65" priority="71" operator="containsText" text="LEVE">
      <formula>NOT(ISERROR(SEARCH("LEVE",O23)))</formula>
    </cfRule>
  </conditionalFormatting>
  <conditionalFormatting sqref="T23:T26">
    <cfRule type="containsText" dxfId="64" priority="61" operator="containsText" text="CATASTRÓFICO">
      <formula>NOT(ISERROR(SEARCH("CATASTRÓFICO",T23)))</formula>
    </cfRule>
    <cfRule type="containsText" dxfId="63" priority="62" operator="containsText" text="MAYOR">
      <formula>NOT(ISERROR(SEARCH("MAYOR",T23)))</formula>
    </cfRule>
    <cfRule type="containsText" dxfId="62" priority="63" operator="containsText" text="MODERADO">
      <formula>NOT(ISERROR(SEARCH("MODERADO",T23)))</formula>
    </cfRule>
    <cfRule type="containsText" dxfId="61" priority="64" operator="containsText" text="MENOR">
      <formula>NOT(ISERROR(SEARCH("MENOR",T23)))</formula>
    </cfRule>
    <cfRule type="containsText" dxfId="60" priority="65" operator="containsText" text="LEVE">
      <formula>NOT(ISERROR(SEARCH("LEVE",T23)))</formula>
    </cfRule>
  </conditionalFormatting>
  <conditionalFormatting sqref="O23:O26 R23:R26">
    <cfRule type="containsBlanks" dxfId="59" priority="60">
      <formula>LEN(TRIM(O23))=0</formula>
    </cfRule>
  </conditionalFormatting>
  <conditionalFormatting sqref="AM23:AM26">
    <cfRule type="containsText" dxfId="58" priority="54" operator="containsText" text="MUY ALTA ">
      <formula>NOT(ISERROR(SEARCH("MUY ALTA ",AM23)))</formula>
    </cfRule>
    <cfRule type="containsText" dxfId="57" priority="55" operator="containsText" text="ALTA">
      <formula>NOT(ISERROR(SEARCH("ALTA",AM23)))</formula>
    </cfRule>
    <cfRule type="containsText" dxfId="56" priority="56" operator="containsText" text="MEDIA">
      <formula>NOT(ISERROR(SEARCH("MEDIA",AM23)))</formula>
    </cfRule>
    <cfRule type="containsText" dxfId="55" priority="57" operator="containsText" text="BAJA">
      <formula>NOT(ISERROR(SEARCH("BAJA",AM23)))</formula>
    </cfRule>
    <cfRule type="containsText" dxfId="54" priority="58" operator="containsText" text="MUY BAJA">
      <formula>NOT(ISERROR(SEARCH("MUY BAJA",AM23)))</formula>
    </cfRule>
    <cfRule type="containsText" dxfId="53" priority="59" operator="containsText" text="MUY BAJA ">
      <formula>NOT(ISERROR(SEARCH("MUY BAJA ",AM23)))</formula>
    </cfRule>
  </conditionalFormatting>
  <conditionalFormatting sqref="AM23:AM26">
    <cfRule type="containsText" dxfId="52" priority="53" operator="containsText" text="MUY BAJA ">
      <formula>NOT(ISERROR(SEARCH("MUY BAJA ",AM23)))</formula>
    </cfRule>
  </conditionalFormatting>
  <conditionalFormatting sqref="AM23:AM26">
    <cfRule type="containsText" dxfId="51" priority="52" operator="containsText" text="MUY BAJA">
      <formula>NOT(ISERROR(SEARCH("MUY BAJA",AM23)))</formula>
    </cfRule>
  </conditionalFormatting>
  <conditionalFormatting sqref="AN23:AO26">
    <cfRule type="containsText" dxfId="50" priority="47" operator="containsText" text="CATASTRÓFICO">
      <formula>NOT(ISERROR(SEARCH("CATASTRÓFICO",AN23)))</formula>
    </cfRule>
    <cfRule type="containsText" dxfId="49" priority="48" operator="containsText" text="MAYOR">
      <formula>NOT(ISERROR(SEARCH("MAYOR",AN23)))</formula>
    </cfRule>
    <cfRule type="containsText" dxfId="48" priority="49" operator="containsText" text="MODERADO">
      <formula>NOT(ISERROR(SEARCH("MODERADO",AN23)))</formula>
    </cfRule>
    <cfRule type="containsText" dxfId="47" priority="50" operator="containsText" text="MENOR ">
      <formula>NOT(ISERROR(SEARCH("MENOR ",AN23)))</formula>
    </cfRule>
    <cfRule type="containsText" dxfId="46" priority="51" operator="containsText" text="LEVE">
      <formula>NOT(ISERROR(SEARCH("LEVE",AN23)))</formula>
    </cfRule>
  </conditionalFormatting>
  <conditionalFormatting sqref="U23:U26">
    <cfRule type="containsText" dxfId="45" priority="42" operator="containsText" text="EXTREMO">
      <formula>NOT(ISERROR(SEARCH("EXTREMO",U23)))</formula>
    </cfRule>
    <cfRule type="containsText" dxfId="44" priority="43" operator="containsText" text="ALTO">
      <formula>NOT(ISERROR(SEARCH("ALTO",U23)))</formula>
    </cfRule>
    <cfRule type="containsText" dxfId="43" priority="44" operator="containsText" text="MODERADO">
      <formula>NOT(ISERROR(SEARCH("MODERADO",U23)))</formula>
    </cfRule>
    <cfRule type="containsText" dxfId="42" priority="45" operator="containsText" text="BAJO">
      <formula>NOT(ISERROR(SEARCH("BAJO",U23)))</formula>
    </cfRule>
    <cfRule type="containsText" dxfId="41" priority="46" operator="containsText" text="BAJO">
      <formula>NOT(ISERROR(SEARCH("BAJO",U23)))</formula>
    </cfRule>
  </conditionalFormatting>
  <conditionalFormatting sqref="AN23:AO26">
    <cfRule type="containsText" dxfId="40" priority="40" operator="containsText" text="MENOR">
      <formula>NOT(ISERROR(SEARCH("MENOR",AN23)))</formula>
    </cfRule>
    <cfRule type="containsText" dxfId="39" priority="41" operator="containsText" text="MENOR">
      <formula>NOT(ISERROR(SEARCH("MENOR",AN23)))</formula>
    </cfRule>
  </conditionalFormatting>
  <conditionalFormatting sqref="L19:L22">
    <cfRule type="containsText" dxfId="38" priority="33" operator="containsText" text="MUY BAJA">
      <formula>NOT(ISERROR(SEARCH("MUY BAJA",L19)))</formula>
    </cfRule>
    <cfRule type="containsText" dxfId="37" priority="34" operator="containsText" text="MUY ALTA">
      <formula>NOT(ISERROR(SEARCH("MUY ALTA",L19)))</formula>
    </cfRule>
    <cfRule type="containsText" dxfId="36" priority="35" operator="containsText" text="MUY ALTA ">
      <formula>NOT(ISERROR(SEARCH("MUY ALTA ",L19)))</formula>
    </cfRule>
    <cfRule type="containsText" dxfId="35" priority="36" operator="containsText" text="ALTA">
      <formula>NOT(ISERROR(SEARCH("ALTA",L19)))</formula>
    </cfRule>
    <cfRule type="containsText" dxfId="34" priority="37" operator="containsText" text="BAJA">
      <formula>NOT(ISERROR(SEARCH("BAJA",L19)))</formula>
    </cfRule>
    <cfRule type="containsText" dxfId="33" priority="38" operator="containsText" text="MUY BAJA">
      <formula>NOT(ISERROR(SEARCH("MUY BAJA",L19)))</formula>
    </cfRule>
    <cfRule type="containsText" dxfId="32" priority="39" operator="containsText" text="MEDIA">
      <formula>NOT(ISERROR(SEARCH("MEDIA",L19)))</formula>
    </cfRule>
  </conditionalFormatting>
  <conditionalFormatting sqref="O19:O22 R19:R22">
    <cfRule type="containsText" dxfId="31" priority="27" operator="containsText" text="CATASTRÓFICO">
      <formula>NOT(ISERROR(SEARCH("CATASTRÓFICO",O19)))</formula>
    </cfRule>
    <cfRule type="containsText" dxfId="30" priority="28" operator="containsText" text="CATASTROFICO">
      <formula>NOT(ISERROR(SEARCH("CATASTROFICO",O19)))</formula>
    </cfRule>
    <cfRule type="containsText" dxfId="29" priority="29" operator="containsText" text="MAYOR">
      <formula>NOT(ISERROR(SEARCH("MAYOR",O19)))</formula>
    </cfRule>
    <cfRule type="containsText" dxfId="28" priority="30" operator="containsText" text="MODERADO">
      <formula>NOT(ISERROR(SEARCH("MODERADO",O19)))</formula>
    </cfRule>
    <cfRule type="containsText" dxfId="27" priority="31" operator="containsText" text="MENOR">
      <formula>NOT(ISERROR(SEARCH("MENOR",O19)))</formula>
    </cfRule>
    <cfRule type="containsText" dxfId="26" priority="32" operator="containsText" text="LEVE">
      <formula>NOT(ISERROR(SEARCH("LEVE",O19)))</formula>
    </cfRule>
  </conditionalFormatting>
  <conditionalFormatting sqref="T19:T22">
    <cfRule type="containsText" dxfId="25" priority="22" operator="containsText" text="CATASTRÓFICO">
      <formula>NOT(ISERROR(SEARCH("CATASTRÓFICO",T19)))</formula>
    </cfRule>
    <cfRule type="containsText" dxfId="24" priority="23" operator="containsText" text="MAYOR">
      <formula>NOT(ISERROR(SEARCH("MAYOR",T19)))</formula>
    </cfRule>
    <cfRule type="containsText" dxfId="23" priority="24" operator="containsText" text="MODERADO">
      <formula>NOT(ISERROR(SEARCH("MODERADO",T19)))</formula>
    </cfRule>
    <cfRule type="containsText" dxfId="22" priority="25" operator="containsText" text="MENOR">
      <formula>NOT(ISERROR(SEARCH("MENOR",T19)))</formula>
    </cfRule>
    <cfRule type="containsText" dxfId="21" priority="26" operator="containsText" text="LEVE">
      <formula>NOT(ISERROR(SEARCH("LEVE",T19)))</formula>
    </cfRule>
  </conditionalFormatting>
  <conditionalFormatting sqref="O19:O22 R19:R22">
    <cfRule type="containsBlanks" dxfId="20" priority="21">
      <formula>LEN(TRIM(O19))=0</formula>
    </cfRule>
  </conditionalFormatting>
  <conditionalFormatting sqref="AM19:AM22">
    <cfRule type="containsText" dxfId="19" priority="15" operator="containsText" text="MUY ALTA ">
      <formula>NOT(ISERROR(SEARCH("MUY ALTA ",AM19)))</formula>
    </cfRule>
    <cfRule type="containsText" dxfId="18" priority="16" operator="containsText" text="ALTA">
      <formula>NOT(ISERROR(SEARCH("ALTA",AM19)))</formula>
    </cfRule>
    <cfRule type="containsText" dxfId="17" priority="17" operator="containsText" text="MEDIA">
      <formula>NOT(ISERROR(SEARCH("MEDIA",AM19)))</formula>
    </cfRule>
    <cfRule type="containsText" dxfId="16" priority="18" operator="containsText" text="BAJA">
      <formula>NOT(ISERROR(SEARCH("BAJA",AM19)))</formula>
    </cfRule>
    <cfRule type="containsText" dxfId="15" priority="19" operator="containsText" text="MUY BAJA">
      <formula>NOT(ISERROR(SEARCH("MUY BAJA",AM19)))</formula>
    </cfRule>
    <cfRule type="containsText" dxfId="14" priority="20" operator="containsText" text="MUY BAJA ">
      <formula>NOT(ISERROR(SEARCH("MUY BAJA ",AM19)))</formula>
    </cfRule>
  </conditionalFormatting>
  <conditionalFormatting sqref="AM19:AM22">
    <cfRule type="containsText" dxfId="13" priority="14" operator="containsText" text="MUY BAJA ">
      <formula>NOT(ISERROR(SEARCH("MUY BAJA ",AM19)))</formula>
    </cfRule>
  </conditionalFormatting>
  <conditionalFormatting sqref="AM19:AM22">
    <cfRule type="containsText" dxfId="12" priority="13" operator="containsText" text="MUY BAJA">
      <formula>NOT(ISERROR(SEARCH("MUY BAJA",AM19)))</formula>
    </cfRule>
  </conditionalFormatting>
  <conditionalFormatting sqref="AN19:AO22">
    <cfRule type="containsText" dxfId="11" priority="8" operator="containsText" text="CATASTRÓFICO">
      <formula>NOT(ISERROR(SEARCH("CATASTRÓFICO",AN19)))</formula>
    </cfRule>
    <cfRule type="containsText" dxfId="10" priority="9" operator="containsText" text="MAYOR">
      <formula>NOT(ISERROR(SEARCH("MAYOR",AN19)))</formula>
    </cfRule>
    <cfRule type="containsText" dxfId="9" priority="10" operator="containsText" text="MODERADO">
      <formula>NOT(ISERROR(SEARCH("MODERADO",AN19)))</formula>
    </cfRule>
    <cfRule type="containsText" dxfId="8" priority="11" operator="containsText" text="MENOR ">
      <formula>NOT(ISERROR(SEARCH("MENOR ",AN19)))</formula>
    </cfRule>
    <cfRule type="containsText" dxfId="7" priority="12" operator="containsText" text="LEVE">
      <formula>NOT(ISERROR(SEARCH("LEVE",AN19)))</formula>
    </cfRule>
  </conditionalFormatting>
  <conditionalFormatting sqref="U19:U22">
    <cfRule type="containsText" dxfId="6" priority="3" operator="containsText" text="EXTREMO">
      <formula>NOT(ISERROR(SEARCH("EXTREMO",U19)))</formula>
    </cfRule>
    <cfRule type="containsText" dxfId="5" priority="4" operator="containsText" text="ALTO">
      <formula>NOT(ISERROR(SEARCH("ALTO",U19)))</formula>
    </cfRule>
    <cfRule type="containsText" dxfId="4" priority="5" operator="containsText" text="MODERADO">
      <formula>NOT(ISERROR(SEARCH("MODERADO",U19)))</formula>
    </cfRule>
    <cfRule type="containsText" dxfId="3" priority="6" operator="containsText" text="BAJO">
      <formula>NOT(ISERROR(SEARCH("BAJO",U19)))</formula>
    </cfRule>
    <cfRule type="containsText" dxfId="2" priority="7" operator="containsText" text="BAJO">
      <formula>NOT(ISERROR(SEARCH("BAJO",U19)))</formula>
    </cfRule>
  </conditionalFormatting>
  <conditionalFormatting sqref="AN19:AO22">
    <cfRule type="containsText" dxfId="1" priority="1" operator="containsText" text="MENOR">
      <formula>NOT(ISERROR(SEARCH("MENOR",AN19)))</formula>
    </cfRule>
    <cfRule type="containsText" dxfId="0" priority="2" operator="containsText" text="MENOR">
      <formula>NOT(ISERROR(SEARCH("MENOR",AN19)))</formula>
    </cfRule>
  </conditionalFormatting>
  <dataValidations count="9">
    <dataValidation type="list" allowBlank="1" showInputMessage="1" showErrorMessage="1" sqref="M27 M37:M39 M32:M34 M29:M30" xr:uid="{00000000-0002-0000-0100-000000000000}">
      <formula1>$M$58:$M$63</formula1>
    </dataValidation>
    <dataValidation type="list" allowBlank="1" showInputMessage="1" showErrorMessage="1" sqref="P27 P37:P39 P32:P34 P29:P30" xr:uid="{00000000-0002-0000-0100-000001000000}">
      <formula1>$N$58:$N$63</formula1>
    </dataValidation>
    <dataValidation type="list" allowBlank="1" showInputMessage="1" showErrorMessage="1" sqref="J27 J32:J34 J29:J30" xr:uid="{00000000-0002-0000-0100-000002000000}">
      <formula1>$C$58:$C$62</formula1>
    </dataValidation>
    <dataValidation type="list" allowBlank="1" showInputMessage="1" showErrorMessage="1" sqref="J23:J26" xr:uid="{00000000-0002-0000-0100-000003000000}">
      <formula1>$C$55:$C$59</formula1>
    </dataValidation>
    <dataValidation type="list" allowBlank="1" showInputMessage="1" showErrorMessage="1" sqref="M23:M26" xr:uid="{00000000-0002-0000-0100-000004000000}">
      <formula1>$M$55:$M$60</formula1>
    </dataValidation>
    <dataValidation type="list" allowBlank="1" showInputMessage="1" showErrorMessage="1" sqref="P23:P26" xr:uid="{00000000-0002-0000-0100-000005000000}">
      <formula1>$N$55:$N$60</formula1>
    </dataValidation>
    <dataValidation type="list" allowBlank="1" showInputMessage="1" showErrorMessage="1" sqref="J19:J22" xr:uid="{00000000-0002-0000-0100-000006000000}">
      <formula1>$C$44:$C$48</formula1>
    </dataValidation>
    <dataValidation type="list" allowBlank="1" showInputMessage="1" showErrorMessage="1" sqref="M19:M22" xr:uid="{00000000-0002-0000-0100-000007000000}">
      <formula1>$M$44:$M$49</formula1>
    </dataValidation>
    <dataValidation type="list" allowBlank="1" showInputMessage="1" showErrorMessage="1" sqref="P19:P22" xr:uid="{00000000-0002-0000-0100-000008000000}">
      <formula1>$N$44:$N$49</formula1>
    </dataValidation>
  </dataValidations>
  <pageMargins left="0.7" right="0.7" top="0.75" bottom="0.75" header="0.3" footer="0.3"/>
  <pageSetup scale="12" orientation="portrait" r:id="rId1"/>
  <colBreaks count="2" manualBreakCount="2">
    <brk id="20" max="61" man="1"/>
    <brk id="36" max="6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9000000}">
          <x14:formula1>
            <xm:f>'C:\Users\sebastian\Downloads\DOCUMENTOS  BOMBEROS\contextos elaborados\FINALES\MAPAS RIESGOS GESTION -FISCAL- CORRUPCIÓN\TIC Y COMUNICACIONES\[MATRIZ RIESGOS GESTION 2025 TIC 29 julio  31 de julio .xlsx]FORMULAS '!#REF!</xm:f>
          </x14:formula1>
          <xm:sqref>AD27:AD36 AR27 AR32:AR34 AR29:AR30 E27 E32:E34 E29:E30 E37:E39 C27 C32:C34 C29:C30 H27 AH27:AJ36 AF27:AF36 B37:C39</xm:sqref>
        </x14:dataValidation>
        <x14:dataValidation type="list" allowBlank="1" showInputMessage="1" showErrorMessage="1" xr:uid="{00000000-0002-0000-0100-00000A000000}">
          <x14:formula1>
            <xm:f>'FORMULAS '!$B$37:$B$43</xm:f>
          </x14:formula1>
          <xm:sqref>H19:H26</xm:sqref>
        </x14:dataValidation>
        <x14:dataValidation type="list" allowBlank="1" showInputMessage="1" showErrorMessage="1" xr:uid="{00000000-0002-0000-0100-00000B000000}">
          <x14:formula1>
            <xm:f>'FORMULAS '!$B$4:$B$13</xm:f>
          </x14:formula1>
          <xm:sqref>B19</xm:sqref>
        </x14:dataValidation>
        <x14:dataValidation type="list" allowBlank="1" showInputMessage="1" showErrorMessage="1" xr:uid="{00000000-0002-0000-0100-00000C000000}">
          <x14:formula1>
            <xm:f>'FORMULAS '!$B$49:$B$51</xm:f>
          </x14:formula1>
          <xm:sqref>AD19:AD26</xm:sqref>
        </x14:dataValidation>
        <x14:dataValidation type="list" allowBlank="1" showInputMessage="1" showErrorMessage="1" xr:uid="{00000000-0002-0000-0100-00000D000000}">
          <x14:formula1>
            <xm:f>'FORMULAS '!$D$49:$D$50</xm:f>
          </x14:formula1>
          <xm:sqref>AF19:AF26</xm:sqref>
        </x14:dataValidation>
        <x14:dataValidation type="list" allowBlank="1" showInputMessage="1" showErrorMessage="1" xr:uid="{00000000-0002-0000-0100-00000E000000}">
          <x14:formula1>
            <xm:f>'FORMULAS '!$H$49:$H$50</xm:f>
          </x14:formula1>
          <xm:sqref>AH19:AH26</xm:sqref>
        </x14:dataValidation>
        <x14:dataValidation type="list" allowBlank="1" showInputMessage="1" showErrorMessage="1" xr:uid="{00000000-0002-0000-0100-00000F000000}">
          <x14:formula1>
            <xm:f>'FORMULAS '!$I$49:$I$50</xm:f>
          </x14:formula1>
          <xm:sqref>AI19:AI26</xm:sqref>
        </x14:dataValidation>
        <x14:dataValidation type="list" allowBlank="1" showInputMessage="1" showErrorMessage="1" xr:uid="{00000000-0002-0000-0100-000010000000}">
          <x14:formula1>
            <xm:f>'FORMULAS '!$J$49:$J$50</xm:f>
          </x14:formula1>
          <xm:sqref>AJ19:AJ26</xm:sqref>
        </x14:dataValidation>
        <x14:dataValidation type="list" allowBlank="1" showInputMessage="1" showErrorMessage="1" xr:uid="{00000000-0002-0000-0100-000011000000}">
          <x14:formula1>
            <xm:f>'FORMULAS '!$B$57:$B$61</xm:f>
          </x14:formula1>
          <xm:sqref>AR19:AR26</xm:sqref>
        </x14:dataValidation>
        <x14:dataValidation type="list" allowBlank="1" showInputMessage="1" showErrorMessage="1" xr:uid="{00000000-0002-0000-0100-000012000000}">
          <x14:formula1>
            <xm:f>'FORMULAS '!$B$20:$B$21</xm:f>
          </x14:formula1>
          <xm:sqref>C23 C19</xm:sqref>
        </x14:dataValidation>
        <x14:dataValidation type="list" allowBlank="1" showInputMessage="1" showErrorMessage="1" xr:uid="{00000000-0002-0000-0100-000013000000}">
          <x14:formula1>
            <xm:f>'FORMULAS '!$B$25:$B$32</xm:f>
          </x14:formula1>
          <xm:sqref>E23 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O90"/>
  <sheetViews>
    <sheetView topLeftCell="A34" workbookViewId="0">
      <selection activeCell="F70" sqref="F70"/>
    </sheetView>
  </sheetViews>
  <sheetFormatPr defaultColWidth="11" defaultRowHeight="14.25"/>
  <cols>
    <col min="2" max="2" width="33.625" customWidth="1"/>
  </cols>
  <sheetData>
    <row r="3" spans="2:2">
      <c r="B3" s="6" t="s">
        <v>349</v>
      </c>
    </row>
    <row r="4" spans="2:2">
      <c r="B4" s="4" t="s">
        <v>350</v>
      </c>
    </row>
    <row r="5" spans="2:2">
      <c r="B5" s="4" t="s">
        <v>351</v>
      </c>
    </row>
    <row r="6" spans="2:2">
      <c r="B6" s="4" t="s">
        <v>12</v>
      </c>
    </row>
    <row r="7" spans="2:2">
      <c r="B7" s="4" t="s">
        <v>352</v>
      </c>
    </row>
    <row r="8" spans="2:2">
      <c r="B8" s="4" t="s">
        <v>353</v>
      </c>
    </row>
    <row r="9" spans="2:2">
      <c r="B9" s="4" t="s">
        <v>354</v>
      </c>
    </row>
    <row r="10" spans="2:2">
      <c r="B10" s="4" t="s">
        <v>355</v>
      </c>
    </row>
    <row r="11" spans="2:2">
      <c r="B11" s="4" t="s">
        <v>356</v>
      </c>
    </row>
    <row r="12" spans="2:2">
      <c r="B12" s="4" t="s">
        <v>357</v>
      </c>
    </row>
    <row r="13" spans="2:2">
      <c r="B13" s="4" t="s">
        <v>358</v>
      </c>
    </row>
    <row r="14" spans="2:2">
      <c r="B14" s="4"/>
    </row>
    <row r="15" spans="2:2">
      <c r="B15" s="4"/>
    </row>
    <row r="18" spans="1:2">
      <c r="B18" s="6" t="s">
        <v>359</v>
      </c>
    </row>
    <row r="20" spans="1:2">
      <c r="B20" s="4" t="s">
        <v>186</v>
      </c>
    </row>
    <row r="21" spans="1:2">
      <c r="B21" s="4" t="s">
        <v>360</v>
      </c>
    </row>
    <row r="24" spans="1:2">
      <c r="B24" s="6" t="s">
        <v>361</v>
      </c>
    </row>
    <row r="25" spans="1:2">
      <c r="A25" s="573" t="s">
        <v>362</v>
      </c>
      <c r="B25" s="7" t="s">
        <v>363</v>
      </c>
    </row>
    <row r="26" spans="1:2">
      <c r="A26" s="574"/>
      <c r="B26" s="7" t="s">
        <v>187</v>
      </c>
    </row>
    <row r="27" spans="1:2" ht="28.5">
      <c r="A27" s="574"/>
      <c r="B27" s="7" t="s">
        <v>232</v>
      </c>
    </row>
    <row r="29" spans="1:2" ht="28.5">
      <c r="A29" s="573" t="s">
        <v>364</v>
      </c>
      <c r="B29" s="5" t="s">
        <v>365</v>
      </c>
    </row>
    <row r="30" spans="1:2" ht="28.5">
      <c r="A30" s="574"/>
      <c r="B30" s="5" t="s">
        <v>366</v>
      </c>
    </row>
    <row r="31" spans="1:2" ht="28.5">
      <c r="A31" s="574"/>
      <c r="B31" s="5" t="s">
        <v>367</v>
      </c>
    </row>
    <row r="32" spans="1:2" ht="28.5">
      <c r="A32" s="574"/>
      <c r="B32" s="5" t="s">
        <v>368</v>
      </c>
    </row>
    <row r="36" spans="2:10">
      <c r="B36" s="6" t="s">
        <v>369</v>
      </c>
    </row>
    <row r="37" spans="2:10">
      <c r="B37" s="8" t="s">
        <v>190</v>
      </c>
    </row>
    <row r="38" spans="2:10">
      <c r="B38" s="8" t="s">
        <v>370</v>
      </c>
    </row>
    <row r="39" spans="2:10">
      <c r="B39" s="8" t="s">
        <v>371</v>
      </c>
    </row>
    <row r="40" spans="2:10">
      <c r="B40" s="8" t="s">
        <v>372</v>
      </c>
    </row>
    <row r="41" spans="2:10">
      <c r="B41" s="8" t="s">
        <v>373</v>
      </c>
    </row>
    <row r="42" spans="2:10" ht="25.5">
      <c r="B42" s="8" t="s">
        <v>374</v>
      </c>
    </row>
    <row r="43" spans="2:10">
      <c r="B43" s="8" t="s">
        <v>375</v>
      </c>
    </row>
    <row r="44" spans="2:10">
      <c r="B44" s="8"/>
    </row>
    <row r="46" spans="2:10">
      <c r="B46" s="9"/>
      <c r="C46" s="16"/>
      <c r="D46" s="16"/>
      <c r="E46" s="16"/>
    </row>
    <row r="47" spans="2:10">
      <c r="B47" s="575" t="s">
        <v>376</v>
      </c>
      <c r="C47" s="575"/>
      <c r="D47" s="575"/>
      <c r="E47" s="575"/>
      <c r="F47" s="16"/>
      <c r="G47" s="10"/>
      <c r="H47" s="575" t="s">
        <v>377</v>
      </c>
      <c r="I47" s="575"/>
      <c r="J47" s="575"/>
    </row>
    <row r="48" spans="2:10" ht="38.25">
      <c r="B48" s="11" t="s">
        <v>378</v>
      </c>
      <c r="C48" s="11" t="s">
        <v>379</v>
      </c>
      <c r="D48" s="11" t="s">
        <v>380</v>
      </c>
      <c r="E48" s="11" t="s">
        <v>381</v>
      </c>
      <c r="G48" s="10"/>
      <c r="H48" s="12" t="s">
        <v>382</v>
      </c>
      <c r="I48" s="12" t="s">
        <v>383</v>
      </c>
      <c r="J48" s="12" t="s">
        <v>384</v>
      </c>
    </row>
    <row r="49" spans="2:15">
      <c r="B49" s="13" t="s">
        <v>204</v>
      </c>
      <c r="C49" s="14">
        <v>0.25</v>
      </c>
      <c r="D49" s="13" t="s">
        <v>292</v>
      </c>
      <c r="E49" s="14">
        <v>0.25</v>
      </c>
      <c r="G49" s="10"/>
      <c r="H49" s="13" t="s">
        <v>206</v>
      </c>
      <c r="I49" s="13" t="s">
        <v>207</v>
      </c>
      <c r="J49" s="13" t="s">
        <v>208</v>
      </c>
    </row>
    <row r="50" spans="2:15" ht="25.5">
      <c r="B50" s="13" t="s">
        <v>230</v>
      </c>
      <c r="C50" s="14">
        <v>0.15</v>
      </c>
      <c r="D50" s="13" t="s">
        <v>205</v>
      </c>
      <c r="E50" s="14">
        <v>0.15</v>
      </c>
      <c r="G50" s="10"/>
      <c r="H50" s="13" t="s">
        <v>385</v>
      </c>
      <c r="I50" s="13" t="s">
        <v>386</v>
      </c>
      <c r="J50" s="13" t="s">
        <v>387</v>
      </c>
    </row>
    <row r="51" spans="2:15">
      <c r="B51" s="13" t="s">
        <v>275</v>
      </c>
      <c r="C51" s="14">
        <v>0.1</v>
      </c>
      <c r="D51" s="8"/>
      <c r="E51" s="8"/>
      <c r="F51" s="8"/>
      <c r="G51" s="10"/>
      <c r="H51" s="13"/>
      <c r="I51" s="13"/>
      <c r="J51" s="13"/>
    </row>
    <row r="52" spans="2:15">
      <c r="B52" s="8"/>
      <c r="C52" s="15"/>
      <c r="D52" s="10"/>
      <c r="E52" s="10"/>
      <c r="F52" s="10"/>
      <c r="G52" s="10"/>
      <c r="H52" s="10"/>
      <c r="I52" s="10"/>
      <c r="J52" s="10"/>
    </row>
    <row r="56" spans="2:15">
      <c r="B56" s="12" t="s">
        <v>185</v>
      </c>
      <c r="F56" s="575" t="s">
        <v>388</v>
      </c>
      <c r="G56" s="575"/>
    </row>
    <row r="57" spans="2:15" ht="25.5">
      <c r="B57" s="13" t="s">
        <v>210</v>
      </c>
      <c r="F57" s="23" t="s">
        <v>378</v>
      </c>
      <c r="G57" s="23" t="s">
        <v>389</v>
      </c>
    </row>
    <row r="58" spans="2:15">
      <c r="B58" s="13" t="s">
        <v>390</v>
      </c>
      <c r="F58" s="13" t="s">
        <v>204</v>
      </c>
      <c r="G58" s="24" t="s">
        <v>326</v>
      </c>
    </row>
    <row r="59" spans="2:15">
      <c r="B59" s="13" t="s">
        <v>391</v>
      </c>
      <c r="F59" s="13" t="s">
        <v>230</v>
      </c>
      <c r="G59" s="24" t="s">
        <v>326</v>
      </c>
    </row>
    <row r="60" spans="2:15">
      <c r="B60" s="13" t="s">
        <v>392</v>
      </c>
      <c r="F60" s="13" t="s">
        <v>275</v>
      </c>
      <c r="G60" s="24" t="s">
        <v>345</v>
      </c>
    </row>
    <row r="61" spans="2:15">
      <c r="B61" s="13" t="s">
        <v>393</v>
      </c>
    </row>
    <row r="64" spans="2:15">
      <c r="E64" s="9"/>
      <c r="F64" s="9"/>
      <c r="G64" s="9"/>
      <c r="H64" s="9"/>
      <c r="I64" s="9"/>
      <c r="J64" s="9"/>
      <c r="K64" s="9"/>
      <c r="L64" s="9"/>
      <c r="M64" s="9"/>
      <c r="N64" s="9"/>
      <c r="O64" s="9"/>
    </row>
    <row r="65" spans="2:15" ht="15">
      <c r="B65" s="17" t="s">
        <v>394</v>
      </c>
      <c r="E65" s="18"/>
      <c r="F65" s="18"/>
      <c r="G65" s="18"/>
      <c r="H65" s="19"/>
      <c r="I65" s="19"/>
      <c r="J65" s="19"/>
      <c r="K65" s="19"/>
      <c r="L65" s="19"/>
      <c r="M65" s="9"/>
      <c r="N65" s="9"/>
      <c r="O65" s="9"/>
    </row>
    <row r="66" spans="2:15" ht="15">
      <c r="B66" s="4" t="s">
        <v>395</v>
      </c>
      <c r="C66" s="4" t="s">
        <v>346</v>
      </c>
      <c r="D66" s="4" t="s">
        <v>396</v>
      </c>
      <c r="E66" s="18"/>
      <c r="F66" s="18"/>
      <c r="G66" s="18"/>
      <c r="H66" s="20"/>
      <c r="I66" s="20"/>
      <c r="J66" s="20"/>
      <c r="K66" s="20"/>
      <c r="L66" s="20"/>
      <c r="M66" s="9"/>
      <c r="N66" s="9"/>
      <c r="O66" s="9"/>
    </row>
    <row r="67" spans="2:15" ht="15" customHeight="1">
      <c r="B67" s="4" t="s">
        <v>331</v>
      </c>
      <c r="C67" s="4" t="s">
        <v>397</v>
      </c>
      <c r="D67" s="4" t="s">
        <v>396</v>
      </c>
      <c r="E67" s="576"/>
      <c r="F67" s="19"/>
      <c r="G67" s="20"/>
      <c r="H67" s="21"/>
      <c r="I67" s="21"/>
      <c r="J67" s="21"/>
      <c r="K67" s="21"/>
      <c r="L67" s="20"/>
      <c r="M67" s="9"/>
      <c r="N67" s="9"/>
      <c r="O67" s="9"/>
    </row>
    <row r="68" spans="2:15" ht="15">
      <c r="B68" s="4" t="s">
        <v>395</v>
      </c>
      <c r="C68" s="4" t="s">
        <v>239</v>
      </c>
      <c r="D68" s="4" t="s">
        <v>239</v>
      </c>
      <c r="E68" s="576"/>
      <c r="F68" s="19"/>
      <c r="G68" s="22"/>
      <c r="H68" s="21"/>
      <c r="I68" s="21"/>
      <c r="J68" s="21"/>
      <c r="K68" s="21"/>
      <c r="L68" s="20"/>
      <c r="M68" s="9"/>
      <c r="N68" s="9"/>
      <c r="O68" s="9"/>
    </row>
    <row r="69" spans="2:15" ht="15">
      <c r="B69" s="4" t="s">
        <v>395</v>
      </c>
      <c r="C69" s="4" t="s">
        <v>195</v>
      </c>
      <c r="D69" s="4" t="s">
        <v>196</v>
      </c>
      <c r="E69" s="576"/>
      <c r="F69" s="19"/>
      <c r="G69" s="22"/>
      <c r="H69" s="21"/>
      <c r="I69" s="21"/>
      <c r="J69" s="21"/>
      <c r="K69" s="21"/>
      <c r="L69" s="20"/>
      <c r="M69" s="9"/>
      <c r="N69" s="9"/>
      <c r="O69" s="9"/>
    </row>
    <row r="70" spans="2:15" ht="15">
      <c r="B70" s="4" t="s">
        <v>395</v>
      </c>
      <c r="C70" s="4" t="s">
        <v>398</v>
      </c>
      <c r="D70" s="4" t="s">
        <v>399</v>
      </c>
      <c r="E70" s="576"/>
      <c r="F70" s="19"/>
      <c r="G70" s="22"/>
      <c r="H70" s="21"/>
      <c r="I70" s="21"/>
      <c r="J70" s="21"/>
      <c r="K70" s="21"/>
      <c r="L70" s="20"/>
      <c r="M70" s="9"/>
      <c r="N70" s="9"/>
      <c r="O70" s="9"/>
    </row>
    <row r="71" spans="2:15" ht="15">
      <c r="B71" s="4" t="s">
        <v>400</v>
      </c>
      <c r="C71" s="4" t="s">
        <v>346</v>
      </c>
      <c r="D71" s="4" t="s">
        <v>396</v>
      </c>
      <c r="E71" s="576"/>
      <c r="F71" s="19"/>
      <c r="G71" s="22"/>
      <c r="H71" s="21"/>
      <c r="I71" s="21"/>
      <c r="J71" s="21"/>
      <c r="K71" s="21"/>
      <c r="L71" s="20"/>
      <c r="M71" s="9"/>
      <c r="N71" s="9"/>
      <c r="O71" s="9"/>
    </row>
    <row r="72" spans="2:15">
      <c r="B72" s="4" t="s">
        <v>400</v>
      </c>
      <c r="C72" s="4" t="s">
        <v>397</v>
      </c>
      <c r="D72" s="4" t="s">
        <v>239</v>
      </c>
    </row>
    <row r="73" spans="2:15">
      <c r="B73" s="4" t="s">
        <v>400</v>
      </c>
      <c r="C73" s="4" t="s">
        <v>239</v>
      </c>
      <c r="D73" s="4" t="s">
        <v>239</v>
      </c>
    </row>
    <row r="74" spans="2:15">
      <c r="B74" s="4" t="s">
        <v>400</v>
      </c>
      <c r="C74" s="4" t="s">
        <v>195</v>
      </c>
      <c r="D74" s="4" t="s">
        <v>196</v>
      </c>
    </row>
    <row r="75" spans="2:15">
      <c r="B75" s="4" t="s">
        <v>400</v>
      </c>
      <c r="C75" s="4" t="s">
        <v>398</v>
      </c>
      <c r="D75" s="4" t="s">
        <v>399</v>
      </c>
    </row>
    <row r="76" spans="2:15">
      <c r="B76" s="4" t="s">
        <v>285</v>
      </c>
      <c r="C76" s="4" t="s">
        <v>346</v>
      </c>
      <c r="D76" s="4" t="s">
        <v>239</v>
      </c>
    </row>
    <row r="77" spans="2:15">
      <c r="B77" s="4" t="s">
        <v>285</v>
      </c>
      <c r="C77" s="4" t="s">
        <v>397</v>
      </c>
      <c r="D77" s="4" t="s">
        <v>239</v>
      </c>
    </row>
    <row r="78" spans="2:15">
      <c r="B78" s="4" t="s">
        <v>285</v>
      </c>
      <c r="C78" s="4" t="s">
        <v>239</v>
      </c>
      <c r="D78" s="4" t="s">
        <v>239</v>
      </c>
    </row>
    <row r="79" spans="2:15">
      <c r="B79" s="4" t="s">
        <v>285</v>
      </c>
      <c r="C79" s="4" t="s">
        <v>195</v>
      </c>
      <c r="D79" s="4" t="s">
        <v>196</v>
      </c>
    </row>
    <row r="80" spans="2:15">
      <c r="B80" s="4" t="s">
        <v>285</v>
      </c>
      <c r="C80" s="4" t="s">
        <v>398</v>
      </c>
      <c r="D80" s="4" t="s">
        <v>399</v>
      </c>
    </row>
    <row r="81" spans="2:4">
      <c r="B81" s="4" t="s">
        <v>401</v>
      </c>
      <c r="C81" s="4" t="s">
        <v>346</v>
      </c>
      <c r="D81" s="4" t="s">
        <v>239</v>
      </c>
    </row>
    <row r="82" spans="2:4">
      <c r="B82" s="4" t="s">
        <v>401</v>
      </c>
      <c r="C82" s="4" t="s">
        <v>397</v>
      </c>
      <c r="D82" s="4" t="s">
        <v>239</v>
      </c>
    </row>
    <row r="83" spans="2:4">
      <c r="B83" s="4" t="s">
        <v>401</v>
      </c>
      <c r="C83" s="4" t="s">
        <v>239</v>
      </c>
      <c r="D83" s="4" t="s">
        <v>196</v>
      </c>
    </row>
    <row r="84" spans="2:4">
      <c r="B84" s="4" t="s">
        <v>401</v>
      </c>
      <c r="C84" s="4" t="s">
        <v>195</v>
      </c>
      <c r="D84" s="4" t="s">
        <v>196</v>
      </c>
    </row>
    <row r="85" spans="2:4">
      <c r="B85" s="4" t="s">
        <v>401</v>
      </c>
      <c r="C85" s="4" t="s">
        <v>398</v>
      </c>
      <c r="D85" s="4" t="s">
        <v>399</v>
      </c>
    </row>
    <row r="86" spans="2:4">
      <c r="B86" s="4" t="s">
        <v>402</v>
      </c>
      <c r="C86" s="4" t="s">
        <v>346</v>
      </c>
      <c r="D86" s="4" t="s">
        <v>196</v>
      </c>
    </row>
    <row r="87" spans="2:4">
      <c r="B87" s="4" t="s">
        <v>402</v>
      </c>
      <c r="C87" s="4" t="s">
        <v>397</v>
      </c>
      <c r="D87" s="4" t="s">
        <v>196</v>
      </c>
    </row>
    <row r="88" spans="2:4">
      <c r="B88" s="4" t="s">
        <v>402</v>
      </c>
      <c r="C88" s="4" t="s">
        <v>239</v>
      </c>
      <c r="D88" s="4" t="s">
        <v>196</v>
      </c>
    </row>
    <row r="89" spans="2:4">
      <c r="B89" s="4" t="s">
        <v>402</v>
      </c>
      <c r="C89" s="4" t="s">
        <v>195</v>
      </c>
      <c r="D89" s="4" t="s">
        <v>196</v>
      </c>
    </row>
    <row r="90" spans="2:4">
      <c r="B90" s="4" t="s">
        <v>402</v>
      </c>
      <c r="C90" s="4" t="s">
        <v>398</v>
      </c>
      <c r="D90" s="4" t="s">
        <v>399</v>
      </c>
    </row>
  </sheetData>
  <mergeCells count="6">
    <mergeCell ref="A25:A27"/>
    <mergeCell ref="A29:A32"/>
    <mergeCell ref="H47:J47"/>
    <mergeCell ref="B47:E47"/>
    <mergeCell ref="E67:E71"/>
    <mergeCell ref="F56:G5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1000"/>
  <sheetViews>
    <sheetView workbookViewId="0"/>
  </sheetViews>
  <sheetFormatPr defaultColWidth="12.625" defaultRowHeight="15" customHeight="1"/>
  <cols>
    <col min="1" max="26" width="9.375" customWidth="1"/>
  </cols>
  <sheetData>
    <row r="2" spans="2:5">
      <c r="B2" s="1" t="s">
        <v>392</v>
      </c>
      <c r="E2" s="1" t="s">
        <v>403</v>
      </c>
    </row>
    <row r="3" spans="2:5">
      <c r="B3" s="1" t="s">
        <v>393</v>
      </c>
      <c r="E3" s="1" t="s">
        <v>404</v>
      </c>
    </row>
    <row r="4" spans="2:5">
      <c r="B4" s="1" t="s">
        <v>405</v>
      </c>
      <c r="E4" s="1" t="s">
        <v>406</v>
      </c>
    </row>
    <row r="5" spans="2:5">
      <c r="B5" s="1" t="s">
        <v>407</v>
      </c>
    </row>
    <row r="8" spans="2:5">
      <c r="B8" s="1" t="s">
        <v>408</v>
      </c>
    </row>
    <row r="9" spans="2:5">
      <c r="B9" s="1" t="s">
        <v>409</v>
      </c>
    </row>
    <row r="10" spans="2:5">
      <c r="B10" s="1" t="s">
        <v>410</v>
      </c>
    </row>
    <row r="13" spans="2:5">
      <c r="B13" s="1" t="s">
        <v>411</v>
      </c>
    </row>
    <row r="14" spans="2:5">
      <c r="B14" s="1" t="s">
        <v>412</v>
      </c>
    </row>
    <row r="15" spans="2:5">
      <c r="B15" s="1" t="s">
        <v>413</v>
      </c>
    </row>
    <row r="16" spans="2:5">
      <c r="B16" s="1" t="s">
        <v>370</v>
      </c>
    </row>
    <row r="17" spans="2:2">
      <c r="B17" s="1" t="s">
        <v>371</v>
      </c>
    </row>
    <row r="18" spans="2:2">
      <c r="B18" s="1" t="s">
        <v>373</v>
      </c>
    </row>
    <row r="19" spans="2:2">
      <c r="B19" s="1" t="s">
        <v>414</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25" defaultRowHeight="15" customHeight="1"/>
  <cols>
    <col min="1" max="1" width="28.625" customWidth="1"/>
    <col min="2" max="6" width="10" customWidth="1"/>
    <col min="7" max="26" width="9.37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2"/>
      <c r="B2" s="2"/>
      <c r="C2" s="2"/>
      <c r="D2" s="2"/>
      <c r="E2" s="2"/>
      <c r="F2" s="2"/>
      <c r="G2" s="2"/>
      <c r="H2" s="2"/>
      <c r="I2" s="2"/>
      <c r="J2" s="2"/>
      <c r="K2" s="2"/>
      <c r="L2" s="2"/>
      <c r="M2" s="2"/>
      <c r="N2" s="2"/>
      <c r="O2" s="2"/>
      <c r="P2" s="2"/>
      <c r="Q2" s="2"/>
      <c r="R2" s="2"/>
      <c r="S2" s="2"/>
      <c r="T2" s="2"/>
      <c r="U2" s="2"/>
      <c r="V2" s="2"/>
      <c r="W2" s="2"/>
      <c r="X2" s="2"/>
      <c r="Y2" s="2"/>
      <c r="Z2" s="2"/>
    </row>
    <row r="3" spans="1:26" ht="12.75" customHeight="1">
      <c r="A3" s="3" t="s">
        <v>204</v>
      </c>
      <c r="B3" s="2"/>
      <c r="C3" s="2"/>
      <c r="D3" s="2"/>
      <c r="E3" s="2"/>
      <c r="F3" s="2"/>
      <c r="G3" s="2"/>
      <c r="H3" s="2"/>
      <c r="I3" s="2"/>
      <c r="J3" s="2"/>
      <c r="K3" s="2"/>
      <c r="L3" s="2"/>
      <c r="M3" s="2"/>
      <c r="N3" s="2"/>
      <c r="O3" s="2"/>
      <c r="P3" s="2"/>
      <c r="Q3" s="2"/>
      <c r="R3" s="2"/>
      <c r="S3" s="2"/>
      <c r="T3" s="2"/>
      <c r="U3" s="2"/>
      <c r="V3" s="2"/>
      <c r="W3" s="2"/>
      <c r="X3" s="2"/>
      <c r="Y3" s="2"/>
      <c r="Z3" s="2"/>
    </row>
    <row r="4" spans="1:26" ht="12.75" customHeight="1">
      <c r="A4" s="3" t="s">
        <v>230</v>
      </c>
      <c r="B4" s="2"/>
      <c r="C4" s="2"/>
      <c r="D4" s="2"/>
      <c r="E4" s="2"/>
      <c r="F4" s="2"/>
      <c r="G4" s="2"/>
      <c r="H4" s="2"/>
      <c r="I4" s="2"/>
      <c r="J4" s="2"/>
      <c r="K4" s="2"/>
      <c r="L4" s="2"/>
      <c r="M4" s="2"/>
      <c r="N4" s="2"/>
      <c r="O4" s="2"/>
      <c r="P4" s="2"/>
      <c r="Q4" s="2"/>
      <c r="R4" s="2"/>
      <c r="S4" s="2"/>
      <c r="T4" s="2"/>
      <c r="U4" s="2"/>
      <c r="V4" s="2"/>
      <c r="W4" s="2"/>
      <c r="X4" s="2"/>
      <c r="Y4" s="2"/>
      <c r="Z4" s="2"/>
    </row>
    <row r="5" spans="1:26" ht="12.75" customHeight="1">
      <c r="A5" s="3" t="s">
        <v>275</v>
      </c>
      <c r="B5" s="2"/>
      <c r="C5" s="2"/>
      <c r="D5" s="2"/>
      <c r="E5" s="2"/>
      <c r="F5" s="2"/>
      <c r="G5" s="2"/>
      <c r="H5" s="2"/>
      <c r="I5" s="2"/>
      <c r="J5" s="2"/>
      <c r="K5" s="2"/>
      <c r="L5" s="2"/>
      <c r="M5" s="2"/>
      <c r="N5" s="2"/>
      <c r="O5" s="2"/>
      <c r="P5" s="2"/>
      <c r="Q5" s="2"/>
      <c r="R5" s="2"/>
      <c r="S5" s="2"/>
      <c r="T5" s="2"/>
      <c r="U5" s="2"/>
      <c r="V5" s="2"/>
      <c r="W5" s="2"/>
      <c r="X5" s="2"/>
      <c r="Y5" s="2"/>
      <c r="Z5" s="2"/>
    </row>
    <row r="6" spans="1:26" ht="12.75" customHeight="1">
      <c r="A6" s="3" t="s">
        <v>292</v>
      </c>
      <c r="B6" s="2"/>
      <c r="C6" s="2"/>
      <c r="D6" s="2"/>
      <c r="E6" s="2"/>
      <c r="F6" s="2"/>
      <c r="G6" s="2"/>
      <c r="H6" s="2"/>
      <c r="I6" s="2"/>
      <c r="J6" s="2"/>
      <c r="K6" s="2"/>
      <c r="L6" s="2"/>
      <c r="M6" s="2"/>
      <c r="N6" s="2"/>
      <c r="O6" s="2"/>
      <c r="P6" s="2"/>
      <c r="Q6" s="2"/>
      <c r="R6" s="2"/>
      <c r="S6" s="2"/>
      <c r="T6" s="2"/>
      <c r="U6" s="2"/>
      <c r="V6" s="2"/>
      <c r="W6" s="2"/>
      <c r="X6" s="2"/>
      <c r="Y6" s="2"/>
      <c r="Z6" s="2"/>
    </row>
    <row r="7" spans="1:26" ht="12.75" customHeight="1">
      <c r="A7" s="3" t="s">
        <v>205</v>
      </c>
      <c r="B7" s="2"/>
      <c r="C7" s="2"/>
      <c r="D7" s="2"/>
      <c r="E7" s="2"/>
      <c r="F7" s="2"/>
      <c r="G7" s="2"/>
      <c r="H7" s="2"/>
      <c r="I7" s="2"/>
      <c r="J7" s="2"/>
      <c r="K7" s="2"/>
      <c r="L7" s="2"/>
      <c r="M7" s="2"/>
      <c r="N7" s="2"/>
      <c r="O7" s="2"/>
      <c r="P7" s="2"/>
      <c r="Q7" s="2"/>
      <c r="R7" s="2"/>
      <c r="S7" s="2"/>
      <c r="T7" s="2"/>
      <c r="U7" s="2"/>
      <c r="V7" s="2"/>
      <c r="W7" s="2"/>
      <c r="X7" s="2"/>
      <c r="Y7" s="2"/>
      <c r="Z7" s="2"/>
    </row>
    <row r="8" spans="1:26" ht="12.75" customHeight="1">
      <c r="A8" s="3" t="s">
        <v>206</v>
      </c>
      <c r="B8" s="2"/>
      <c r="C8" s="2"/>
      <c r="D8" s="2"/>
      <c r="E8" s="2"/>
      <c r="F8" s="2"/>
      <c r="G8" s="2"/>
      <c r="H8" s="2"/>
      <c r="I8" s="2"/>
      <c r="J8" s="2"/>
      <c r="K8" s="2"/>
      <c r="L8" s="2"/>
      <c r="M8" s="2"/>
      <c r="N8" s="2"/>
      <c r="O8" s="2"/>
      <c r="P8" s="2"/>
      <c r="Q8" s="2"/>
      <c r="R8" s="2"/>
      <c r="S8" s="2"/>
      <c r="T8" s="2"/>
      <c r="U8" s="2"/>
      <c r="V8" s="2"/>
      <c r="W8" s="2"/>
      <c r="X8" s="2"/>
      <c r="Y8" s="2"/>
      <c r="Z8" s="2"/>
    </row>
    <row r="9" spans="1:26" ht="12.75" customHeight="1">
      <c r="A9" s="3" t="s">
        <v>385</v>
      </c>
      <c r="B9" s="2"/>
      <c r="C9" s="2"/>
      <c r="D9" s="2"/>
      <c r="E9" s="2"/>
      <c r="F9" s="2"/>
      <c r="G9" s="2"/>
      <c r="H9" s="2"/>
      <c r="I9" s="2"/>
      <c r="J9" s="2"/>
      <c r="K9" s="2"/>
      <c r="L9" s="2"/>
      <c r="M9" s="2"/>
      <c r="N9" s="2"/>
      <c r="O9" s="2"/>
      <c r="P9" s="2"/>
      <c r="Q9" s="2"/>
      <c r="R9" s="2"/>
      <c r="S9" s="2"/>
      <c r="T9" s="2"/>
      <c r="U9" s="2"/>
      <c r="V9" s="2"/>
      <c r="W9" s="2"/>
      <c r="X9" s="2"/>
      <c r="Y9" s="2"/>
      <c r="Z9" s="2"/>
    </row>
    <row r="10" spans="1:26" ht="12.75" customHeight="1">
      <c r="A10" s="3" t="s">
        <v>207</v>
      </c>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3" t="s">
        <v>386</v>
      </c>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3" t="s">
        <v>415</v>
      </c>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3" t="s">
        <v>416</v>
      </c>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3" t="s">
        <v>417</v>
      </c>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3" t="s">
        <v>210</v>
      </c>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3" t="s">
        <v>392</v>
      </c>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3" t="s">
        <v>393</v>
      </c>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3" t="s">
        <v>409</v>
      </c>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3" t="s">
        <v>410</v>
      </c>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
  <cp:revision/>
  <dcterms:created xsi:type="dcterms:W3CDTF">2020-03-24T23:12:47Z</dcterms:created>
  <dcterms:modified xsi:type="dcterms:W3CDTF">2025-09-09T00:14:18Z</dcterms:modified>
  <cp:category/>
  <cp:contentStatus/>
</cp:coreProperties>
</file>