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updateLinks="never" codeName="ThisWorkbook"/>
  <mc:AlternateContent xmlns:mc="http://schemas.openxmlformats.org/markup-compatibility/2006">
    <mc:Choice Requires="x15">
      <x15ac:absPath xmlns:x15ac="http://schemas.microsoft.com/office/spreadsheetml/2010/11/ac" url="C:\Users\Cpacheco\Downloads\"/>
    </mc:Choice>
  </mc:AlternateContent>
  <xr:revisionPtr revIDLastSave="0" documentId="13_ncr:1_{398936E4-5187-43B5-AE0C-875CE134873A}" xr6:coauthVersionLast="47" xr6:coauthVersionMax="47" xr10:uidLastSave="{00000000-0000-0000-0000-000000000000}"/>
  <bookViews>
    <workbookView xWindow="-120" yWindow="-120" windowWidth="29040" windowHeight="15840" tabRatio="655" firstSheet="1" activeTab="1" xr2:uid="{00000000-000D-0000-FFFF-FFFF00000000}"/>
  </bookViews>
  <sheets>
    <sheet name="Listas" sheetId="18" state="hidden" r:id="rId1"/>
    <sheet name="Dependencia" sheetId="24" r:id="rId2"/>
  </sheets>
  <definedNames>
    <definedName name="_xlnm._FilterDatabase" localSheetId="1" hidden="1">Dependencia!$A$12:$BH$28</definedName>
    <definedName name="ACCESO" localSheetId="1">Tabla3[[#All],[ACCESO]]</definedName>
    <definedName name="ACCESO">Tabla3[[#All],[ACCESO]]</definedName>
    <definedName name="CATEGORIA" localSheetId="1">Tabla4[[#All],[CATEGORIA]]</definedName>
    <definedName name="CATEGORIA">Tabla4[[#All],[CATEGORIA]]</definedName>
    <definedName name="CID">Listas!$A$63:$A$68</definedName>
    <definedName name="CONSULTADIGITAL" localSheetId="1">Tabla7[[#All],[CONSULTADIGITAL]]</definedName>
    <definedName name="CONSULTADIGITAL">Tabla7[[#All],[CONSULTADIGITAL]]</definedName>
    <definedName name="CONSULTAFISICO" localSheetId="1">Tabla6[[#All],[CONSULTAFISICO]]</definedName>
    <definedName name="CONSULTAFISICO">Tabla6[[#All],[CONSULTAFISICO]]</definedName>
    <definedName name="FORMATO" localSheetId="1">Tabla2[[#All],[FORMATO]]</definedName>
    <definedName name="FORMATO">Tabla2[[#All],[FORMATO]]</definedName>
    <definedName name="GRUPOS">Listas!$D$15:$D$47</definedName>
    <definedName name="https___www.bomberosbogota.gov.co_transparencia_contratacion_plan_anual_adquisiciones_plan_anual_adquisiciones_2021" comment="Página web de bomberos de bogotá" localSheetId="1">Dependencia!#REF!</definedName>
    <definedName name="https___www.bomberosbogota.gov.co_transparencia_contratacion_plan_anual_adquisiciones_plan_anual_adquisiciones_2021" comment="Página web de bomberos de bogotá">#REF!</definedName>
    <definedName name="https___www.bomberosbogota.gov.co_transparencia_planeacion_planes_estrategicos_sectoriales_institucionales_plan_institucional_capacitacion" localSheetId="1">Dependencia!#REF!</definedName>
    <definedName name="Página" comment="-Redireccionamieno a página web donde se  encuentra la información del plan anual de adquisiones" localSheetId="1">Dependencia!#REF!</definedName>
    <definedName name="Página" comment="-Redireccionamieno a página web donde se  encuentra la información del plan anual de adquisiones">#REF!</definedName>
    <definedName name="Página2" comment="Redireccionamiento a página web oficial seccion planeación" localSheetId="1">Dependencia!#REF!</definedName>
    <definedName name="Página2" comment="Redireccionamiento a página web oficial seccion planeación">#REF!</definedName>
    <definedName name="Pagina3" comment="Redireccionamiento en donde se encuentra la información detallada" localSheetId="1">Dependencia!#REF!</definedName>
    <definedName name="Pagina3" comment="Redireccionamiento en donde se encuentra la información detallada">#REF!</definedName>
    <definedName name="PáginaWeb" comment="Se refiere al redireccionamento a la página oficial del cuerpo de bomberos sección planeación." localSheetId="1">Dependencia!#REF!</definedName>
    <definedName name="PáginaWeb" comment="Se refiere al redireccionamento a la página oficial del cuerpo de bomberos sección planeación.">#REF!</definedName>
    <definedName name="Plan" comment="Redireccionamiento a página web pan de acción" localSheetId="1">Dependencia!#REF!</definedName>
    <definedName name="PROCESOS" comment="PROCESOS">Listas!$E$48</definedName>
    <definedName name="PROCESOS_ANM" comment="PROCESOS_ANM" localSheetId="0">Listas!$E$48:$E$66</definedName>
    <definedName name="x" localSheetId="1">Dependencia!#REF!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9" i="24" l="1"/>
  <c r="BB19" i="24" s="1"/>
  <c r="AX20" i="24"/>
  <c r="BB20" i="24"/>
  <c r="BE20" i="24" s="1"/>
  <c r="AX21" i="24"/>
  <c r="BB21" i="24" s="1"/>
  <c r="AQ24" i="24"/>
  <c r="AU24" i="24"/>
  <c r="AV24" i="24"/>
  <c r="AW24" i="24"/>
  <c r="AX24" i="24"/>
  <c r="BB24" i="24" s="1"/>
  <c r="AQ26" i="24"/>
  <c r="AU26" i="24"/>
  <c r="AV26" i="24"/>
  <c r="AW26" i="24"/>
  <c r="AX26" i="24"/>
  <c r="BB26" i="24" s="1"/>
  <c r="AX13" i="24"/>
  <c r="BB13" i="24" s="1"/>
  <c r="AX28" i="24"/>
  <c r="BB28" i="24" s="1"/>
  <c r="AW28" i="24"/>
  <c r="AV28" i="24"/>
  <c r="AU28" i="24"/>
  <c r="AX27" i="24"/>
  <c r="BB27" i="24"/>
  <c r="BE27" i="24" s="1"/>
  <c r="AW27" i="24"/>
  <c r="AV27" i="24"/>
  <c r="AU27" i="24"/>
  <c r="AX25" i="24"/>
  <c r="BB25" i="24" s="1"/>
  <c r="AW25" i="24"/>
  <c r="AV25" i="24"/>
  <c r="AU25" i="24"/>
  <c r="AX23" i="24"/>
  <c r="BB23" i="24" s="1"/>
  <c r="AW23" i="24"/>
  <c r="AV23" i="24"/>
  <c r="AU23" i="24"/>
  <c r="AX22" i="24"/>
  <c r="BB22" i="24" s="1"/>
  <c r="AW22" i="24"/>
  <c r="AV22" i="24"/>
  <c r="AU22" i="24"/>
  <c r="AW21" i="24"/>
  <c r="AV21" i="24"/>
  <c r="AU21" i="24"/>
  <c r="AW20" i="24"/>
  <c r="AV20" i="24"/>
  <c r="AU20" i="24"/>
  <c r="AW19" i="24"/>
  <c r="AV19" i="24"/>
  <c r="AX18" i="24"/>
  <c r="BB18" i="24" s="1"/>
  <c r="AW18" i="24"/>
  <c r="AV18" i="24"/>
  <c r="AU18" i="24"/>
  <c r="AX17" i="24"/>
  <c r="BB17" i="24" s="1"/>
  <c r="AW17" i="24"/>
  <c r="AV17" i="24"/>
  <c r="AU17" i="24"/>
  <c r="AX16" i="24"/>
  <c r="BB16" i="24"/>
  <c r="BF16" i="24" s="1"/>
  <c r="AW16" i="24"/>
  <c r="AV16" i="24"/>
  <c r="AU16" i="24"/>
  <c r="AX15" i="24"/>
  <c r="BB15" i="24" s="1"/>
  <c r="AW15" i="24"/>
  <c r="AV15" i="24"/>
  <c r="AU15" i="24"/>
  <c r="AX14" i="24"/>
  <c r="BB14" i="24" s="1"/>
  <c r="AW14" i="24"/>
  <c r="AV14" i="24"/>
  <c r="AU14" i="24"/>
  <c r="AW13" i="24"/>
  <c r="AV13" i="24"/>
  <c r="AU13" i="24"/>
  <c r="AQ28" i="24"/>
  <c r="AQ27" i="24"/>
  <c r="AQ25" i="24"/>
  <c r="AQ23" i="24"/>
  <c r="AQ22" i="24"/>
  <c r="AQ21" i="24"/>
  <c r="AQ20" i="24"/>
  <c r="AQ19" i="24"/>
  <c r="AQ18" i="24"/>
  <c r="AQ17" i="24"/>
  <c r="AQ16" i="24"/>
  <c r="AQ15" i="24"/>
  <c r="AQ14" i="24"/>
  <c r="AQ13" i="24"/>
  <c r="BE26" i="24" l="1"/>
  <c r="BF26" i="24"/>
  <c r="BE24" i="24"/>
  <c r="BF24" i="24"/>
  <c r="BE25" i="24"/>
  <c r="BF25" i="24"/>
  <c r="BE18" i="24"/>
  <c r="BF18" i="24"/>
  <c r="BE22" i="24"/>
  <c r="BF22" i="24"/>
  <c r="BF17" i="24"/>
  <c r="BE17" i="24"/>
  <c r="BF28" i="24"/>
  <c r="BE28" i="24"/>
  <c r="BE21" i="24"/>
  <c r="BF21" i="24"/>
  <c r="BF23" i="24"/>
  <c r="BE23" i="24"/>
  <c r="BF14" i="24"/>
  <c r="BE14" i="24"/>
  <c r="BE15" i="24"/>
  <c r="BF15" i="24"/>
  <c r="BF19" i="24"/>
  <c r="BE19" i="24"/>
  <c r="BF27" i="24"/>
  <c r="BE16" i="24"/>
  <c r="BF20" i="24"/>
  <c r="BF13" i="24"/>
  <c r="BE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11" authorId="0" shapeId="0" xr:uid="{5DD390F2-E1D2-4A5B-B7CB-206418B99434}">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11" authorId="0" shapeId="0" xr:uid="{C62D103F-235C-4DFF-B553-279FBC7E3438}">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11" authorId="0" shapeId="0" xr:uid="{AFC06F68-84E8-4AFD-B3F8-8123987948F1}">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11" authorId="0" shapeId="0" xr:uid="{5959EA4A-817A-4BFF-8291-BDD478C05EC2}">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D12" authorId="0" shapeId="0" xr:uid="{DA61F5F1-FEAE-4A78-AAC1-606FD6C8CDCC}">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12" authorId="0" shapeId="0" xr:uid="{4A110C87-9967-4313-8F94-B5451423BCA8}">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12" authorId="0" shapeId="0" xr:uid="{593AEBCD-CB75-4379-9D89-61A267E9A77D}">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12" authorId="0" shapeId="0" xr:uid="{7BF4C948-A2A6-4D7A-9DBC-62B0390A97C5}">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12" authorId="0" shapeId="0" xr:uid="{69E6B2CC-E946-4E6F-8899-D12874DE9CB2}">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12" authorId="0" shapeId="0" xr:uid="{7E6AE8AF-D945-4BE7-8F50-244AAF45894B}">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12" authorId="0" shapeId="0" xr:uid="{EDC21CFA-EA81-4FC6-A4A4-CD6304266CB8}">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12" authorId="0" shapeId="0" xr:uid="{7F2BD15E-F2DC-4611-96C7-9777A4E033EC}">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12" authorId="0" shapeId="0" xr:uid="{74CDF862-D828-43DF-B4BF-3B573306B862}">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12" authorId="0" shapeId="0" xr:uid="{38269132-FE1B-4900-AE34-4441BDDC301C}">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12" authorId="0" shapeId="0" xr:uid="{C1F03BF6-D79A-448D-9C90-98D44EC0BCCE}">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12" authorId="0" shapeId="0" xr:uid="{C029731B-D1CD-4122-A30B-820DB527E44D}">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12" authorId="0" shapeId="0" xr:uid="{5D5CB525-7C63-484F-BB51-D542E5465AA4}">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13" authorId="1" shapeId="0" xr:uid="{EDADA26A-7933-42A3-A701-6D7E8B9CB84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89353EF6-5F4D-4386-A518-D5EF3FEBF507}">
      <text>
        <r>
          <rPr>
            <sz val="8"/>
            <color indexed="81"/>
            <rFont val="Tahoma"/>
            <family val="2"/>
          </rPr>
          <t>De ser Si seleccione:
Compromete secretos comerciales, industriales, profesionales. En CONDICION LEGITIMA DE EXCEPCION.</t>
        </r>
      </text>
    </comment>
    <comment ref="AQ14" authorId="1" shapeId="0" xr:uid="{75E6BB6E-4425-467A-BABA-7312D2257D6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ABF5AE3A-0172-40BC-A35C-C3CA99DEA570}">
      <text>
        <r>
          <rPr>
            <sz val="8"/>
            <color indexed="81"/>
            <rFont val="Tahoma"/>
            <family val="2"/>
          </rPr>
          <t>De ser Si seleccione:
Compromete secretos comerciales, industriales, profesionales. En CONDICION LEGITIMA DE EXCEPCION.</t>
        </r>
      </text>
    </comment>
    <comment ref="AQ15" authorId="1" shapeId="0" xr:uid="{DEB3AF67-85FE-43B9-A6BE-A72BFAB3034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5F43050B-A4E6-4DA8-A259-812E806E31A7}">
      <text>
        <r>
          <rPr>
            <sz val="8"/>
            <color indexed="81"/>
            <rFont val="Tahoma"/>
            <family val="2"/>
          </rPr>
          <t>De ser Si seleccione:
Compromete secretos comerciales, industriales, profesionales. En CONDICION LEGITIMA DE EXCEPCION.</t>
        </r>
      </text>
    </comment>
    <comment ref="AQ16" authorId="1" shapeId="0" xr:uid="{D1615014-7687-4E30-B55E-E89710F149C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6A4FDF63-9EB4-4D94-B946-C728DEC5D4A0}">
      <text>
        <r>
          <rPr>
            <sz val="8"/>
            <color indexed="81"/>
            <rFont val="Tahoma"/>
            <family val="2"/>
          </rPr>
          <t>De ser Si seleccione:
Compromete secretos comerciales, industriales, profesionales. En CONDICION LEGITIMA DE EXCEPCION.</t>
        </r>
      </text>
    </comment>
    <comment ref="AQ17" authorId="1" shapeId="0" xr:uid="{90FB75F5-90CD-4DC7-BC34-BD160E0D11B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818447F6-5A82-4FED-AA09-643F0EFF7516}">
      <text>
        <r>
          <rPr>
            <sz val="8"/>
            <color indexed="81"/>
            <rFont val="Tahoma"/>
            <family val="2"/>
          </rPr>
          <t>De ser Si seleccione:
Compromete secretos comerciales, industriales, profesionales. En CONDICION LEGITIMA DE EXCEPCION.</t>
        </r>
      </text>
    </comment>
    <comment ref="AQ18" authorId="1" shapeId="0" xr:uid="{0CDC57BC-888A-4128-A6FD-E415B71DED1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9F8D2627-5317-472F-B5DF-972E96F70118}">
      <text>
        <r>
          <rPr>
            <sz val="8"/>
            <color indexed="81"/>
            <rFont val="Tahoma"/>
            <family val="2"/>
          </rPr>
          <t>De ser Si seleccione:
Compromete secretos comerciales, industriales, profesionales. En CONDICION LEGITIMA DE EXCEPCION.</t>
        </r>
      </text>
    </comment>
    <comment ref="AQ19" authorId="1" shapeId="0" xr:uid="{7184B1CF-8455-46FD-A7CD-16E1325169C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9" authorId="1" shapeId="0" xr:uid="{60934AE4-5838-4BE7-A8E3-37E331E5A6B3}">
      <text>
        <r>
          <rPr>
            <sz val="8"/>
            <color indexed="81"/>
            <rFont val="Tahoma"/>
            <family val="2"/>
          </rPr>
          <t>De ser Si seleccione:
Compromete secretos comerciales, industriales, profesionales. En CONDICION LEGITIMA DE EXCEPCION.</t>
        </r>
      </text>
    </comment>
    <comment ref="AQ20" authorId="1" shapeId="0" xr:uid="{7D337D15-C0F6-48F0-9B45-D693150FF8B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0" authorId="1" shapeId="0" xr:uid="{26887702-965D-477C-918D-44D027276C62}">
      <text>
        <r>
          <rPr>
            <sz val="8"/>
            <color indexed="81"/>
            <rFont val="Tahoma"/>
            <family val="2"/>
          </rPr>
          <t>De ser Si seleccione:
Compromete secretos comerciales, industriales, profesionales. En CONDICION LEGITIMA DE EXCEPCION.</t>
        </r>
      </text>
    </comment>
    <comment ref="AQ21" authorId="1" shapeId="0" xr:uid="{D7CA5B9D-A1AF-4DD3-8D70-5165F54FDF8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1" authorId="1" shapeId="0" xr:uid="{13AD27CC-1D83-4E8C-BA06-290244AFD206}">
      <text>
        <r>
          <rPr>
            <sz val="8"/>
            <color indexed="81"/>
            <rFont val="Tahoma"/>
            <family val="2"/>
          </rPr>
          <t>De ser Si seleccione:
Compromete secretos comerciales, industriales, profesionales. En CONDICION LEGITIMA DE EXCEPCION.</t>
        </r>
      </text>
    </comment>
    <comment ref="AQ22" authorId="1" shapeId="0" xr:uid="{2C85458B-46C3-4E75-A04B-84C7CBF939B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2" authorId="1" shapeId="0" xr:uid="{E972D7E7-6A63-4421-8F16-5ADCCCE31A79}">
      <text>
        <r>
          <rPr>
            <sz val="8"/>
            <color indexed="81"/>
            <rFont val="Tahoma"/>
            <family val="2"/>
          </rPr>
          <t>De ser Si seleccione:
Compromete secretos comerciales, industriales, profesionales. En CONDICION LEGITIMA DE EXCEPCION.</t>
        </r>
      </text>
    </comment>
    <comment ref="AQ23" authorId="1" shapeId="0" xr:uid="{311DB0A2-1187-41A5-BD82-00A51EA3C04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3" authorId="1" shapeId="0" xr:uid="{CC0B77D5-3B05-4D65-873E-3A6548034E8A}">
      <text>
        <r>
          <rPr>
            <sz val="8"/>
            <color indexed="81"/>
            <rFont val="Tahoma"/>
            <family val="2"/>
          </rPr>
          <t>De ser Si seleccione:
Compromete secretos comerciales, industriales, profesionales. En CONDICION LEGITIMA DE EXCEPCION.</t>
        </r>
      </text>
    </comment>
    <comment ref="AS24" authorId="1" shapeId="0" xr:uid="{C09089FF-1A6B-46F7-9B35-1EFD266F23AA}">
      <text>
        <r>
          <rPr>
            <sz val="8"/>
            <color indexed="81"/>
            <rFont val="Tahoma"/>
            <family val="2"/>
          </rPr>
          <t>De ser Si seleccione:
Compromete secretos comerciales, industriales, profesionales. En CONDICION LEGITIMA DE EXCEPCION.</t>
        </r>
      </text>
    </comment>
    <comment ref="AS25" authorId="1" shapeId="0" xr:uid="{7027CC16-CCCB-4126-97BC-1FD6916213D3}">
      <text>
        <r>
          <rPr>
            <sz val="8"/>
            <color indexed="81"/>
            <rFont val="Tahoma"/>
            <family val="2"/>
          </rPr>
          <t>De ser Si seleccione:
Compromete secretos comerciales, industriales, profesionales. En CONDICION LEGITIMA DE EXCEPCION.</t>
        </r>
      </text>
    </comment>
    <comment ref="AS26" authorId="1" shapeId="0" xr:uid="{A996E168-B77D-4705-823A-CCAA7A77E86B}">
      <text>
        <r>
          <rPr>
            <sz val="8"/>
            <color indexed="81"/>
            <rFont val="Tahoma"/>
            <family val="2"/>
          </rPr>
          <t>De ser Si seleccione:
Compromete secretos comerciales, industriales, profesionales. En CONDICION LEGITIMA DE EXCEPCION.</t>
        </r>
      </text>
    </comment>
    <comment ref="AS27" authorId="1" shapeId="0" xr:uid="{A6231E80-4A9A-43A8-87B8-57AB2C784EE4}">
      <text>
        <r>
          <rPr>
            <sz val="8"/>
            <color indexed="81"/>
            <rFont val="Tahoma"/>
            <family val="2"/>
          </rPr>
          <t>De ser Si seleccione:
Compromete secretos comerciales, industriales, profesionales. En CONDICION LEGITIMA DE EXCEPCION.</t>
        </r>
      </text>
    </comment>
    <comment ref="AS28" authorId="1" shapeId="0" xr:uid="{E59D1FED-4695-4EE7-8DC9-7FA3E76AEB0C}">
      <text>
        <r>
          <rPr>
            <sz val="8"/>
            <color indexed="81"/>
            <rFont val="Tahoma"/>
            <family val="2"/>
          </rPr>
          <t>De ser Si seleccione:
Compromete secretos comerciales, industriales, profesionales. En CONDICION LEGITIMA DE EXCEPCION.</t>
        </r>
      </text>
    </comment>
  </commentList>
</comments>
</file>

<file path=xl/sharedStrings.xml><?xml version="1.0" encoding="utf-8"?>
<sst xmlns="http://schemas.openxmlformats.org/spreadsheetml/2006/main" count="831" uniqueCount="258">
  <si>
    <t>Excepción de Acceso a la Información</t>
  </si>
  <si>
    <t>Clasificación</t>
  </si>
  <si>
    <t>Fundamento Constitucional o Legal</t>
  </si>
  <si>
    <t>Objetivo Legitimo de excepción</t>
  </si>
  <si>
    <t>Fundamento Jurídico de la Excepción</t>
  </si>
  <si>
    <t>Pone en riesgo la intimidad de las personas</t>
  </si>
  <si>
    <t>Pública Clasificada</t>
  </si>
  <si>
    <t>Ley 1755 de 2015, artículo 24, numeral 3.</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</si>
  <si>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</si>
  <si>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</si>
  <si>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Pone en riesgo la vida, salud o seguridad de las personas</t>
  </si>
  <si>
    <t>Ley 1448 de 2011, articulo 31</t>
  </si>
  <si>
    <t>El derecho de toda persona a la vida, la salud o la seguridad</t>
  </si>
  <si>
    <t>Compromete secretos comerciales, industriales, profesionales</t>
  </si>
  <si>
    <t>Ley 1755 de 2015, artículo 24.</t>
  </si>
  <si>
    <t>Información exceptuada por daño de derechos a personas naturales o jurídicas. Artículo 18 Ley 1712 de 2014</t>
  </si>
  <si>
    <t>Los secretos comerciales, industriales y profesionales, así como los estipulados en el parágrafo del artículo 77 de la Ley 1474 de 2011</t>
  </si>
  <si>
    <t>Pone en riesgo procesos judiciales</t>
  </si>
  <si>
    <t>Pública Reservada</t>
  </si>
  <si>
    <t>Ley 1564 de 2012, articulo 123</t>
  </si>
  <si>
    <t>Información exceptuada por daño a los intereses públicos. Artículo 19 Ley 1712 de 2014</t>
  </si>
  <si>
    <t>El debido proceso y la igualdad de las partes de los procesos judiciales</t>
  </si>
  <si>
    <t>Compromete la administración efectiva de la justicia</t>
  </si>
  <si>
    <t>Ley 734 de 2002, articulo 95</t>
  </si>
  <si>
    <t>La administración efectiva de la justicia</t>
  </si>
  <si>
    <t>Pone en riesgo los derechos de la infancia o la adolescencia</t>
  </si>
  <si>
    <t>Los derechos de la infancia y la adolescencia</t>
  </si>
  <si>
    <t>Afectaría o compromete la estabilidad macroeconómica o financiera del país</t>
  </si>
  <si>
    <t>La estabilidad macroeconómica y financiera del país</t>
  </si>
  <si>
    <t>La información tiene tanto contenido publico como reservado o clasificado</t>
  </si>
  <si>
    <t>Pública Reservada / Clasificada</t>
  </si>
  <si>
    <t>El contenido público puede ser conocido y se limitará el acceso a solicitud a contenido reservado o clasificado</t>
  </si>
  <si>
    <t>Información pública con restricción de acceso a la totalidad del contenido</t>
  </si>
  <si>
    <t>No existe excepción de acceso</t>
  </si>
  <si>
    <t>Información Pública</t>
  </si>
  <si>
    <t>Información publica y de conocimiento general</t>
  </si>
  <si>
    <t>Información pública y de conocimiento general</t>
  </si>
  <si>
    <t>El activo de información no puede ser clasificado como información</t>
  </si>
  <si>
    <t>No Aplica</t>
  </si>
  <si>
    <t>El contenido público podrá ser conocido y se limitará el acceso a solicitud a contenido reservado o clasificado</t>
  </si>
  <si>
    <t>No Clasificada</t>
  </si>
  <si>
    <t>No existe excepción de acceso aun</t>
  </si>
  <si>
    <t>GRUPOS</t>
  </si>
  <si>
    <t>MEDIO</t>
  </si>
  <si>
    <t>Físico</t>
  </si>
  <si>
    <t xml:space="preserve">Electrónico </t>
  </si>
  <si>
    <t xml:space="preserve">Físico / Electrónico </t>
  </si>
  <si>
    <t xml:space="preserve">Análogo </t>
  </si>
  <si>
    <t>FORMATO</t>
  </si>
  <si>
    <t>Texto (.doc, .txt, .rtf, .pdf)</t>
  </si>
  <si>
    <t>Hoja de calculo (.xls, .xlt, .csv)</t>
  </si>
  <si>
    <t>Presentación (.ppt, .pps)</t>
  </si>
  <si>
    <t>Documento gráfico (.jpg, .gif, .png, .tif, .ttf)</t>
  </si>
  <si>
    <t>Base de datos (.mdb, .sql)</t>
  </si>
  <si>
    <t>Audio (.wav, .mid, .mp3, .ogg)</t>
  </si>
  <si>
    <t>Video (.mpeg, .avi, .mov)</t>
  </si>
  <si>
    <t>Animación (.swf)</t>
  </si>
  <si>
    <t>Compresión (.zip, .rar)</t>
  </si>
  <si>
    <t>Web (.html, .htmls)</t>
  </si>
  <si>
    <t>Correo electrónico</t>
  </si>
  <si>
    <t>ACCESO</t>
  </si>
  <si>
    <t>Mensajería instantánea</t>
  </si>
  <si>
    <t>Publicada</t>
  </si>
  <si>
    <t>N/A: seleccionar cuando los activos de información son software, hardware o servicios.</t>
  </si>
  <si>
    <t>Disponible</t>
  </si>
  <si>
    <t>Publicada/Disponible</t>
  </si>
  <si>
    <t>CATEGORIA</t>
  </si>
  <si>
    <t>Datos/Información</t>
  </si>
  <si>
    <t>Equipos Auxiliares</t>
  </si>
  <si>
    <t>PROCESOS</t>
  </si>
  <si>
    <t>TIPO</t>
  </si>
  <si>
    <t>Hardware/Infraestructura TIC</t>
  </si>
  <si>
    <t>FRECUENCIA</t>
  </si>
  <si>
    <t>Gestión Estratégica</t>
  </si>
  <si>
    <t>Estratégico</t>
  </si>
  <si>
    <t>Instalaciones</t>
  </si>
  <si>
    <t>Diariamente</t>
  </si>
  <si>
    <t>Gestión Jurídica</t>
  </si>
  <si>
    <t>Personas</t>
  </si>
  <si>
    <t>Semanalmente</t>
  </si>
  <si>
    <t>Gestion Tecnologias de la Informacion y las Comunicaciones</t>
  </si>
  <si>
    <t>Apoyo</t>
  </si>
  <si>
    <t>Redes de comunicación</t>
  </si>
  <si>
    <t>Quincenalmente</t>
  </si>
  <si>
    <t>Gestión del Talento Humano</t>
  </si>
  <si>
    <t>Servicios</t>
  </si>
  <si>
    <t>Mensualmente</t>
  </si>
  <si>
    <t>Gestion de Recursos</t>
  </si>
  <si>
    <t xml:space="preserve">Software/Aplicaciones </t>
  </si>
  <si>
    <t>Bimestralmente</t>
  </si>
  <si>
    <t>Servicio a la Ciudadania</t>
  </si>
  <si>
    <t>Soportes de Información</t>
  </si>
  <si>
    <t>Trimestralmente</t>
  </si>
  <si>
    <t>Manejo</t>
  </si>
  <si>
    <t>Misionales</t>
  </si>
  <si>
    <t>Semestralmente</t>
  </si>
  <si>
    <t xml:space="preserve">Reduccion </t>
  </si>
  <si>
    <t xml:space="preserve"> </t>
  </si>
  <si>
    <t>Anualmente</t>
  </si>
  <si>
    <t>Conocimiento</t>
  </si>
  <si>
    <t>Bianualmente</t>
  </si>
  <si>
    <t>Gestión de Tecnologías de la Información y Talento Humano</t>
  </si>
  <si>
    <t>Según requerimiento</t>
  </si>
  <si>
    <t>CID</t>
  </si>
  <si>
    <t>BAJA</t>
  </si>
  <si>
    <t>MEDIA</t>
  </si>
  <si>
    <t>ALTA</t>
  </si>
  <si>
    <t>PLAZO</t>
  </si>
  <si>
    <t>No aplica</t>
  </si>
  <si>
    <t>Ilimitada</t>
  </si>
  <si>
    <t>Segundo Semestre 2025</t>
  </si>
  <si>
    <t>Primer Semestre 2026</t>
  </si>
  <si>
    <t>Segundo Semestre 2026</t>
  </si>
  <si>
    <t>Primer Semestre 2027</t>
  </si>
  <si>
    <t>Segundo Semestre 2027</t>
  </si>
  <si>
    <t>Primer Semestre 2028</t>
  </si>
  <si>
    <t>Segundo Semestre 2028</t>
  </si>
  <si>
    <t>Primer Semestre 2029</t>
  </si>
  <si>
    <t>Segundo Semestre 2029</t>
  </si>
  <si>
    <t>CONSULTAFISICO</t>
  </si>
  <si>
    <t>Archivo de Gestión</t>
  </si>
  <si>
    <t>Archivo Central</t>
  </si>
  <si>
    <t>Archivo Histórico</t>
  </si>
  <si>
    <t>EXCEPCION</t>
  </si>
  <si>
    <t>TIPOACTIVO</t>
  </si>
  <si>
    <t>Total</t>
  </si>
  <si>
    <t>Información Física</t>
  </si>
  <si>
    <t>Parcial</t>
  </si>
  <si>
    <t>Información Digital</t>
  </si>
  <si>
    <t>Software</t>
  </si>
  <si>
    <t>Hardware</t>
  </si>
  <si>
    <t>CONSULTADIGITAL</t>
  </si>
  <si>
    <t>Carpeta local en computador</t>
  </si>
  <si>
    <t>Información Física/Digital</t>
  </si>
  <si>
    <t>Servidor de Archivos</t>
  </si>
  <si>
    <t>Repositorio Sharepoint</t>
  </si>
  <si>
    <t>Repositorio One-Drive Corporativo</t>
  </si>
  <si>
    <t>Sistema de Información</t>
  </si>
  <si>
    <t>Aplicación WEB</t>
  </si>
  <si>
    <t>Base de Datos</t>
  </si>
  <si>
    <t>Sharepoint y Archivo Fisico de Gestión</t>
  </si>
  <si>
    <t>IDIOMA</t>
  </si>
  <si>
    <t>Español</t>
  </si>
  <si>
    <t>Inglés</t>
  </si>
  <si>
    <t>¿Qué pasa sí?</t>
  </si>
  <si>
    <t>Calificación</t>
  </si>
  <si>
    <t>¿Se generaría sanciones, multas, demandas, llamadas de atención o similares, para la ANM o al Estado Colombiano?</t>
  </si>
  <si>
    <t>¿Se producirá perdida o afectación a la imagen de la ANM?</t>
  </si>
  <si>
    <t>Hay perdida de confidencialidad</t>
  </si>
  <si>
    <t>El conocimiento o divulgación de la información sin autorización impacta negativamente la ANM a nivel de:</t>
  </si>
  <si>
    <t>A nivel internacional por parte de: Agentes de control, regulatorios internacionales (Tribunales Internacionales o Agencias Internacionales).</t>
  </si>
  <si>
    <t>Hay perdida de integridad</t>
  </si>
  <si>
    <t>MUY ALTO
(4)</t>
  </si>
  <si>
    <t>A nivel internacional.</t>
  </si>
  <si>
    <t>La pérdida de exactitud y estado completo de la información y métodos de procesamientos impacta negativamente:</t>
  </si>
  <si>
    <t>Hay perdida de disponibilidad</t>
  </si>
  <si>
    <t>La ausencia de la información, del activo y/o de los sistemas de información, impacta negativamente:</t>
  </si>
  <si>
    <t xml:space="preserve">A nivel Nacional por parte de: </t>
  </si>
  <si>
    <t>A nivel Nacional:</t>
  </si>
  <si>
    <t>Contraloría, Procuraduría, Fiscalía o similares.</t>
  </si>
  <si>
    <t>Cuestionamiento de la razón de ser de la ANM.</t>
  </si>
  <si>
    <t>ALTO
(3)</t>
  </si>
  <si>
    <t>¿Se generaría sanciones, multas, demandas, llamadas de atención o similares, para el proceso?</t>
  </si>
  <si>
    <t>¿Se producirá perdida o afectación a la imagen del Proceso?</t>
  </si>
  <si>
    <t xml:space="preserve">A nivel interno de la ANM por parte de: </t>
  </si>
  <si>
    <t>A nivel Proceso:</t>
  </si>
  <si>
    <t>Alta Dirección.</t>
  </si>
  <si>
    <t>Cuestionamiento del buen desarrollo del respectivo Proceso (Estratégico, Misionales, Apoyo y Mejora Continua), dentro de la ANM.</t>
  </si>
  <si>
    <t>MEDIO
(2)</t>
  </si>
  <si>
    <t>Oficina de Control Interno.</t>
  </si>
  <si>
    <t>¿Se generaría sanciones, multas, demandas, llamadas de atención o similares, para la Dependencia o Equipos de Trabajo?</t>
  </si>
  <si>
    <t>¿Se producirá perdida o afectación a la imagen del Proceso, Dependencia o Equipo de Trabajo?</t>
  </si>
  <si>
    <t>No afecta la imagen de ningún Proceso.</t>
  </si>
  <si>
    <t>Jefe de la Dependencia o Equipos de Trabajo.</t>
  </si>
  <si>
    <t>A nivel de la Dependencia:</t>
  </si>
  <si>
    <t>BAJO
(1)</t>
  </si>
  <si>
    <t>Cuestionamiento del buen desarrollo de la Dependencia o Equipos de Trabajo dentro de la ANM.</t>
  </si>
  <si>
    <t>PROCESO GESTIÓN TECNOLOGÍAS DE LA INFORMACIÓN Y LAS COMUNICACIONES</t>
  </si>
  <si>
    <t>TIC-MN02-FT01</t>
  </si>
  <si>
    <t>Versión:</t>
  </si>
  <si>
    <t xml:space="preserve">
</t>
  </si>
  <si>
    <t>HERRAMIENTA DE CLASIFICACIÓN DE ACTIVOS DE INFORMACIÓN</t>
  </si>
  <si>
    <t>Fecha:</t>
  </si>
  <si>
    <t xml:space="preserve">FECHA DE  ELABORACIÓN / ACTUALIZACIÓN </t>
  </si>
  <si>
    <t>DATOS PERSONALES</t>
  </si>
  <si>
    <t>REGISTRO DE ACTIVOS DE INFORMACIÓN</t>
  </si>
  <si>
    <t>ESQUEMA DE PUBLICACIÓN</t>
  </si>
  <si>
    <t>Dato Personal Público</t>
  </si>
  <si>
    <t>Dato Personal Semiprivado</t>
  </si>
  <si>
    <t>Dato Personal Privado</t>
  </si>
  <si>
    <t>Dato Personal Sensible</t>
  </si>
  <si>
    <t>Dato personal de niños, niñas o adolescentes</t>
  </si>
  <si>
    <t>ID</t>
  </si>
  <si>
    <t>Tipo de Activo</t>
  </si>
  <si>
    <t>Nombre o título de la información</t>
  </si>
  <si>
    <t>Descripción
de la información</t>
  </si>
  <si>
    <t>Idioma</t>
  </si>
  <si>
    <t xml:space="preserve">Medio de conservación y/o soporte </t>
  </si>
  <si>
    <t>Formato</t>
  </si>
  <si>
    <t>Forma de Consulta o Acceso (Información publicada o disponible)</t>
  </si>
  <si>
    <t>Fecha de generación de la información</t>
  </si>
  <si>
    <t>Proceso</t>
  </si>
  <si>
    <t>Grupo responsable de la producción de la información</t>
  </si>
  <si>
    <t>Grupo responsable de la información</t>
  </si>
  <si>
    <t>Custodio de la información</t>
  </si>
  <si>
    <t>Frecuencia de generación de información</t>
  </si>
  <si>
    <t>Frecuencia de actualización</t>
  </si>
  <si>
    <t>Lugar de Consulta (Digital)</t>
  </si>
  <si>
    <t>Datos generales (nombre, apellido, tipo de identifcaión, estado civil, sexo, etc)</t>
  </si>
  <si>
    <t>Datos especificos (firma, nacional, lugar y fecha de nacimiento, edad)</t>
  </si>
  <si>
    <t>Datos relacionados con el nivel educativo, capacitación y/o historial academico</t>
  </si>
  <si>
    <t>Datos de actividad económica de la persona</t>
  </si>
  <si>
    <t>Datos relacionados con historia laboral de la persona (experiencia laboral, cargo, fechas de ingreso, llamados de atención)</t>
  </si>
  <si>
    <t>Datos de actividad comercial o profesional (dirección, teléfono, correo electrónico, etc)</t>
  </si>
  <si>
    <t>Datos financieros, crediticios y/o derechos de carácter económico</t>
  </si>
  <si>
    <t>Datos socioeconomicos como estrato, propiedad de la vivienda</t>
  </si>
  <si>
    <t>Datos de información tributaria</t>
  </si>
  <si>
    <t>Datos patrimoniales (bienes muebles e inmuebles, ingresos, egresos, inversiones)</t>
  </si>
  <si>
    <t>Datos generales relacionados con afiliación y aportes del sistema de Seguridad Social (EPS, IPS, ARL)</t>
  </si>
  <si>
    <t>Datos de ubicación personal relacionado con actividad privada (domicilio, teléfono, correo electrónico)</t>
  </si>
  <si>
    <t>Datos personales de acceso a sistemas de información (claves, usuarios, IP, claves, perfiles, etc)</t>
  </si>
  <si>
    <t>Datos sobre gustos y/o interes particulares (deportivos, ocio, gastronómicos, turismos, moda)</t>
  </si>
  <si>
    <t>Datos de acceso a sistemas de información (usuario, ip, claves, perfiles)</t>
  </si>
  <si>
    <t>Datos biometricos de la persona (huella, ADN, iris, geometría facial, etc)</t>
  </si>
  <si>
    <t>Datos de descripción morfológica (color de ojos, piel, cabello, señas particulares)</t>
  </si>
  <si>
    <t>Datos de solicitudes de salud, sin resultado</t>
  </si>
  <si>
    <t>Datos de resultados de salud</t>
  </si>
  <si>
    <t>Pertenecencia a sindicatos, organizaciones sociales, religiosas o políticas</t>
  </si>
  <si>
    <t>Inclinación sexual, origen étnico-racial o similares</t>
  </si>
  <si>
    <t>Datos de discapacidad</t>
  </si>
  <si>
    <t>Datos de antecentes judiciales y/o disciplinarios de las personas</t>
  </si>
  <si>
    <t>Información de menores de 18 años</t>
  </si>
  <si>
    <t>Población en condición vulnerable</t>
  </si>
  <si>
    <t>Continene datos personales</t>
  </si>
  <si>
    <t>¿Cantidad de titulares? Número aproximado de datos personales único.</t>
  </si>
  <si>
    <t xml:space="preserve">Contiene informacion secretos comerciales o industriales? </t>
  </si>
  <si>
    <t xml:space="preserve">CONDICIÓN LEGITIMA DE LA EXCEPCIÓN </t>
  </si>
  <si>
    <t xml:space="preserve">FUNDAMENTO CONSTITUCIONAL O LEGAL </t>
  </si>
  <si>
    <t>FUNDAMENTO JURÍDICO DE LA EXCEPCIÓN</t>
  </si>
  <si>
    <t>OBJETIVO LEGITIMO DE LA EXCEPCIÓN</t>
  </si>
  <si>
    <t>CALIFICACIÓN DEL ACTIVO DE ACUERDO A LAS LEYES 1712/1581</t>
  </si>
  <si>
    <t>Excepción total o parcial</t>
  </si>
  <si>
    <t>Fecha de la calificación</t>
  </si>
  <si>
    <t>Plazo de la clasificación o reserva</t>
  </si>
  <si>
    <t>CONFIDENCIALIDAD</t>
  </si>
  <si>
    <t>INTEGRIDAD</t>
  </si>
  <si>
    <t>DISPONIBILIDAD</t>
  </si>
  <si>
    <t>VALOR TOTAL DEL ACTIVO</t>
  </si>
  <si>
    <t>VALOR DEL ACTIVO</t>
  </si>
  <si>
    <t xml:space="preserve">          OBSERVACIONES</t>
  </si>
  <si>
    <t>N/A</t>
  </si>
  <si>
    <t>NO</t>
  </si>
  <si>
    <t xml:space="preserve">Ley 1581 de 2012
Ley 1712 de 2014, Titulo III artículo 18 
Ley 1755 de 2015 Artículo 24 y 25
Ley 1437 de 2011 Artículo 24
Sentencia SU-056 de 1995
</t>
  </si>
  <si>
    <t>SIDEAP . TEMAS DEMOGRAFICOS - NO ES DE SOPORTE DE LA UAECOB_
El propietario del activo es servicio Distrital.</t>
  </si>
  <si>
    <t>Código TRD</t>
  </si>
  <si>
    <t>Código:</t>
  </si>
  <si>
    <t>Pagina</t>
  </si>
  <si>
    <t>1 de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</si>
</sst>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4" x14ac:knownFonts="1">
    <font>
      <sz val="11"/>
      <color theme="1"/>
      <name val="Calibri"/>
      <family val="2"/>
      <scheme val="minor"/>
    </font>
    <font>
      <sz val="9"/>
      <color indexed="81"/>
      <name val="Tahoma"/>
      <family val="2"/>
    </font>
    <font>
      <b/>
      <sz val="9"/>
      <color indexed="81"/>
      <name val="Tahoma"/>
      <family val="2"/>
    </font>
    <font>
      <sz val="10"/>
      <name val="Arial"/>
      <family val="2"/>
    </font>
    <font>
      <sz val="12"/>
      <name val="Arial"/>
      <family val="2"/>
    </font>
    <font>
      <sz val="11"/>
      <color theme="1"/>
      <name val="Calibri"/>
      <family val="2"/>
      <scheme val="minor"/>
    </font>
    <font>
      <sz val="10"/>
      <color theme="1"/>
      <name val="Calibri"/>
      <family val="2"/>
      <scheme val="minor"/>
    </font>
    <font>
      <b/>
      <sz val="10"/>
      <color rgb="FFFFFFFF"/>
      <name val="Calibri"/>
      <family val="2"/>
      <scheme val="minor"/>
    </font>
    <font>
      <sz val="11"/>
      <color theme="1"/>
      <name val="Arial"/>
      <family val="2"/>
    </font>
    <font>
      <sz val="8"/>
      <color indexed="81"/>
      <name val="Tahoma"/>
      <family val="2"/>
    </font>
    <font>
      <sz val="10"/>
      <color theme="0"/>
      <name val="Calibri"/>
      <family val="2"/>
      <scheme val="minor"/>
    </font>
    <font>
      <b/>
      <sz val="10"/>
      <color theme="0"/>
      <name val="Calibri"/>
      <family val="2"/>
      <scheme val="minor"/>
    </font>
    <font>
      <b/>
      <sz val="10"/>
      <color theme="1"/>
      <name val="Arial Narrow"/>
      <family val="2"/>
    </font>
    <font>
      <b/>
      <sz val="10"/>
      <color rgb="FF000000"/>
      <name val="Arial Narrow"/>
      <family val="2"/>
    </font>
    <font>
      <b/>
      <sz val="10"/>
      <color theme="0"/>
      <name val="Arial Narrow"/>
      <family val="2"/>
    </font>
    <font>
      <sz val="10"/>
      <name val="Calibri"/>
      <family val="2"/>
      <scheme val="minor"/>
    </font>
    <font>
      <sz val="11"/>
      <color theme="1"/>
      <name val="Tahoma"/>
      <family val="2"/>
    </font>
    <font>
      <i/>
      <sz val="12"/>
      <color theme="1"/>
      <name val="Arial"/>
      <family val="2"/>
    </font>
    <font>
      <i/>
      <sz val="12"/>
      <name val="Arial"/>
      <family val="2"/>
    </font>
    <font>
      <b/>
      <sz val="12"/>
      <name val="Arial"/>
      <family val="2"/>
    </font>
    <font>
      <b/>
      <sz val="12"/>
      <color theme="1"/>
      <name val="Arial"/>
      <family val="2"/>
    </font>
    <font>
      <sz val="12"/>
      <color theme="1"/>
      <name val="Arial"/>
      <family val="2"/>
    </font>
    <font>
      <sz val="10"/>
      <color theme="1"/>
      <name val="Calibri"/>
      <family val="2"/>
      <scheme val="minor"/>
    </font>
    <font>
      <sz val="12"/>
      <color theme="0"/>
      <name val="Arial"/>
      <family val="2"/>
    </font>
  </fonts>
  <fills count="2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7"/>
        <bgColor indexed="64"/>
      </patternFill>
    </fill>
    <fill>
      <patternFill patternType="solid">
        <fgColor theme="6" tint="-0.249977111117893"/>
        <bgColor indexed="64"/>
      </patternFill>
    </fill>
    <fill>
      <patternFill patternType="lightUp">
        <fgColor theme="0" tint="-0.14996795556505021"/>
        <bgColor rgb="FF92D050"/>
      </patternFill>
    </fill>
    <fill>
      <patternFill patternType="lightUp">
        <fgColor theme="0" tint="-0.14996795556505021"/>
        <bgColor rgb="FFFFCC00"/>
      </patternFill>
    </fill>
    <fill>
      <patternFill patternType="lightUp">
        <fgColor theme="0" tint="-0.14996795556505021"/>
        <bgColor theme="0" tint="-4.9989318521683403E-2"/>
      </patternFill>
    </fill>
    <fill>
      <patternFill patternType="solid">
        <fgColor rgb="FF92D050"/>
        <bgColor indexed="64"/>
      </patternFill>
    </fill>
    <fill>
      <patternFill patternType="lightUp">
        <fgColor theme="0" tint="-0.14996795556505021"/>
        <bgColor theme="4" tint="0.3999755851924192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00B05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indexed="64"/>
      </right>
      <top style="medium">
        <color indexed="64"/>
      </top>
      <bottom/>
      <diagonal/>
    </border>
    <border>
      <left/>
      <right style="thin">
        <color indexed="64"/>
      </right>
      <top/>
      <bottom style="medium">
        <color indexed="64"/>
      </bottom>
      <diagonal/>
    </border>
    <border>
      <left style="thin">
        <color rgb="FFFF0000"/>
      </left>
      <right style="thin">
        <color rgb="FFFF0000"/>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C00000"/>
      </bottom>
      <diagonal/>
    </border>
    <border>
      <left/>
      <right style="thin">
        <color rgb="FFFF0000"/>
      </right>
      <top style="thin">
        <color rgb="FFFF0000"/>
      </top>
      <bottom style="thin">
        <color rgb="FFC00000"/>
      </bottom>
      <diagonal/>
    </border>
  </borders>
  <cellStyleXfs count="14">
    <xf numFmtId="0" fontId="0" fillId="0" borderId="0"/>
    <xf numFmtId="0" fontId="3"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43" fontId="5" fillId="0" borderId="0" applyFont="0" applyFill="0" applyBorder="0" applyAlignment="0" applyProtection="0"/>
    <xf numFmtId="0" fontId="16" fillId="0" borderId="0"/>
    <xf numFmtId="0" fontId="8" fillId="0" borderId="0"/>
    <xf numFmtId="0" fontId="8" fillId="0" borderId="0"/>
    <xf numFmtId="0" fontId="8" fillId="0" borderId="0"/>
    <xf numFmtId="0" fontId="8" fillId="0" borderId="0"/>
  </cellStyleXfs>
  <cellXfs count="227">
    <xf numFmtId="0" fontId="0" fillId="0" borderId="0" xfId="0"/>
    <xf numFmtId="0" fontId="7" fillId="9"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wrapText="1"/>
    </xf>
    <xf numFmtId="0" fontId="6" fillId="0" borderId="0" xfId="0" applyFont="1"/>
    <xf numFmtId="0" fontId="6" fillId="0" borderId="0" xfId="0" applyFont="1" applyAlignment="1">
      <alignment horizontal="left" wrapText="1"/>
    </xf>
    <xf numFmtId="0" fontId="7" fillId="3" borderId="0" xfId="0" applyFont="1" applyFill="1" applyAlignment="1">
      <alignment horizontal="center" vertical="center" wrapText="1"/>
    </xf>
    <xf numFmtId="0" fontId="3" fillId="0" borderId="0" xfId="6"/>
    <xf numFmtId="0" fontId="10" fillId="17" borderId="0" xfId="0" applyFont="1" applyFill="1" applyAlignment="1">
      <alignment wrapText="1"/>
    </xf>
    <xf numFmtId="0" fontId="11" fillId="17" borderId="0" xfId="0" applyFont="1" applyFill="1" applyAlignment="1">
      <alignment wrapText="1"/>
    </xf>
    <xf numFmtId="0" fontId="7" fillId="9" borderId="8" xfId="0" applyFont="1" applyFill="1" applyBorder="1" applyAlignment="1">
      <alignment horizontal="left" vertical="center" wrapText="1"/>
    </xf>
    <xf numFmtId="0" fontId="10" fillId="17" borderId="0" xfId="0" applyFont="1" applyFill="1"/>
    <xf numFmtId="0" fontId="13" fillId="6" borderId="28" xfId="0" applyFont="1" applyFill="1" applyBorder="1" applyAlignment="1">
      <alignment horizontal="justify" vertical="center" wrapText="1"/>
    </xf>
    <xf numFmtId="0" fontId="0" fillId="6" borderId="27" xfId="0" applyFill="1" applyBorder="1" applyAlignment="1">
      <alignment vertical="top" wrapText="1"/>
    </xf>
    <xf numFmtId="0" fontId="13" fillId="6" borderId="22" xfId="0" applyFont="1" applyFill="1" applyBorder="1" applyAlignment="1">
      <alignment horizontal="justify" vertical="center" wrapText="1"/>
    </xf>
    <xf numFmtId="0" fontId="0" fillId="6" borderId="22" xfId="0" applyFill="1" applyBorder="1" applyAlignment="1">
      <alignment vertical="center" wrapText="1"/>
    </xf>
    <xf numFmtId="0" fontId="0" fillId="6" borderId="17" xfId="0" applyFill="1" applyBorder="1" applyAlignment="1">
      <alignment vertical="center" wrapText="1"/>
    </xf>
    <xf numFmtId="0" fontId="12" fillId="6" borderId="22" xfId="0" applyFont="1" applyFill="1" applyBorder="1" applyAlignment="1">
      <alignment horizontal="justify" vertical="center" wrapText="1"/>
    </xf>
    <xf numFmtId="0" fontId="13" fillId="6" borderId="27" xfId="0" applyFont="1" applyFill="1" applyBorder="1" applyAlignment="1">
      <alignment horizontal="justify" vertical="center" wrapText="1"/>
    </xf>
    <xf numFmtId="0" fontId="13" fillId="4" borderId="28" xfId="0" applyFont="1" applyFill="1" applyBorder="1" applyAlignment="1">
      <alignment horizontal="justify" vertical="center" wrapText="1"/>
    </xf>
    <xf numFmtId="0" fontId="0" fillId="4" borderId="27" xfId="0" applyFill="1" applyBorder="1" applyAlignment="1">
      <alignment vertical="top" wrapText="1"/>
    </xf>
    <xf numFmtId="0" fontId="13" fillId="4" borderId="22" xfId="0" applyFont="1" applyFill="1" applyBorder="1" applyAlignment="1">
      <alignment horizontal="justify" vertical="center" wrapText="1"/>
    </xf>
    <xf numFmtId="0" fontId="12" fillId="4" borderId="22" xfId="0" applyFont="1" applyFill="1" applyBorder="1" applyAlignment="1">
      <alignment horizontal="justify" vertical="center" wrapText="1"/>
    </xf>
    <xf numFmtId="0" fontId="0" fillId="4" borderId="22" xfId="0" applyFill="1" applyBorder="1" applyAlignment="1">
      <alignment vertical="center" wrapText="1"/>
    </xf>
    <xf numFmtId="0" fontId="0" fillId="4" borderId="17" xfId="0" applyFill="1" applyBorder="1" applyAlignment="1">
      <alignment vertical="center" wrapText="1"/>
    </xf>
    <xf numFmtId="0" fontId="13" fillId="4" borderId="27" xfId="0" applyFont="1" applyFill="1" applyBorder="1" applyAlignment="1">
      <alignment horizontal="justify" vertical="center" wrapText="1"/>
    </xf>
    <xf numFmtId="0" fontId="13" fillId="13" borderId="28" xfId="0" applyFont="1" applyFill="1" applyBorder="1" applyAlignment="1">
      <alignment horizontal="justify" vertical="center" wrapText="1"/>
    </xf>
    <xf numFmtId="0" fontId="0" fillId="13" borderId="28" xfId="0" applyFill="1" applyBorder="1" applyAlignment="1">
      <alignment vertical="top" wrapText="1"/>
    </xf>
    <xf numFmtId="0" fontId="0" fillId="13" borderId="27" xfId="0" applyFill="1" applyBorder="1" applyAlignment="1">
      <alignment vertical="top" wrapText="1"/>
    </xf>
    <xf numFmtId="0" fontId="13" fillId="13" borderId="22" xfId="0" applyFont="1" applyFill="1" applyBorder="1" applyAlignment="1">
      <alignment horizontal="justify" vertical="center" wrapText="1"/>
    </xf>
    <xf numFmtId="0" fontId="12" fillId="13" borderId="22" xfId="0" applyFont="1" applyFill="1" applyBorder="1" applyAlignment="1">
      <alignment horizontal="justify" vertical="center" wrapText="1"/>
    </xf>
    <xf numFmtId="0" fontId="0" fillId="13" borderId="22" xfId="0" applyFill="1" applyBorder="1" applyAlignment="1">
      <alignment vertical="center" wrapText="1"/>
    </xf>
    <xf numFmtId="0" fontId="0" fillId="13" borderId="17" xfId="0" applyFill="1" applyBorder="1" applyAlignment="1">
      <alignment vertical="center" wrapText="1"/>
    </xf>
    <xf numFmtId="0" fontId="13" fillId="13" borderId="27" xfId="0" applyFont="1" applyFill="1" applyBorder="1" applyAlignment="1">
      <alignment horizontal="justify" vertical="center" wrapText="1"/>
    </xf>
    <xf numFmtId="0" fontId="14" fillId="5" borderId="25"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2" fillId="13" borderId="25" xfId="0" applyFont="1" applyFill="1" applyBorder="1" applyAlignment="1">
      <alignment horizontal="center" vertical="center" wrapText="1"/>
    </xf>
    <xf numFmtId="0" fontId="13" fillId="13" borderId="15" xfId="0" applyFont="1" applyFill="1" applyBorder="1" applyAlignment="1">
      <alignment horizontal="center" vertical="center" wrapText="1"/>
    </xf>
    <xf numFmtId="0" fontId="15" fillId="0" borderId="0" xfId="6" applyFont="1"/>
    <xf numFmtId="0" fontId="15" fillId="0" borderId="0" xfId="6" applyFont="1" applyAlignment="1">
      <alignment vertical="top" wrapText="1"/>
    </xf>
    <xf numFmtId="0" fontId="15" fillId="0" borderId="0" xfId="6" applyFont="1" applyAlignment="1">
      <alignment wrapText="1"/>
    </xf>
    <xf numFmtId="0" fontId="0" fillId="0" borderId="0" xfId="0" applyAlignment="1">
      <alignment horizontal="justify" vertical="center"/>
    </xf>
    <xf numFmtId="0" fontId="6" fillId="0" borderId="0" xfId="0" applyFont="1" applyAlignment="1">
      <alignment horizontal="left" vertical="top" wrapText="1"/>
    </xf>
    <xf numFmtId="0" fontId="11" fillId="19" borderId="31" xfId="0" applyFont="1" applyFill="1" applyBorder="1" applyAlignment="1">
      <alignment wrapText="1"/>
    </xf>
    <xf numFmtId="0" fontId="6" fillId="20" borderId="31" xfId="0" applyFont="1" applyFill="1" applyBorder="1" applyAlignment="1">
      <alignment wrapText="1"/>
    </xf>
    <xf numFmtId="0" fontId="6" fillId="0" borderId="31" xfId="0" applyFont="1" applyBorder="1" applyAlignment="1">
      <alignment wrapText="1"/>
    </xf>
    <xf numFmtId="0" fontId="6" fillId="4" borderId="0" xfId="0" applyFont="1" applyFill="1" applyAlignment="1">
      <alignment wrapText="1"/>
    </xf>
    <xf numFmtId="0" fontId="13" fillId="13" borderId="26" xfId="0" applyFont="1" applyFill="1" applyBorder="1" applyAlignment="1">
      <alignment vertical="center" wrapText="1"/>
    </xf>
    <xf numFmtId="0" fontId="13" fillId="13" borderId="28" xfId="0" applyFont="1" applyFill="1" applyBorder="1" applyAlignment="1">
      <alignment vertical="center" wrapText="1"/>
    </xf>
    <xf numFmtId="0" fontId="13" fillId="13" borderId="27" xfId="0" applyFont="1" applyFill="1" applyBorder="1" applyAlignment="1">
      <alignment vertical="center" wrapText="1"/>
    </xf>
    <xf numFmtId="0" fontId="14" fillId="5" borderId="26" xfId="0" applyFont="1" applyFill="1" applyBorder="1" applyAlignment="1">
      <alignment vertical="center" wrapText="1"/>
    </xf>
    <xf numFmtId="0" fontId="14" fillId="5" borderId="28" xfId="0" applyFont="1" applyFill="1" applyBorder="1" applyAlignment="1">
      <alignment vertical="center" wrapText="1"/>
    </xf>
    <xf numFmtId="0" fontId="14" fillId="5" borderId="27" xfId="0" applyFont="1" applyFill="1" applyBorder="1" applyAlignment="1">
      <alignment vertical="center" wrapText="1"/>
    </xf>
    <xf numFmtId="0" fontId="14" fillId="5" borderId="20" xfId="0" applyFont="1" applyFill="1" applyBorder="1" applyAlignment="1">
      <alignment horizontal="justify" vertical="center" wrapText="1"/>
    </xf>
    <xf numFmtId="0" fontId="14" fillId="5" borderId="0" xfId="0" applyFont="1" applyFill="1" applyAlignment="1">
      <alignment vertical="center" wrapText="1"/>
    </xf>
    <xf numFmtId="0" fontId="14" fillId="5" borderId="22" xfId="0" applyFont="1" applyFill="1" applyBorder="1" applyAlignment="1">
      <alignment vertical="center" wrapText="1"/>
    </xf>
    <xf numFmtId="0" fontId="14" fillId="5" borderId="26" xfId="0" applyFont="1" applyFill="1" applyBorder="1" applyAlignment="1">
      <alignment vertical="center"/>
    </xf>
    <xf numFmtId="0" fontId="13" fillId="6" borderId="0" xfId="0" applyFont="1" applyFill="1" applyAlignment="1">
      <alignment vertical="center" wrapText="1"/>
    </xf>
    <xf numFmtId="0" fontId="13" fillId="6" borderId="9" xfId="0" applyFont="1" applyFill="1" applyBorder="1" applyAlignment="1">
      <alignment vertical="center" wrapText="1"/>
    </xf>
    <xf numFmtId="0" fontId="13" fillId="6" borderId="21" xfId="0" applyFont="1" applyFill="1" applyBorder="1" applyAlignment="1">
      <alignment vertical="center" wrapText="1"/>
    </xf>
    <xf numFmtId="0" fontId="13" fillId="6" borderId="20" xfId="0" applyFont="1" applyFill="1" applyBorder="1" applyAlignment="1">
      <alignment vertical="center" wrapText="1"/>
    </xf>
    <xf numFmtId="0" fontId="13" fillId="6" borderId="26" xfId="0" applyFont="1" applyFill="1" applyBorder="1" applyAlignment="1">
      <alignment horizontal="justify" vertical="center" wrapText="1"/>
    </xf>
    <xf numFmtId="0" fontId="0" fillId="6" borderId="28" xfId="0" applyFill="1" applyBorder="1" applyAlignment="1">
      <alignment vertical="center" wrapText="1"/>
    </xf>
    <xf numFmtId="0" fontId="0" fillId="6" borderId="27" xfId="0" applyFill="1" applyBorder="1" applyAlignment="1">
      <alignment vertical="center" wrapText="1"/>
    </xf>
    <xf numFmtId="0" fontId="14" fillId="5" borderId="21" xfId="0" applyFont="1" applyFill="1" applyBorder="1" applyAlignment="1">
      <alignment horizontal="justify" vertical="center" wrapText="1"/>
    </xf>
    <xf numFmtId="0" fontId="14" fillId="5" borderId="17" xfId="0" applyFont="1" applyFill="1" applyBorder="1" applyAlignment="1">
      <alignment vertical="center" wrapText="1"/>
    </xf>
    <xf numFmtId="0" fontId="14" fillId="5" borderId="16" xfId="0" applyFont="1" applyFill="1" applyBorder="1" applyAlignment="1">
      <alignment vertical="center" wrapText="1"/>
    </xf>
    <xf numFmtId="0" fontId="13" fillId="4" borderId="0" xfId="0" applyFont="1" applyFill="1" applyAlignment="1">
      <alignment vertical="center" wrapText="1"/>
    </xf>
    <xf numFmtId="0" fontId="13" fillId="4" borderId="26" xfId="0" applyFont="1" applyFill="1" applyBorder="1" applyAlignment="1">
      <alignment horizontal="justify" vertical="center" wrapText="1"/>
    </xf>
    <xf numFmtId="0" fontId="13" fillId="4" borderId="9" xfId="0" applyFont="1" applyFill="1" applyBorder="1" applyAlignment="1">
      <alignment vertical="center" wrapText="1"/>
    </xf>
    <xf numFmtId="0" fontId="13" fillId="4" borderId="21" xfId="0" applyFont="1" applyFill="1" applyBorder="1" applyAlignment="1">
      <alignment vertical="center" wrapText="1"/>
    </xf>
    <xf numFmtId="0" fontId="13" fillId="4" borderId="20" xfId="0" applyFont="1" applyFill="1" applyBorder="1" applyAlignment="1">
      <alignment vertical="center" wrapText="1"/>
    </xf>
    <xf numFmtId="0" fontId="12" fillId="4" borderId="28" xfId="0" applyFont="1" applyFill="1" applyBorder="1" applyAlignment="1">
      <alignment horizontal="justify" vertical="center" wrapText="1"/>
    </xf>
    <xf numFmtId="0" fontId="0" fillId="4" borderId="28" xfId="0" applyFill="1" applyBorder="1" applyAlignment="1">
      <alignment vertical="center" wrapText="1"/>
    </xf>
    <xf numFmtId="0" fontId="0" fillId="4" borderId="27" xfId="0" applyFill="1" applyBorder="1" applyAlignment="1">
      <alignment vertical="center" wrapText="1"/>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left" vertical="center" wrapText="1"/>
      <protection locked="0"/>
    </xf>
    <xf numFmtId="0" fontId="17" fillId="7" borderId="3"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7" fillId="15" borderId="20" xfId="0" applyFont="1" applyFill="1" applyBorder="1" applyAlignment="1">
      <alignment horizontal="center" vertical="center" wrapText="1"/>
    </xf>
    <xf numFmtId="0" fontId="19" fillId="14" borderId="18" xfId="0" applyFont="1" applyFill="1" applyBorder="1" applyAlignment="1">
      <alignment vertical="center" wrapText="1"/>
    </xf>
    <xf numFmtId="0" fontId="19" fillId="14" borderId="20" xfId="0" applyFont="1" applyFill="1" applyBorder="1" applyAlignment="1">
      <alignment vertical="center" wrapText="1"/>
    </xf>
    <xf numFmtId="0" fontId="19" fillId="11" borderId="20" xfId="0" applyFont="1" applyFill="1" applyBorder="1" applyAlignment="1">
      <alignment vertical="center" textRotation="90" wrapText="1"/>
    </xf>
    <xf numFmtId="0" fontId="19" fillId="11" borderId="27" xfId="0" applyFont="1" applyFill="1" applyBorder="1" applyAlignment="1">
      <alignment vertical="center" textRotation="90" wrapText="1"/>
    </xf>
    <xf numFmtId="0" fontId="19" fillId="11" borderId="33" xfId="0" applyFont="1" applyFill="1" applyBorder="1" applyAlignment="1">
      <alignment vertical="center" textRotation="90" wrapText="1"/>
    </xf>
    <xf numFmtId="0" fontId="19" fillId="11" borderId="30" xfId="0" applyFont="1" applyFill="1" applyBorder="1" applyAlignment="1">
      <alignment horizontal="center" vertical="center" textRotation="90" wrapText="1"/>
    </xf>
    <xf numFmtId="0" fontId="19" fillId="11" borderId="20" xfId="0" applyFont="1" applyFill="1" applyBorder="1" applyAlignment="1">
      <alignment vertical="center" wrapText="1"/>
    </xf>
    <xf numFmtId="0" fontId="19" fillId="11" borderId="27" xfId="0" applyFont="1" applyFill="1" applyBorder="1" applyAlignment="1">
      <alignment vertical="center" wrapText="1"/>
    </xf>
    <xf numFmtId="0" fontId="19" fillId="0" borderId="0" xfId="0" applyFont="1" applyAlignment="1">
      <alignment horizontal="center" vertical="center" wrapText="1"/>
    </xf>
    <xf numFmtId="0" fontId="17" fillId="0" borderId="0" xfId="0" applyFont="1" applyAlignment="1">
      <alignment horizontal="center" vertical="center" wrapText="1"/>
    </xf>
    <xf numFmtId="0" fontId="20" fillId="7" borderId="18" xfId="0" applyFont="1" applyFill="1" applyBorder="1" applyAlignment="1">
      <alignment vertical="center"/>
    </xf>
    <xf numFmtId="0" fontId="20" fillId="2" borderId="18" xfId="0" applyFont="1" applyFill="1" applyBorder="1" applyAlignment="1">
      <alignment vertical="center"/>
    </xf>
    <xf numFmtId="0" fontId="20" fillId="8" borderId="14" xfId="0" applyFont="1" applyFill="1" applyBorder="1" applyAlignment="1">
      <alignment vertical="center" wrapText="1"/>
    </xf>
    <xf numFmtId="43" fontId="20" fillId="8" borderId="14" xfId="2" applyFont="1" applyFill="1" applyBorder="1" applyAlignment="1">
      <alignment vertical="center" wrapText="1"/>
    </xf>
    <xf numFmtId="0" fontId="17" fillId="15" borderId="27"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18" borderId="1" xfId="0" applyFont="1" applyFill="1" applyBorder="1" applyAlignment="1" applyProtection="1">
      <alignment vertical="center" wrapText="1"/>
      <protection locked="0"/>
    </xf>
    <xf numFmtId="14" fontId="4" fillId="0" borderId="1" xfId="0" applyNumberFormat="1" applyFont="1" applyBorder="1" applyAlignment="1" applyProtection="1">
      <alignment vertical="center" wrapText="1"/>
      <protection locked="0"/>
    </xf>
    <xf numFmtId="0" fontId="21" fillId="0" borderId="12" xfId="0" applyFont="1" applyBorder="1" applyAlignment="1" applyProtection="1">
      <alignment horizontal="center" vertical="center" wrapText="1"/>
      <protection locked="0"/>
    </xf>
    <xf numFmtId="0" fontId="4" fillId="0" borderId="8" xfId="0" quotePrefix="1" applyFont="1" applyBorder="1" applyAlignment="1" applyProtection="1">
      <alignment vertical="center" wrapText="1"/>
      <protection locked="0"/>
    </xf>
    <xf numFmtId="14" fontId="4" fillId="0" borderId="8" xfId="0" quotePrefix="1" applyNumberFormat="1" applyFont="1" applyBorder="1" applyAlignment="1" applyProtection="1">
      <alignment vertical="center" wrapText="1"/>
      <protection locked="0"/>
    </xf>
    <xf numFmtId="0" fontId="4" fillId="16" borderId="8" xfId="0" quotePrefix="1" applyFont="1" applyFill="1" applyBorder="1" applyAlignment="1" applyProtection="1">
      <alignment horizontal="center" vertical="center"/>
      <protection locked="0"/>
    </xf>
    <xf numFmtId="0" fontId="4" fillId="16" borderId="8" xfId="0"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21" fillId="0" borderId="0" xfId="0" applyFont="1"/>
    <xf numFmtId="0" fontId="4" fillId="12" borderId="1" xfId="0" quotePrefix="1" applyFont="1" applyFill="1" applyBorder="1" applyAlignment="1">
      <alignment horizontal="left" vertical="top" wrapText="1"/>
    </xf>
    <xf numFmtId="0" fontId="4" fillId="0" borderId="1" xfId="0" applyFont="1" applyBorder="1" applyAlignment="1">
      <alignment horizontal="center" vertical="center"/>
    </xf>
    <xf numFmtId="0" fontId="21" fillId="3" borderId="5" xfId="0" applyFont="1" applyFill="1" applyBorder="1" applyAlignment="1" applyProtection="1">
      <alignment horizontal="center" vertical="center" wrapText="1"/>
      <protection locked="0"/>
    </xf>
    <xf numFmtId="0" fontId="4" fillId="18" borderId="1" xfId="0" applyFont="1" applyFill="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wrapText="1"/>
      <protection locked="0"/>
    </xf>
    <xf numFmtId="0" fontId="4" fillId="0" borderId="1" xfId="0" applyFont="1" applyBorder="1" applyAlignment="1">
      <alignment horizontal="left" vertical="center"/>
    </xf>
    <xf numFmtId="0" fontId="21" fillId="0" borderId="0" xfId="0" applyFont="1" applyAlignment="1">
      <alignment horizontal="left"/>
    </xf>
    <xf numFmtId="0" fontId="17" fillId="7" borderId="4" xfId="0"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7" xfId="0" applyFont="1" applyFill="1" applyBorder="1" applyAlignment="1">
      <alignment horizontal="left" vertical="center" wrapText="1"/>
    </xf>
    <xf numFmtId="0" fontId="17" fillId="8" borderId="23" xfId="0" applyFont="1" applyFill="1" applyBorder="1" applyAlignment="1">
      <alignment horizontal="left" vertical="center" wrapText="1"/>
    </xf>
    <xf numFmtId="0" fontId="17" fillId="8" borderId="24" xfId="0" applyFont="1" applyFill="1" applyBorder="1" applyAlignment="1">
      <alignment horizontal="left" vertical="center" wrapText="1"/>
    </xf>
    <xf numFmtId="0" fontId="17" fillId="8" borderId="19" xfId="0" applyFont="1" applyFill="1" applyBorder="1" applyAlignment="1">
      <alignment horizontal="left" vertical="center" wrapText="1"/>
    </xf>
    <xf numFmtId="0" fontId="21" fillId="3" borderId="11" xfId="0" applyFont="1" applyFill="1" applyBorder="1" applyAlignment="1">
      <alignment horizontal="left" vertical="top" wrapText="1"/>
    </xf>
    <xf numFmtId="0" fontId="19" fillId="10" borderId="20" xfId="0" applyFont="1" applyFill="1" applyBorder="1" applyAlignment="1">
      <alignment horizontal="left" vertical="center" wrapText="1"/>
    </xf>
    <xf numFmtId="0" fontId="19" fillId="10" borderId="27" xfId="0" applyFont="1" applyFill="1" applyBorder="1" applyAlignment="1">
      <alignment horizontal="left" vertical="center" wrapText="1"/>
    </xf>
    <xf numFmtId="0" fontId="21" fillId="0" borderId="1" xfId="0" applyFont="1" applyBorder="1" applyAlignment="1">
      <alignment horizontal="left" vertical="top" wrapText="1"/>
    </xf>
    <xf numFmtId="0" fontId="4" fillId="0" borderId="1" xfId="0" applyFont="1" applyBorder="1" applyAlignment="1">
      <alignment horizontal="left" vertical="top" wrapText="1"/>
    </xf>
    <xf numFmtId="0" fontId="21" fillId="3" borderId="5" xfId="0" applyFont="1" applyFill="1" applyBorder="1" applyAlignment="1" applyProtection="1">
      <alignment horizontal="left" vertical="center" wrapText="1"/>
      <protection locked="0"/>
    </xf>
    <xf numFmtId="0" fontId="22" fillId="0" borderId="0" xfId="0" applyFont="1" applyAlignment="1">
      <alignment wrapText="1"/>
    </xf>
    <xf numFmtId="0" fontId="22" fillId="0" borderId="0" xfId="0" applyFont="1"/>
    <xf numFmtId="0" fontId="4" fillId="18" borderId="8" xfId="0" applyFont="1" applyFill="1" applyBorder="1" applyAlignment="1" applyProtection="1">
      <alignment vertical="center" wrapText="1"/>
      <protection locked="0"/>
    </xf>
    <xf numFmtId="0" fontId="21" fillId="0" borderId="1" xfId="0" applyFont="1" applyBorder="1" applyAlignment="1">
      <alignment horizontal="left" vertical="center" wrapText="1"/>
    </xf>
    <xf numFmtId="0" fontId="21" fillId="0" borderId="34" xfId="0" applyFont="1" applyBorder="1" applyAlignment="1">
      <alignment horizontal="center" vertical="center"/>
    </xf>
    <xf numFmtId="0" fontId="21" fillId="0" borderId="0" xfId="0" applyFont="1" applyAlignment="1">
      <alignment vertical="top" wrapText="1"/>
    </xf>
    <xf numFmtId="0" fontId="21" fillId="0" borderId="0" xfId="0" applyFont="1" applyAlignment="1">
      <alignment vertical="top"/>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center"/>
    </xf>
    <xf numFmtId="0" fontId="20" fillId="0" borderId="34" xfId="0" applyFont="1" applyBorder="1" applyAlignment="1">
      <alignment vertical="center"/>
    </xf>
    <xf numFmtId="0" fontId="21" fillId="0" borderId="35" xfId="0" applyFont="1" applyBorder="1" applyAlignment="1">
      <alignment horizontal="center" vertical="center"/>
    </xf>
    <xf numFmtId="0" fontId="20" fillId="0" borderId="0" xfId="0" applyFont="1" applyAlignment="1">
      <alignment vertical="center" wrapText="1"/>
    </xf>
    <xf numFmtId="0" fontId="4" fillId="3" borderId="0" xfId="0" quotePrefix="1" applyFont="1" applyFill="1" applyAlignment="1" applyProtection="1">
      <alignment horizontal="center" vertical="center"/>
      <protection locked="0"/>
    </xf>
    <xf numFmtId="0" fontId="21" fillId="0" borderId="39" xfId="0" applyFont="1" applyBorder="1"/>
    <xf numFmtId="0" fontId="21" fillId="0" borderId="23" xfId="0" applyFont="1" applyBorder="1"/>
    <xf numFmtId="0" fontId="21" fillId="0" borderId="18" xfId="0" applyFont="1" applyBorder="1"/>
    <xf numFmtId="0" fontId="20" fillId="7" borderId="9" xfId="0" applyFont="1" applyFill="1" applyBorder="1" applyAlignment="1">
      <alignment vertical="center"/>
    </xf>
    <xf numFmtId="0" fontId="20" fillId="7" borderId="10" xfId="0" applyFont="1" applyFill="1" applyBorder="1" applyAlignment="1">
      <alignment horizontal="center" vertical="center"/>
    </xf>
    <xf numFmtId="0" fontId="20" fillId="7" borderId="10" xfId="0" applyFont="1" applyFill="1" applyBorder="1" applyAlignment="1">
      <alignment vertical="center"/>
    </xf>
    <xf numFmtId="0" fontId="20" fillId="7" borderId="16" xfId="0" applyFont="1" applyFill="1" applyBorder="1" applyAlignment="1">
      <alignment vertical="center"/>
    </xf>
    <xf numFmtId="0" fontId="20" fillId="2" borderId="9" xfId="0" applyFont="1" applyFill="1" applyBorder="1" applyAlignment="1">
      <alignment vertical="center"/>
    </xf>
    <xf numFmtId="0" fontId="20" fillId="2" borderId="10" xfId="0" applyFont="1" applyFill="1" applyBorder="1" applyAlignment="1">
      <alignment vertical="center"/>
    </xf>
    <xf numFmtId="0" fontId="20" fillId="2" borderId="16" xfId="0" applyFont="1" applyFill="1" applyBorder="1" applyAlignment="1">
      <alignment vertical="center"/>
    </xf>
    <xf numFmtId="0" fontId="20" fillId="8" borderId="9" xfId="0" applyFont="1" applyFill="1" applyBorder="1" applyAlignment="1">
      <alignment vertical="center"/>
    </xf>
    <xf numFmtId="0" fontId="20" fillId="8" borderId="10" xfId="0" applyFont="1" applyFill="1" applyBorder="1" applyAlignment="1">
      <alignment vertical="center"/>
    </xf>
    <xf numFmtId="0" fontId="17" fillId="15" borderId="26" xfId="0" applyFont="1" applyFill="1" applyBorder="1" applyAlignment="1">
      <alignment vertical="center" wrapText="1"/>
    </xf>
    <xf numFmtId="0" fontId="19" fillId="10" borderId="10" xfId="0" applyFont="1" applyFill="1" applyBorder="1" applyAlignment="1">
      <alignment vertical="center" wrapText="1"/>
    </xf>
    <xf numFmtId="0" fontId="19" fillId="10" borderId="9" xfId="0" applyFont="1" applyFill="1" applyBorder="1" applyAlignment="1">
      <alignment vertical="center" wrapText="1"/>
    </xf>
    <xf numFmtId="0" fontId="19" fillId="10" borderId="26" xfId="0" applyFont="1" applyFill="1" applyBorder="1" applyAlignment="1">
      <alignment vertical="center" wrapText="1"/>
    </xf>
    <xf numFmtId="0" fontId="19" fillId="14" borderId="10" xfId="0" applyFont="1" applyFill="1" applyBorder="1" applyAlignment="1">
      <alignment vertical="center" wrapText="1"/>
    </xf>
    <xf numFmtId="0" fontId="19" fillId="14" borderId="9" xfId="0" applyFont="1" applyFill="1" applyBorder="1" applyAlignment="1">
      <alignment vertical="center" wrapText="1"/>
    </xf>
    <xf numFmtId="0" fontId="19" fillId="11" borderId="9" xfId="0" applyFont="1" applyFill="1" applyBorder="1" applyAlignment="1">
      <alignment vertical="center" textRotation="90" wrapText="1"/>
    </xf>
    <xf numFmtId="0" fontId="19" fillId="11" borderId="26" xfId="0" applyFont="1" applyFill="1" applyBorder="1" applyAlignment="1">
      <alignment vertical="center" textRotation="90" wrapText="1"/>
    </xf>
    <xf numFmtId="0" fontId="19" fillId="11" borderId="32" xfId="0" applyFont="1" applyFill="1" applyBorder="1" applyAlignment="1">
      <alignment vertical="center" textRotation="90" wrapText="1"/>
    </xf>
    <xf numFmtId="0" fontId="21" fillId="0" borderId="5" xfId="0" applyFont="1" applyBorder="1" applyAlignment="1">
      <alignment horizontal="center" vertical="center"/>
    </xf>
    <xf numFmtId="0" fontId="19" fillId="11" borderId="9" xfId="0" applyFont="1" applyFill="1" applyBorder="1" applyAlignment="1">
      <alignment vertical="center" wrapText="1"/>
    </xf>
    <xf numFmtId="0" fontId="19" fillId="11" borderId="26" xfId="0" applyFont="1" applyFill="1" applyBorder="1" applyAlignment="1">
      <alignment vertical="center" wrapText="1"/>
    </xf>
    <xf numFmtId="0" fontId="20" fillId="7" borderId="20" xfId="0" applyFont="1" applyFill="1" applyBorder="1" applyAlignment="1">
      <alignment vertical="center"/>
    </xf>
    <xf numFmtId="0" fontId="20" fillId="7" borderId="18" xfId="0" applyFont="1" applyFill="1" applyBorder="1" applyAlignment="1">
      <alignment horizontal="center" vertical="center"/>
    </xf>
    <xf numFmtId="0" fontId="20" fillId="7" borderId="17" xfId="0" applyFont="1" applyFill="1" applyBorder="1" applyAlignment="1">
      <alignment vertical="center"/>
    </xf>
    <xf numFmtId="0" fontId="20" fillId="2" borderId="20" xfId="0" applyFont="1" applyFill="1" applyBorder="1" applyAlignment="1">
      <alignment vertical="center"/>
    </xf>
    <xf numFmtId="0" fontId="20" fillId="2" borderId="17" xfId="0" applyFont="1" applyFill="1" applyBorder="1" applyAlignment="1">
      <alignment vertical="center"/>
    </xf>
    <xf numFmtId="0" fontId="20" fillId="8" borderId="13" xfId="0" applyFont="1" applyFill="1" applyBorder="1" applyAlignment="1">
      <alignment vertical="center" wrapText="1"/>
    </xf>
    <xf numFmtId="0" fontId="20" fillId="8" borderId="15" xfId="0" applyFont="1" applyFill="1" applyBorder="1" applyAlignment="1">
      <alignment vertical="center" wrapText="1"/>
    </xf>
    <xf numFmtId="43" fontId="20" fillId="8" borderId="13" xfId="2" applyFont="1" applyFill="1" applyBorder="1" applyAlignment="1">
      <alignment vertical="center" wrapText="1"/>
    </xf>
    <xf numFmtId="0" fontId="19" fillId="10" borderId="0" xfId="0" applyFont="1" applyFill="1" applyAlignment="1">
      <alignment vertical="center" wrapText="1"/>
    </xf>
    <xf numFmtId="0" fontId="19" fillId="10" borderId="21" xfId="0" applyFont="1" applyFill="1" applyBorder="1" applyAlignment="1">
      <alignment vertical="center" wrapText="1"/>
    </xf>
    <xf numFmtId="0" fontId="19" fillId="10" borderId="28" xfId="0" applyFont="1" applyFill="1" applyBorder="1" applyAlignment="1">
      <alignment vertical="center" wrapText="1"/>
    </xf>
    <xf numFmtId="0" fontId="19" fillId="14" borderId="0" xfId="0" applyFont="1" applyFill="1" applyAlignment="1">
      <alignment vertical="center" wrapText="1"/>
    </xf>
    <xf numFmtId="0" fontId="19" fillId="14" borderId="21" xfId="0" applyFont="1" applyFill="1" applyBorder="1" applyAlignment="1">
      <alignment vertical="center" wrapText="1"/>
    </xf>
    <xf numFmtId="0" fontId="19" fillId="11" borderId="21" xfId="0" applyFont="1" applyFill="1" applyBorder="1" applyAlignment="1">
      <alignment vertical="center" textRotation="90" wrapText="1"/>
    </xf>
    <xf numFmtId="0" fontId="19" fillId="11" borderId="28" xfId="0" applyFont="1" applyFill="1" applyBorder="1" applyAlignment="1">
      <alignment vertical="center" textRotation="90" wrapText="1"/>
    </xf>
    <xf numFmtId="0" fontId="19" fillId="11" borderId="19" xfId="0" applyFont="1" applyFill="1" applyBorder="1" applyAlignment="1">
      <alignment vertical="center" textRotation="90" wrapText="1"/>
    </xf>
    <xf numFmtId="0" fontId="20" fillId="0" borderId="2" xfId="0" applyFont="1" applyBorder="1" applyAlignment="1">
      <alignment vertical="center"/>
    </xf>
    <xf numFmtId="0" fontId="19" fillId="11" borderId="21" xfId="0" applyFont="1" applyFill="1" applyBorder="1" applyAlignment="1">
      <alignment vertical="center" wrapText="1"/>
    </xf>
    <xf numFmtId="0" fontId="19" fillId="11" borderId="28" xfId="0" applyFont="1" applyFill="1" applyBorder="1" applyAlignment="1">
      <alignment vertical="center" wrapText="1"/>
    </xf>
    <xf numFmtId="0" fontId="20" fillId="0" borderId="0" xfId="0" applyFont="1" applyAlignment="1">
      <alignment vertical="center"/>
    </xf>
    <xf numFmtId="0" fontId="21" fillId="0" borderId="0" xfId="0" applyFont="1" applyAlignment="1">
      <alignment vertical="center"/>
    </xf>
    <xf numFmtId="0" fontId="23" fillId="21" borderId="1" xfId="0" quotePrefix="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4" fillId="12" borderId="8" xfId="0" quotePrefix="1" applyFont="1" applyFill="1" applyBorder="1" applyAlignment="1">
      <alignment horizontal="left" vertical="center" wrapText="1"/>
    </xf>
    <xf numFmtId="0" fontId="4" fillId="12" borderId="1" xfId="0" quotePrefix="1" applyFont="1" applyFill="1" applyBorder="1" applyAlignment="1">
      <alignment horizontal="left" vertical="center" wrapText="1"/>
    </xf>
    <xf numFmtId="0" fontId="21" fillId="0" borderId="8" xfId="0" applyFont="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21" fillId="3" borderId="11" xfId="0" applyFont="1" applyFill="1" applyBorder="1" applyAlignment="1">
      <alignment horizontal="left" vertical="center" wrapText="1"/>
    </xf>
    <xf numFmtId="0" fontId="20" fillId="0" borderId="44" xfId="0" applyFont="1" applyBorder="1" applyAlignment="1">
      <alignment vertical="center" wrapText="1"/>
    </xf>
    <xf numFmtId="0" fontId="21" fillId="0" borderId="37" xfId="0" applyFont="1" applyBorder="1" applyAlignment="1">
      <alignment vertical="center"/>
    </xf>
    <xf numFmtId="0" fontId="20" fillId="0" borderId="48" xfId="0" applyFont="1" applyBorder="1" applyAlignment="1">
      <alignment vertical="center" wrapText="1"/>
    </xf>
    <xf numFmtId="0" fontId="20" fillId="0" borderId="34" xfId="0" applyFont="1" applyBorder="1" applyAlignment="1">
      <alignment vertical="center" wrapText="1"/>
    </xf>
    <xf numFmtId="14" fontId="21" fillId="0" borderId="49" xfId="0" applyNumberFormat="1" applyFont="1" applyBorder="1" applyAlignment="1">
      <alignment horizontal="center" vertical="center"/>
    </xf>
    <xf numFmtId="0" fontId="20" fillId="3" borderId="46" xfId="10" applyFont="1" applyFill="1" applyBorder="1" applyAlignment="1">
      <alignment horizontal="center" vertical="center" wrapText="1"/>
    </xf>
    <xf numFmtId="0" fontId="20" fillId="3" borderId="45" xfId="10" applyFont="1" applyFill="1" applyBorder="1" applyAlignment="1">
      <alignment horizontal="center" vertical="center" wrapText="1"/>
    </xf>
    <xf numFmtId="0" fontId="20" fillId="3" borderId="47" xfId="10" applyFont="1" applyFill="1" applyBorder="1" applyAlignment="1">
      <alignment horizontal="center" vertical="center" wrapText="1"/>
    </xf>
    <xf numFmtId="0" fontId="21" fillId="3" borderId="46" xfId="10" applyFont="1" applyFill="1" applyBorder="1" applyAlignment="1">
      <alignment horizontal="center" vertical="center" wrapText="1"/>
    </xf>
    <xf numFmtId="0" fontId="21" fillId="3" borderId="45" xfId="10" applyFont="1" applyFill="1" applyBorder="1" applyAlignment="1">
      <alignment horizontal="center" vertical="center" wrapText="1"/>
    </xf>
    <xf numFmtId="0" fontId="21" fillId="3" borderId="47" xfId="10" applyFont="1" applyFill="1" applyBorder="1" applyAlignment="1">
      <alignment horizontal="center" vertical="center" wrapText="1"/>
    </xf>
    <xf numFmtId="0" fontId="21" fillId="0" borderId="38" xfId="0" applyFont="1" applyBorder="1" applyAlignment="1">
      <alignment horizontal="center"/>
    </xf>
    <xf numFmtId="0" fontId="21" fillId="0" borderId="39" xfId="0" applyFont="1" applyBorder="1" applyAlignment="1">
      <alignment horizontal="center"/>
    </xf>
    <xf numFmtId="0" fontId="21" fillId="0" borderId="41" xfId="0" applyFont="1" applyBorder="1" applyAlignment="1">
      <alignment horizontal="center"/>
    </xf>
    <xf numFmtId="0" fontId="21" fillId="0" borderId="0" xfId="0" applyFont="1" applyAlignment="1">
      <alignment horizontal="center"/>
    </xf>
    <xf numFmtId="0" fontId="21" fillId="0" borderId="36" xfId="0" applyFont="1" applyBorder="1" applyAlignment="1">
      <alignment horizontal="center"/>
    </xf>
    <xf numFmtId="0" fontId="21" fillId="0" borderId="43" xfId="0" applyFont="1" applyBorder="1" applyAlignment="1">
      <alignment horizont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0" xfId="0" applyFont="1" applyAlignment="1">
      <alignment horizontal="center" vertical="center" wrapText="1"/>
    </xf>
    <xf numFmtId="0" fontId="20" fillId="0" borderId="42" xfId="0" applyFont="1" applyBorder="1" applyAlignment="1">
      <alignment horizontal="center" vertical="center" wrapText="1"/>
    </xf>
  </cellXfs>
  <cellStyles count="14">
    <cellStyle name="Millares" xfId="2" builtinId="3"/>
    <cellStyle name="Millares 2" xfId="8" xr:uid="{00000000-0005-0000-0000-000002000000}"/>
    <cellStyle name="Normal" xfId="0" builtinId="0"/>
    <cellStyle name="Normal 10" xfId="3" xr:uid="{00000000-0005-0000-0000-000004000000}"/>
    <cellStyle name="Normal 11" xfId="5" xr:uid="{00000000-0005-0000-0000-000005000000}"/>
    <cellStyle name="Normal 2" xfId="1" xr:uid="{00000000-0005-0000-0000-000006000000}"/>
    <cellStyle name="Normal 2 2 2" xfId="10" xr:uid="{61A6B56E-92DD-4421-B637-27D86E37A3E6}"/>
    <cellStyle name="Normal 21" xfId="9" xr:uid="{00000000-0005-0000-0000-000007000000}"/>
    <cellStyle name="Normal 3" xfId="11" xr:uid="{7A273996-2B53-4B93-ABA7-30CCD891C08A}"/>
    <cellStyle name="Normal 3 3" xfId="4" xr:uid="{00000000-0005-0000-0000-000008000000}"/>
    <cellStyle name="Normal 4" xfId="7" xr:uid="{00000000-0005-0000-0000-000009000000}"/>
    <cellStyle name="Normal 4 2" xfId="12" xr:uid="{507AF755-4AAE-45C1-9AB5-390E3DE4C0C6}"/>
    <cellStyle name="Normal 5" xfId="13" xr:uid="{9E8ECD55-80CB-40DE-8A4C-1A395D6B2F02}"/>
    <cellStyle name="Normal 7" xfId="6" xr:uid="{00000000-0005-0000-0000-00000A000000}"/>
  </cellStyles>
  <dxfs count="64">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0"/>
        <name val="Calibri"/>
        <scheme val="minor"/>
      </font>
      <fill>
        <patternFill patternType="solid">
          <fgColor indexed="64"/>
          <bgColor theme="1" tint="0.499984740745262"/>
        </patternFill>
      </fill>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theme="1"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theme="1"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0"/>
        <name val="Calibri"/>
        <scheme val="minor"/>
      </font>
      <fill>
        <patternFill patternType="solid">
          <fgColor indexed="64"/>
          <bgColor theme="1"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322B3135-934D-46D1-ADCD-BD95F3E7C604}">
      <tableStyleElement type="headerRow" dxfId="63"/>
      <tableStyleElement type="firstRowStripe" dxfId="62"/>
      <tableStyleElement type="secondRowStripe" dxfId="6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292100</xdr:rowOff>
    </xdr:from>
    <xdr:to>
      <xdr:col>2</xdr:col>
      <xdr:colOff>887991</xdr:colOff>
      <xdr:row>4</xdr:row>
      <xdr:rowOff>464343</xdr:rowOff>
    </xdr:to>
    <xdr:pic>
      <xdr:nvPicPr>
        <xdr:cNvPr id="3" name="Imagen 2">
          <a:extLst>
            <a:ext uri="{FF2B5EF4-FFF2-40B4-BE49-F238E27FC236}">
              <a16:creationId xmlns:a16="http://schemas.microsoft.com/office/drawing/2014/main" id="{9E397553-E9AC-AA34-A050-9477F273509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244600"/>
          <a:ext cx="1911929" cy="105330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EDIO" displayName="MEDIO" ref="A16:A20" totalsRowShown="0" headerRowDxfId="60" dataDxfId="58" headerRowBorderDxfId="59" tableBorderDxfId="57">
  <autoFilter ref="A16:A20" xr:uid="{00000000-0009-0000-0100-000001000000}"/>
  <tableColumns count="1">
    <tableColumn id="1" xr3:uid="{00000000-0010-0000-0000-000001000000}" name="MEDIO" dataDxfId="56"/>
  </tableColumns>
  <tableStyleInfo name="TableStyleMedium2" showFirstColumn="0" showLastColumn="0" showRowStripes="1" showColumnStripes="0"/>
  <extLst>
    <ext xmlns:x14="http://schemas.microsoft.com/office/spreadsheetml/2009/9/main" uri="{504A1905-F514-4f6f-8877-14C23A59335A}">
      <x14:table altText="Tabla informativa 1" altTextSummary="Es información sobre medios de acceso a la informacion, tales como físicoa, electrónicos y análogo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a10" displayName="Tabla10" ref="C49:C59" totalsRowShown="0" headerRowDxfId="27" dataDxfId="26">
  <autoFilter ref="C49:C59" xr:uid="{00000000-0009-0000-0100-00000A000000}"/>
  <tableColumns count="1">
    <tableColumn id="1" xr3:uid="{00000000-0010-0000-0900-000001000000}" name="FRECUENCIA" dataDxfId="25"/>
  </tableColumns>
  <tableStyleInfo name="TableStyleMedium2" showFirstColumn="0" showLastColumn="0" showRowStripes="1" showColumnStripes="0"/>
  <extLst>
    <ext xmlns:x14="http://schemas.microsoft.com/office/spreadsheetml/2009/9/main" uri="{504A1905-F514-4f6f-8877-14C23A59335A}">
      <x14:table altText="Tabla 10" altTextSummary="Lista de información casilla  &quot;frecuencia&quot;. Diaria, semanal, quicenal, mensual, bimestral, trimestral, semestral, anual etc."/>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a11" displayName="Tabla11" ref="C87:C90" totalsRowShown="0" headerRowDxfId="24" dataDxfId="23">
  <autoFilter ref="C87:C90" xr:uid="{00000000-0009-0000-0100-00000B000000}"/>
  <tableColumns count="1">
    <tableColumn id="1" xr3:uid="{00000000-0010-0000-0A00-000001000000}" name="EXCEPCION" dataDxfId="22"/>
  </tableColumns>
  <tableStyleInfo name="TableStyleMedium2" showFirstColumn="0" showLastColumn="0" showRowStripes="1" showColumnStripes="0"/>
  <extLst>
    <ext xmlns:x14="http://schemas.microsoft.com/office/spreadsheetml/2009/9/main" uri="{504A1905-F514-4f6f-8877-14C23A59335A}">
      <x14:table altText="Tabla 11" altTextSummary="Es la información casilla &quot;excepción&quot; con dos ítems: total y parcial."/>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a12" displayName="Tabla12" ref="D69:D83" totalsRowShown="0" headerRowDxfId="21" dataDxfId="20">
  <autoFilter ref="D69:D83" xr:uid="{00000000-0009-0000-0100-00000C000000}"/>
  <tableColumns count="1">
    <tableColumn id="1" xr3:uid="{00000000-0010-0000-0B00-000001000000}" name="PLAZO" dataDxfId="19"/>
  </tableColumns>
  <tableStyleInfo name="TableStyleMedium2" showFirstColumn="0" showLastColumn="0" showRowStripes="1" showColumnStripes="0"/>
  <extLst>
    <ext xmlns:x14="http://schemas.microsoft.com/office/spreadsheetml/2009/9/main" uri="{504A1905-F514-4f6f-8877-14C23A59335A}">
      <x14:table altText="Tabla 12" altTextSummary="Se trata de la lista de la casilla &quot;Plazo&quot; en donde se encuentra el el tiempo según su periodo semestral, varía el año desde 2021 hasta 2026."/>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a13" displayName="Tabla13" ref="D87:D93" totalsRowShown="0" headerRowDxfId="18" dataDxfId="17">
  <autoFilter ref="D87:D93" xr:uid="{00000000-0009-0000-0100-00000D000000}"/>
  <tableColumns count="1">
    <tableColumn id="1" xr3:uid="{00000000-0010-0000-0C00-000001000000}" name="TIPOACTIVO" dataDxfId="16"/>
  </tableColumns>
  <tableStyleInfo name="TableStyleMedium2" showFirstColumn="0" showLastColumn="0" showRowStripes="1" showColumnStripes="0"/>
  <extLst>
    <ext xmlns:x14="http://schemas.microsoft.com/office/spreadsheetml/2009/9/main" uri="{504A1905-F514-4f6f-8877-14C23A59335A}">
      <x14:table altText="Tabla 13" altTextSummary="Se trata de la lista de la casilla &quot;Tipo activo&quot;  ya sea información físca, digital o servicio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F26:F39" totalsRowShown="0" headerRowDxfId="55" dataDxfId="53" headerRowBorderDxfId="54" tableBorderDxfId="52">
  <autoFilter ref="F26:F39" xr:uid="{00000000-0009-0000-0100-000002000000}"/>
  <tableColumns count="1">
    <tableColumn id="1" xr3:uid="{00000000-0010-0000-0100-000001000000}" name="FORMATO" dataDxfId="51"/>
  </tableColumns>
  <tableStyleInfo name="TableStyleMedium2" showFirstColumn="0" showLastColumn="0" showRowStripes="1" showColumnStripes="0"/>
  <extLst>
    <ext xmlns:x14="http://schemas.microsoft.com/office/spreadsheetml/2009/9/main" uri="{504A1905-F514-4f6f-8877-14C23A59335A}">
      <x14:table altText="Tabla informativa 2" altTextSummary="Es la explicación de los varios formatosen los que se publica la informació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38:A41" totalsRowShown="0" headerRowDxfId="50" dataDxfId="49">
  <autoFilter ref="A38:A41" xr:uid="{00000000-0009-0000-0100-000003000000}"/>
  <tableColumns count="1">
    <tableColumn id="1" xr3:uid="{00000000-0010-0000-0200-000001000000}" name="ACCESO" dataDxfId="48"/>
  </tableColumns>
  <tableStyleInfo name="TableStyleMedium2" showFirstColumn="0" showLastColumn="0" showRowStripes="1" showColumnStripes="0"/>
  <extLst>
    <ext xmlns:x14="http://schemas.microsoft.com/office/spreadsheetml/2009/9/main" uri="{504A1905-F514-4f6f-8877-14C23A59335A}">
      <x14:table altText="Tabla 3" altTextSummary="Se trata de los ítems que aparecen de a cuerdo al acceso de la información, ya sea publicada o disponi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46:A55" totalsRowShown="0" headerRowDxfId="47" dataDxfId="45" headerRowBorderDxfId="46" tableBorderDxfId="44">
  <autoFilter ref="A46:A55" xr:uid="{00000000-0009-0000-0100-000004000000}"/>
  <tableColumns count="1">
    <tableColumn id="1" xr3:uid="{00000000-0010-0000-0300-000001000000}" name="CATEGORIA" dataDxfId="43"/>
  </tableColumns>
  <tableStyleInfo name="TableStyleMedium2" showFirstColumn="0" showLastColumn="0" showRowStripes="1" showColumnStripes="0"/>
  <extLst>
    <ext xmlns:x14="http://schemas.microsoft.com/office/spreadsheetml/2009/9/main" uri="{504A1905-F514-4f6f-8877-14C23A59335A}">
      <x14:table altText="Tabla 4" altTextSummary="Explica los tipos de categorías de la información, ya sean datos, equipos auxiliares, hardware, instalaciones, personas, redes de comunicación, servicios, software y soportes de informació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A63:A67" totalsRowShown="0" headerRowDxfId="42" dataDxfId="40" headerRowBorderDxfId="41" tableBorderDxfId="39">
  <autoFilter ref="A63:A67" xr:uid="{00000000-0009-0000-0100-000005000000}"/>
  <tableColumns count="1">
    <tableColumn id="1" xr3:uid="{00000000-0010-0000-0400-000001000000}" name="CID" dataDxfId="38"/>
  </tableColumns>
  <tableStyleInfo name="TableStyleMedium2" showFirstColumn="0" showLastColumn="0" showRowStripes="1" showColumnStripes="0"/>
  <extLst>
    <ext xmlns:x14="http://schemas.microsoft.com/office/spreadsheetml/2009/9/main" uri="{504A1905-F514-4f6f-8877-14C23A59335A}">
      <x14:table altText="Tabla 5" altTextSummary="Rangos Altos medios y bajos de CI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A82:A85" totalsRowShown="0" headerRowDxfId="37" dataDxfId="36">
  <autoFilter ref="A82:A85" xr:uid="{00000000-0009-0000-0100-000006000000}"/>
  <tableColumns count="1">
    <tableColumn id="1" xr3:uid="{00000000-0010-0000-0500-000001000000}" name="CONSULTAFISICO" dataDxfId="35"/>
  </tableColumns>
  <tableStyleInfo name="TableStyleMedium2" showFirstColumn="0" showLastColumn="0" showRowStripes="1" showColumnStripes="0"/>
  <extLst>
    <ext xmlns:x14="http://schemas.microsoft.com/office/spreadsheetml/2009/9/main" uri="{504A1905-F514-4f6f-8877-14C23A59335A}">
      <x14:table altText="Tabla 6" altTextSummary="Tipos de archivo de  consulta Físico, como archivo de gestión, archivo central y/o archivo histórico."/>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7" displayName="Tabla7" ref="A92:A100" totalsRowShown="0" headerRowDxfId="34" dataDxfId="33">
  <autoFilter ref="A92:A100" xr:uid="{00000000-0009-0000-0100-000007000000}"/>
  <tableColumns count="1">
    <tableColumn id="1" xr3:uid="{00000000-0010-0000-0600-000001000000}" name="CONSULTADIGITAL" dataDxfId="32"/>
  </tableColumns>
  <tableStyleInfo name="TableStyleMedium2" showFirstColumn="0" showLastColumn="0" showRowStripes="1" showColumnStripes="0"/>
  <extLst>
    <ext xmlns:x14="http://schemas.microsoft.com/office/spreadsheetml/2009/9/main" uri="{504A1905-F514-4f6f-8877-14C23A59335A}">
      <x14:table altText="Tabla 7" altTextSummary="Lista de ubicación de información de acuerdo a la consulta digital. Carpeta local, servidor de archivos, repositorio google, repositorio google drive, sistema de información y aplicación web"/>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a8" displayName="Tabla8" ref="A104:A106" totalsRowShown="0" headerRowDxfId="31" dataDxfId="30">
  <autoFilter ref="A104:A106" xr:uid="{00000000-0009-0000-0100-000008000000}"/>
  <tableColumns count="1">
    <tableColumn id="1" xr3:uid="{00000000-0010-0000-0700-000001000000}" name="IDIOMA" dataDxfId="29"/>
  </tableColumns>
  <tableStyleInfo name="TableStyleMedium2" showFirstColumn="0" showLastColumn="0" showRowStripes="1" showColumnStripes="0"/>
  <extLst>
    <ext xmlns:x14="http://schemas.microsoft.com/office/spreadsheetml/2009/9/main" uri="{504A1905-F514-4f6f-8877-14C23A59335A}">
      <x14:table altText="Tabla 8" altTextSummary="Lista de tipos de idioma de información, Español e ingl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a9" displayName="Tabla9" ref="D15:D46" totalsRowShown="0" headerRowDxfId="28" dataCellStyle="Normal 7">
  <autoFilter ref="D15:D46" xr:uid="{00000000-0009-0000-0100-000009000000}"/>
  <tableColumns count="1">
    <tableColumn id="1" xr3:uid="{00000000-0010-0000-0800-000001000000}" name="GRUPOS" dataCellStyle="Normal 7"/>
  </tableColumns>
  <tableStyleInfo name="TableStyleMedium2" showFirstColumn="0" showLastColumn="0" showRowStripes="1" showColumnStripes="0"/>
  <extLst>
    <ext xmlns:x14="http://schemas.microsoft.com/office/spreadsheetml/2009/9/main" uri="{504A1905-F514-4f6f-8877-14C23A59335A}">
      <x14:table altText="Tabla 9" altTextSummary="Lista de información casilla de grupos. No hay información"/>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G156"/>
  <sheetViews>
    <sheetView zoomScaleNormal="100" workbookViewId="0">
      <selection activeCell="E58" sqref="E58"/>
    </sheetView>
  </sheetViews>
  <sheetFormatPr baseColWidth="10" defaultColWidth="10.85546875" defaultRowHeight="12.75" x14ac:dyDescent="0.2"/>
  <cols>
    <col min="1" max="1" width="37.5703125" style="6" customWidth="1"/>
    <col min="2" max="2" width="16.140625" style="4" customWidth="1"/>
    <col min="3" max="3" width="24.5703125" style="4" customWidth="1"/>
    <col min="4" max="4" width="46.85546875" style="5" customWidth="1"/>
    <col min="5" max="5" width="51.140625" style="5" customWidth="1"/>
    <col min="6" max="6" width="76" style="5" customWidth="1"/>
    <col min="7" max="7" width="57.85546875" style="5" customWidth="1"/>
    <col min="8" max="16384" width="10.85546875" style="5"/>
  </cols>
  <sheetData>
    <row r="1" spans="1:5" ht="25.5" x14ac:dyDescent="0.2">
      <c r="A1" s="1" t="s">
        <v>0</v>
      </c>
      <c r="B1" s="1" t="s">
        <v>1</v>
      </c>
      <c r="C1" s="1" t="s">
        <v>2</v>
      </c>
      <c r="D1" s="1" t="s">
        <v>3</v>
      </c>
      <c r="E1" s="1" t="s">
        <v>4</v>
      </c>
    </row>
    <row r="2" spans="1:5" x14ac:dyDescent="0.2">
      <c r="A2" s="7"/>
      <c r="B2" s="7"/>
      <c r="C2" s="7"/>
      <c r="D2" s="7"/>
      <c r="E2" s="7"/>
    </row>
    <row r="3" spans="1:5" ht="38.25" x14ac:dyDescent="0.2">
      <c r="A3" s="2" t="s">
        <v>5</v>
      </c>
      <c r="B3" s="2" t="s">
        <v>6</v>
      </c>
      <c r="C3" s="2" t="s">
        <v>7</v>
      </c>
      <c r="D3" s="2" t="s">
        <v>8</v>
      </c>
      <c r="E3" s="2" t="s">
        <v>9</v>
      </c>
    </row>
    <row r="4" spans="1:5" ht="38.25" x14ac:dyDescent="0.2">
      <c r="A4" s="2" t="s">
        <v>10</v>
      </c>
      <c r="B4" s="2" t="s">
        <v>6</v>
      </c>
      <c r="C4" s="2" t="s">
        <v>11</v>
      </c>
      <c r="D4" s="2" t="s">
        <v>8</v>
      </c>
      <c r="E4" s="2" t="s">
        <v>12</v>
      </c>
    </row>
    <row r="5" spans="1:5" ht="38.25" x14ac:dyDescent="0.2">
      <c r="A5" s="2" t="s">
        <v>13</v>
      </c>
      <c r="B5" s="2" t="s">
        <v>6</v>
      </c>
      <c r="C5" s="2" t="s">
        <v>14</v>
      </c>
      <c r="D5" s="2" t="s">
        <v>15</v>
      </c>
      <c r="E5" s="2" t="s">
        <v>16</v>
      </c>
    </row>
    <row r="6" spans="1:5" ht="25.5" x14ac:dyDescent="0.2">
      <c r="A6" s="2" t="s">
        <v>17</v>
      </c>
      <c r="B6" s="2" t="s">
        <v>18</v>
      </c>
      <c r="C6" s="2" t="s">
        <v>19</v>
      </c>
      <c r="D6" s="2" t="s">
        <v>20</v>
      </c>
      <c r="E6" s="2" t="s">
        <v>21</v>
      </c>
    </row>
    <row r="7" spans="1:5" ht="25.5" x14ac:dyDescent="0.2">
      <c r="A7" s="2" t="s">
        <v>22</v>
      </c>
      <c r="B7" s="2" t="s">
        <v>18</v>
      </c>
      <c r="C7" s="2" t="s">
        <v>23</v>
      </c>
      <c r="D7" s="2" t="s">
        <v>20</v>
      </c>
      <c r="E7" s="2" t="s">
        <v>24</v>
      </c>
    </row>
    <row r="8" spans="1:5" ht="25.5" x14ac:dyDescent="0.2">
      <c r="A8" s="2" t="s">
        <v>25</v>
      </c>
      <c r="B8" s="2" t="s">
        <v>18</v>
      </c>
      <c r="C8" s="2" t="s">
        <v>14</v>
      </c>
      <c r="D8" s="2" t="s">
        <v>20</v>
      </c>
      <c r="E8" s="2" t="s">
        <v>26</v>
      </c>
    </row>
    <row r="9" spans="1:5" ht="25.5" x14ac:dyDescent="0.2">
      <c r="A9" s="3" t="s">
        <v>27</v>
      </c>
      <c r="B9" s="2" t="s">
        <v>18</v>
      </c>
      <c r="C9" s="2" t="s">
        <v>14</v>
      </c>
      <c r="D9" s="2" t="s">
        <v>20</v>
      </c>
      <c r="E9" s="3" t="s">
        <v>28</v>
      </c>
    </row>
    <row r="10" spans="1:5" ht="25.5" x14ac:dyDescent="0.2">
      <c r="A10" s="4" t="s">
        <v>29</v>
      </c>
      <c r="B10" s="4" t="s">
        <v>30</v>
      </c>
      <c r="D10" s="2" t="s">
        <v>31</v>
      </c>
      <c r="E10" s="3" t="s">
        <v>32</v>
      </c>
    </row>
    <row r="11" spans="1:5" ht="25.5" x14ac:dyDescent="0.2">
      <c r="A11" s="4" t="s">
        <v>33</v>
      </c>
      <c r="B11" s="2" t="s">
        <v>34</v>
      </c>
      <c r="C11" s="4" t="s">
        <v>33</v>
      </c>
      <c r="D11" s="2" t="s">
        <v>35</v>
      </c>
      <c r="E11" s="2" t="s">
        <v>36</v>
      </c>
    </row>
    <row r="12" spans="1:5" ht="25.5" x14ac:dyDescent="0.2">
      <c r="A12" s="4" t="s">
        <v>37</v>
      </c>
      <c r="B12" s="2" t="s">
        <v>38</v>
      </c>
      <c r="C12" s="2"/>
      <c r="D12" s="2" t="s">
        <v>39</v>
      </c>
      <c r="E12" s="3" t="s">
        <v>32</v>
      </c>
    </row>
    <row r="13" spans="1:5" ht="25.5" x14ac:dyDescent="0.2">
      <c r="A13" s="4" t="s">
        <v>40</v>
      </c>
      <c r="B13" s="2" t="s">
        <v>18</v>
      </c>
      <c r="C13" s="4" t="s">
        <v>41</v>
      </c>
      <c r="D13" s="4" t="s">
        <v>41</v>
      </c>
      <c r="E13" s="4" t="s">
        <v>41</v>
      </c>
    </row>
    <row r="14" spans="1:5" x14ac:dyDescent="0.2">
      <c r="A14" s="4"/>
    </row>
    <row r="15" spans="1:5" x14ac:dyDescent="0.2">
      <c r="A15" s="4"/>
      <c r="D15" s="5" t="s">
        <v>42</v>
      </c>
    </row>
    <row r="16" spans="1:5" x14ac:dyDescent="0.2">
      <c r="A16" s="11" t="s">
        <v>43</v>
      </c>
      <c r="D16" s="43"/>
    </row>
    <row r="17" spans="1:7" s="4" customFormat="1" x14ac:dyDescent="0.2">
      <c r="A17" s="2" t="s">
        <v>44</v>
      </c>
      <c r="D17" s="44"/>
      <c r="E17" s="5"/>
      <c r="F17" s="5"/>
      <c r="G17" s="5"/>
    </row>
    <row r="18" spans="1:7" s="4" customFormat="1" x14ac:dyDescent="0.2">
      <c r="A18" s="2" t="s">
        <v>45</v>
      </c>
      <c r="D18" s="44"/>
      <c r="E18" s="5"/>
      <c r="F18" s="5"/>
      <c r="G18" s="5"/>
    </row>
    <row r="19" spans="1:7" s="4" customFormat="1" x14ac:dyDescent="0.2">
      <c r="A19" s="2" t="s">
        <v>46</v>
      </c>
      <c r="D19" s="44"/>
      <c r="E19" s="5"/>
      <c r="F19" s="5"/>
      <c r="G19" s="5"/>
    </row>
    <row r="20" spans="1:7" s="4" customFormat="1" x14ac:dyDescent="0.2">
      <c r="A20" s="2" t="s">
        <v>47</v>
      </c>
      <c r="D20" s="45"/>
      <c r="E20" s="5"/>
      <c r="F20" s="5"/>
      <c r="G20" s="5"/>
    </row>
    <row r="21" spans="1:7" s="4" customFormat="1" x14ac:dyDescent="0.2">
      <c r="A21" s="2"/>
      <c r="D21" s="45"/>
      <c r="E21" s="5"/>
      <c r="F21" s="5"/>
      <c r="G21" s="5"/>
    </row>
    <row r="22" spans="1:7" s="4" customFormat="1" x14ac:dyDescent="0.2">
      <c r="D22" s="43"/>
      <c r="E22" s="5"/>
      <c r="F22" s="5"/>
      <c r="G22" s="5"/>
    </row>
    <row r="23" spans="1:7" s="4" customFormat="1" x14ac:dyDescent="0.2">
      <c r="D23" s="43"/>
      <c r="E23" s="5"/>
      <c r="F23" s="5"/>
      <c r="G23" s="5"/>
    </row>
    <row r="24" spans="1:7" s="4" customFormat="1" x14ac:dyDescent="0.2">
      <c r="D24" s="43"/>
      <c r="E24" s="5"/>
      <c r="F24" s="5"/>
      <c r="G24" s="5"/>
    </row>
    <row r="25" spans="1:7" x14ac:dyDescent="0.2">
      <c r="D25" s="43"/>
    </row>
    <row r="26" spans="1:7" s="4" customFormat="1" x14ac:dyDescent="0.2">
      <c r="D26" s="43"/>
      <c r="E26" s="5"/>
      <c r="F26" s="11" t="s">
        <v>48</v>
      </c>
      <c r="G26" s="5"/>
    </row>
    <row r="27" spans="1:7" s="4" customFormat="1" x14ac:dyDescent="0.2">
      <c r="D27" s="43"/>
      <c r="E27" s="5"/>
      <c r="F27" s="4" t="s">
        <v>49</v>
      </c>
      <c r="G27" s="5"/>
    </row>
    <row r="28" spans="1:7" s="4" customFormat="1" x14ac:dyDescent="0.2">
      <c r="D28" s="43"/>
      <c r="E28" s="5"/>
      <c r="F28" s="4" t="s">
        <v>50</v>
      </c>
      <c r="G28" s="5"/>
    </row>
    <row r="29" spans="1:7" s="4" customFormat="1" x14ac:dyDescent="0.2">
      <c r="D29" s="43"/>
      <c r="E29" s="5"/>
      <c r="F29" s="4" t="s">
        <v>51</v>
      </c>
      <c r="G29" s="5"/>
    </row>
    <row r="30" spans="1:7" s="4" customFormat="1" x14ac:dyDescent="0.2">
      <c r="D30" s="43"/>
      <c r="E30" s="5"/>
      <c r="F30" s="47" t="s">
        <v>52</v>
      </c>
      <c r="G30" s="5"/>
    </row>
    <row r="31" spans="1:7" s="4" customFormat="1" x14ac:dyDescent="0.2">
      <c r="D31" s="43"/>
      <c r="E31" s="5"/>
      <c r="F31" s="4" t="s">
        <v>53</v>
      </c>
      <c r="G31" s="5"/>
    </row>
    <row r="32" spans="1:7" s="4" customFormat="1" x14ac:dyDescent="0.2">
      <c r="D32" s="43"/>
      <c r="E32" s="5"/>
      <c r="F32" s="4" t="s">
        <v>54</v>
      </c>
      <c r="G32" s="5"/>
    </row>
    <row r="33" spans="1:7" s="4" customFormat="1" x14ac:dyDescent="0.2">
      <c r="D33" s="43"/>
      <c r="E33" s="5"/>
      <c r="F33" s="4" t="s">
        <v>55</v>
      </c>
      <c r="G33" s="5"/>
    </row>
    <row r="34" spans="1:7" s="4" customFormat="1" x14ac:dyDescent="0.2">
      <c r="D34" s="43"/>
      <c r="E34" s="5"/>
      <c r="F34" s="4" t="s">
        <v>56</v>
      </c>
      <c r="G34" s="5"/>
    </row>
    <row r="35" spans="1:7" s="4" customFormat="1" x14ac:dyDescent="0.2">
      <c r="D35" s="43"/>
      <c r="E35" s="5"/>
      <c r="F35" s="4" t="s">
        <v>57</v>
      </c>
      <c r="G35" s="5"/>
    </row>
    <row r="36" spans="1:7" s="4" customFormat="1" x14ac:dyDescent="0.2">
      <c r="D36" s="43"/>
      <c r="E36" s="5"/>
      <c r="F36" s="4" t="s">
        <v>58</v>
      </c>
      <c r="G36" s="5"/>
    </row>
    <row r="37" spans="1:7" s="4" customFormat="1" x14ac:dyDescent="0.2">
      <c r="D37" s="43"/>
      <c r="E37" s="5"/>
      <c r="F37" s="4" t="s">
        <v>59</v>
      </c>
      <c r="G37" s="5"/>
    </row>
    <row r="38" spans="1:7" s="4" customFormat="1" x14ac:dyDescent="0.2">
      <c r="A38" s="9" t="s">
        <v>60</v>
      </c>
      <c r="D38" s="43"/>
      <c r="E38" s="5"/>
      <c r="F38" s="4" t="s">
        <v>61</v>
      </c>
      <c r="G38" s="5"/>
    </row>
    <row r="39" spans="1:7" s="4" customFormat="1" x14ac:dyDescent="0.2">
      <c r="A39" s="4" t="s">
        <v>62</v>
      </c>
      <c r="D39" s="43"/>
      <c r="E39" s="5"/>
      <c r="F39" s="2" t="s">
        <v>63</v>
      </c>
      <c r="G39" s="5"/>
    </row>
    <row r="40" spans="1:7" s="4" customFormat="1" x14ac:dyDescent="0.2">
      <c r="A40" s="4" t="s">
        <v>64</v>
      </c>
      <c r="D40" s="43"/>
      <c r="E40" s="5"/>
      <c r="F40" s="5"/>
      <c r="G40" s="5"/>
    </row>
    <row r="41" spans="1:7" s="4" customFormat="1" x14ac:dyDescent="0.2">
      <c r="A41" s="4" t="s">
        <v>65</v>
      </c>
      <c r="D41" s="43"/>
      <c r="E41" s="5"/>
      <c r="F41" s="5"/>
      <c r="G41" s="5"/>
    </row>
    <row r="42" spans="1:7" s="4" customFormat="1" x14ac:dyDescent="0.2">
      <c r="D42" s="43"/>
      <c r="E42" s="5"/>
      <c r="F42" s="5"/>
      <c r="G42" s="5"/>
    </row>
    <row r="43" spans="1:7" s="4" customFormat="1" x14ac:dyDescent="0.2">
      <c r="D43" s="43"/>
      <c r="E43" s="5"/>
      <c r="F43" s="5"/>
      <c r="G43" s="5"/>
    </row>
    <row r="44" spans="1:7" s="4" customFormat="1" x14ac:dyDescent="0.2">
      <c r="D44" s="43"/>
      <c r="E44" s="5"/>
      <c r="F44" s="5"/>
      <c r="G44" s="5"/>
    </row>
    <row r="45" spans="1:7" s="4" customFormat="1" x14ac:dyDescent="0.2">
      <c r="D45" s="43"/>
      <c r="E45" s="5"/>
      <c r="F45" s="5"/>
      <c r="G45" s="5"/>
    </row>
    <row r="46" spans="1:7" s="4" customFormat="1" x14ac:dyDescent="0.2">
      <c r="A46" s="11" t="s">
        <v>66</v>
      </c>
      <c r="D46" s="8"/>
      <c r="E46" s="5"/>
      <c r="F46" s="5"/>
      <c r="G46" s="5"/>
    </row>
    <row r="47" spans="1:7" s="4" customFormat="1" x14ac:dyDescent="0.2">
      <c r="A47" s="4" t="s">
        <v>67</v>
      </c>
      <c r="D47" s="8"/>
      <c r="E47" s="5"/>
      <c r="F47" s="5"/>
      <c r="G47" s="5"/>
    </row>
    <row r="48" spans="1:7" s="4" customFormat="1" x14ac:dyDescent="0.2">
      <c r="A48" s="4" t="s">
        <v>68</v>
      </c>
      <c r="D48" s="5"/>
      <c r="E48" s="48" t="s">
        <v>69</v>
      </c>
      <c r="F48" s="5" t="s">
        <v>70</v>
      </c>
      <c r="G48" s="5"/>
    </row>
    <row r="49" spans="1:7" s="4" customFormat="1" x14ac:dyDescent="0.2">
      <c r="A49" s="4" t="s">
        <v>71</v>
      </c>
      <c r="C49" s="4" t="s">
        <v>72</v>
      </c>
      <c r="E49" s="49" t="s">
        <v>73</v>
      </c>
      <c r="F49" s="5" t="s">
        <v>74</v>
      </c>
      <c r="G49" s="5"/>
    </row>
    <row r="50" spans="1:7" s="4" customFormat="1" x14ac:dyDescent="0.2">
      <c r="A50" s="4" t="s">
        <v>75</v>
      </c>
      <c r="C50" s="4" t="s">
        <v>76</v>
      </c>
      <c r="E50" s="50" t="s">
        <v>77</v>
      </c>
      <c r="F50" s="5" t="s">
        <v>74</v>
      </c>
      <c r="G50" s="5"/>
    </row>
    <row r="51" spans="1:7" s="4" customFormat="1" x14ac:dyDescent="0.2">
      <c r="A51" s="4" t="s">
        <v>78</v>
      </c>
      <c r="C51" s="4" t="s">
        <v>79</v>
      </c>
      <c r="E51" s="49" t="s">
        <v>80</v>
      </c>
      <c r="F51" s="5" t="s">
        <v>81</v>
      </c>
      <c r="G51" s="5"/>
    </row>
    <row r="52" spans="1:7" s="4" customFormat="1" x14ac:dyDescent="0.2">
      <c r="A52" s="4" t="s">
        <v>82</v>
      </c>
      <c r="C52" s="4" t="s">
        <v>83</v>
      </c>
      <c r="E52" s="50" t="s">
        <v>84</v>
      </c>
      <c r="F52" s="4" t="s">
        <v>81</v>
      </c>
      <c r="G52" s="5"/>
    </row>
    <row r="53" spans="1:7" s="4" customFormat="1" x14ac:dyDescent="0.2">
      <c r="A53" s="4" t="s">
        <v>85</v>
      </c>
      <c r="C53" s="4" t="s">
        <v>86</v>
      </c>
      <c r="E53" s="49" t="s">
        <v>87</v>
      </c>
      <c r="F53" s="4" t="s">
        <v>81</v>
      </c>
      <c r="G53" s="5"/>
    </row>
    <row r="54" spans="1:7" s="4" customFormat="1" x14ac:dyDescent="0.2">
      <c r="A54" s="4" t="s">
        <v>88</v>
      </c>
      <c r="C54" s="4" t="s">
        <v>89</v>
      </c>
      <c r="E54" s="50" t="s">
        <v>90</v>
      </c>
      <c r="F54" s="4" t="s">
        <v>81</v>
      </c>
      <c r="G54" s="5"/>
    </row>
    <row r="55" spans="1:7" s="4" customFormat="1" x14ac:dyDescent="0.2">
      <c r="A55" s="4" t="s">
        <v>91</v>
      </c>
      <c r="C55" s="4" t="s">
        <v>92</v>
      </c>
      <c r="E55" s="49" t="s">
        <v>93</v>
      </c>
      <c r="F55" s="5" t="s">
        <v>94</v>
      </c>
      <c r="G55" s="5"/>
    </row>
    <row r="56" spans="1:7" s="4" customFormat="1" x14ac:dyDescent="0.2">
      <c r="C56" s="4" t="s">
        <v>95</v>
      </c>
      <c r="E56" s="50" t="s">
        <v>96</v>
      </c>
      <c r="F56" s="5" t="s">
        <v>94</v>
      </c>
      <c r="G56" s="5"/>
    </row>
    <row r="57" spans="1:7" s="4" customFormat="1" x14ac:dyDescent="0.2">
      <c r="A57" s="4" t="s">
        <v>97</v>
      </c>
      <c r="C57" s="4" t="s">
        <v>98</v>
      </c>
      <c r="E57" s="49" t="s">
        <v>99</v>
      </c>
      <c r="F57" s="5" t="s">
        <v>94</v>
      </c>
      <c r="G57" s="5"/>
    </row>
    <row r="58" spans="1:7" s="4" customFormat="1" ht="12.75" customHeight="1" x14ac:dyDescent="0.2">
      <c r="C58" s="4" t="s">
        <v>100</v>
      </c>
      <c r="E58" s="50" t="s">
        <v>101</v>
      </c>
      <c r="F58" s="5"/>
      <c r="G58" s="5"/>
    </row>
    <row r="59" spans="1:7" s="4" customFormat="1" ht="12.75" customHeight="1" x14ac:dyDescent="0.2">
      <c r="C59" s="4" t="s">
        <v>102</v>
      </c>
      <c r="E59" s="49"/>
      <c r="F59" s="5"/>
      <c r="G59" s="5"/>
    </row>
    <row r="60" spans="1:7" s="4" customFormat="1" x14ac:dyDescent="0.2">
      <c r="E60" s="50"/>
      <c r="F60" s="5"/>
      <c r="G60" s="5"/>
    </row>
    <row r="61" spans="1:7" s="4" customFormat="1" x14ac:dyDescent="0.2">
      <c r="E61" s="49"/>
      <c r="F61" s="5"/>
      <c r="G61" s="5"/>
    </row>
    <row r="62" spans="1:7" s="4" customFormat="1" x14ac:dyDescent="0.2">
      <c r="A62" s="51"/>
      <c r="E62" s="50"/>
      <c r="F62" s="5"/>
      <c r="G62" s="5"/>
    </row>
    <row r="63" spans="1:7" s="4" customFormat="1" x14ac:dyDescent="0.2">
      <c r="A63" s="11" t="s">
        <v>103</v>
      </c>
      <c r="E63" s="49"/>
      <c r="F63" s="5"/>
      <c r="G63" s="5"/>
    </row>
    <row r="64" spans="1:7" s="4" customFormat="1" x14ac:dyDescent="0.2">
      <c r="A64" s="4" t="s">
        <v>104</v>
      </c>
      <c r="E64" s="50"/>
      <c r="F64" s="5"/>
      <c r="G64" s="5"/>
    </row>
    <row r="65" spans="1:7" s="4" customFormat="1" x14ac:dyDescent="0.2">
      <c r="A65" s="4" t="s">
        <v>105</v>
      </c>
      <c r="E65" s="49"/>
      <c r="F65" s="5"/>
      <c r="G65" s="5"/>
    </row>
    <row r="66" spans="1:7" s="4" customFormat="1" x14ac:dyDescent="0.2">
      <c r="A66" s="4" t="s">
        <v>106</v>
      </c>
      <c r="F66" s="5"/>
      <c r="G66" s="5"/>
    </row>
    <row r="67" spans="1:7" s="4" customFormat="1" x14ac:dyDescent="0.2">
      <c r="A67" s="4" t="s">
        <v>97</v>
      </c>
      <c r="G67" s="5"/>
    </row>
    <row r="68" spans="1:7" s="4" customFormat="1" x14ac:dyDescent="0.2">
      <c r="D68" s="5"/>
      <c r="E68" s="5"/>
      <c r="F68" s="5"/>
      <c r="G68" s="5"/>
    </row>
    <row r="69" spans="1:7" s="4" customFormat="1" x14ac:dyDescent="0.2">
      <c r="D69" s="12" t="s">
        <v>107</v>
      </c>
      <c r="E69" s="5"/>
      <c r="F69" s="5"/>
      <c r="G69" s="5"/>
    </row>
    <row r="70" spans="1:7" s="4" customFormat="1" x14ac:dyDescent="0.2">
      <c r="D70" s="5" t="s">
        <v>108</v>
      </c>
      <c r="E70" s="5"/>
      <c r="F70" s="5"/>
      <c r="G70" s="5"/>
    </row>
    <row r="71" spans="1:7" s="4" customFormat="1" x14ac:dyDescent="0.2">
      <c r="D71" s="5" t="s">
        <v>109</v>
      </c>
      <c r="E71" s="5"/>
      <c r="F71" s="5"/>
      <c r="G71" s="5"/>
    </row>
    <row r="72" spans="1:7" s="4" customFormat="1" x14ac:dyDescent="0.2">
      <c r="D72" s="5" t="s">
        <v>110</v>
      </c>
      <c r="E72" s="5"/>
      <c r="F72" s="5"/>
      <c r="G72" s="5"/>
    </row>
    <row r="73" spans="1:7" s="4" customFormat="1" x14ac:dyDescent="0.2">
      <c r="D73" s="5" t="s">
        <v>111</v>
      </c>
      <c r="E73" s="5"/>
      <c r="F73" s="5"/>
      <c r="G73" s="5"/>
    </row>
    <row r="74" spans="1:7" s="4" customFormat="1" x14ac:dyDescent="0.2">
      <c r="D74" s="5" t="s">
        <v>112</v>
      </c>
      <c r="E74" s="5"/>
      <c r="F74" s="5"/>
      <c r="G74" s="5"/>
    </row>
    <row r="75" spans="1:7" s="4" customFormat="1" x14ac:dyDescent="0.2">
      <c r="D75" s="5" t="s">
        <v>113</v>
      </c>
      <c r="E75" s="5"/>
      <c r="F75" s="5"/>
      <c r="G75" s="5"/>
    </row>
    <row r="76" spans="1:7" s="4" customFormat="1" x14ac:dyDescent="0.2">
      <c r="D76" s="5" t="s">
        <v>114</v>
      </c>
      <c r="E76" s="5"/>
      <c r="F76" s="5"/>
      <c r="G76" s="5"/>
    </row>
    <row r="77" spans="1:7" s="4" customFormat="1" x14ac:dyDescent="0.2">
      <c r="D77" s="5" t="s">
        <v>115</v>
      </c>
      <c r="E77" s="5"/>
      <c r="F77" s="5"/>
      <c r="G77" s="5"/>
    </row>
    <row r="78" spans="1:7" s="4" customFormat="1" x14ac:dyDescent="0.2">
      <c r="D78" s="5" t="s">
        <v>116</v>
      </c>
      <c r="E78" s="5"/>
      <c r="F78" s="5"/>
      <c r="G78" s="5"/>
    </row>
    <row r="79" spans="1:7" s="4" customFormat="1" x14ac:dyDescent="0.2">
      <c r="D79" s="5" t="s">
        <v>117</v>
      </c>
      <c r="E79" s="5"/>
      <c r="F79" s="5"/>
      <c r="G79" s="5"/>
    </row>
    <row r="80" spans="1:7" s="4" customFormat="1" x14ac:dyDescent="0.2">
      <c r="D80" s="5" t="s">
        <v>118</v>
      </c>
      <c r="E80" s="5"/>
      <c r="F80" s="5"/>
      <c r="G80" s="5"/>
    </row>
    <row r="81" spans="1:7" s="4" customFormat="1" x14ac:dyDescent="0.2">
      <c r="D81" s="5"/>
      <c r="E81" s="5"/>
      <c r="F81" s="5"/>
      <c r="G81" s="5"/>
    </row>
    <row r="82" spans="1:7" s="4" customFormat="1" x14ac:dyDescent="0.2">
      <c r="A82" s="10" t="s">
        <v>119</v>
      </c>
      <c r="D82" s="5"/>
      <c r="E82" s="5"/>
      <c r="F82" s="5"/>
      <c r="G82" s="5"/>
    </row>
    <row r="83" spans="1:7" s="4" customFormat="1" x14ac:dyDescent="0.2">
      <c r="A83" s="4" t="s">
        <v>120</v>
      </c>
      <c r="D83" s="5"/>
      <c r="E83" s="5"/>
      <c r="F83" s="5"/>
      <c r="G83" s="5"/>
    </row>
    <row r="84" spans="1:7" s="4" customFormat="1" x14ac:dyDescent="0.2">
      <c r="A84" s="4" t="s">
        <v>121</v>
      </c>
      <c r="D84" s="5"/>
      <c r="E84" s="5"/>
      <c r="F84" s="5"/>
      <c r="G84" s="5"/>
    </row>
    <row r="85" spans="1:7" s="4" customFormat="1" x14ac:dyDescent="0.2">
      <c r="A85" s="4" t="s">
        <v>122</v>
      </c>
      <c r="D85" s="5"/>
      <c r="E85" s="5"/>
      <c r="F85" s="5"/>
      <c r="G85" s="5"/>
    </row>
    <row r="86" spans="1:7" s="4" customFormat="1" x14ac:dyDescent="0.2">
      <c r="D86" s="5"/>
      <c r="E86" s="5"/>
      <c r="F86" s="5"/>
      <c r="G86" s="5"/>
    </row>
    <row r="87" spans="1:7" s="4" customFormat="1" x14ac:dyDescent="0.2">
      <c r="C87" s="4" t="s">
        <v>123</v>
      </c>
      <c r="D87" s="5" t="s">
        <v>124</v>
      </c>
      <c r="E87" s="5"/>
      <c r="F87" s="5"/>
      <c r="G87" s="5"/>
    </row>
    <row r="88" spans="1:7" s="4" customFormat="1" ht="15" x14ac:dyDescent="0.2">
      <c r="A88" s="4" t="s">
        <v>97</v>
      </c>
      <c r="C88" s="4" t="s">
        <v>125</v>
      </c>
      <c r="D88" s="46" t="s">
        <v>126</v>
      </c>
      <c r="E88" s="5"/>
      <c r="F88" s="5"/>
      <c r="G88" s="5"/>
    </row>
    <row r="89" spans="1:7" s="4" customFormat="1" ht="15" x14ac:dyDescent="0.2">
      <c r="C89" s="4" t="s">
        <v>127</v>
      </c>
      <c r="D89" s="46" t="s">
        <v>128</v>
      </c>
      <c r="E89" s="5"/>
      <c r="F89" s="5"/>
      <c r="G89" s="5"/>
    </row>
    <row r="90" spans="1:7" s="4" customFormat="1" ht="15" x14ac:dyDescent="0.2">
      <c r="C90" s="134" t="s">
        <v>38</v>
      </c>
      <c r="D90" s="46" t="s">
        <v>129</v>
      </c>
      <c r="E90" s="5"/>
      <c r="F90" s="5"/>
      <c r="G90" s="5"/>
    </row>
    <row r="91" spans="1:7" s="4" customFormat="1" ht="15" x14ac:dyDescent="0.2">
      <c r="D91" s="46" t="s">
        <v>130</v>
      </c>
      <c r="E91" s="5"/>
      <c r="F91" s="5"/>
      <c r="G91" s="5"/>
    </row>
    <row r="92" spans="1:7" s="4" customFormat="1" ht="15" x14ac:dyDescent="0.2">
      <c r="A92" s="10" t="s">
        <v>131</v>
      </c>
      <c r="D92" s="46" t="s">
        <v>85</v>
      </c>
      <c r="E92" s="5"/>
      <c r="F92" s="5"/>
      <c r="G92" s="5"/>
    </row>
    <row r="93" spans="1:7" s="4" customFormat="1" x14ac:dyDescent="0.2">
      <c r="A93" s="4" t="s">
        <v>132</v>
      </c>
      <c r="D93" s="135" t="s">
        <v>133</v>
      </c>
      <c r="E93" s="5"/>
      <c r="F93" s="5"/>
      <c r="G93" s="5"/>
    </row>
    <row r="94" spans="1:7" s="4" customFormat="1" x14ac:dyDescent="0.2">
      <c r="A94" s="4" t="s">
        <v>134</v>
      </c>
      <c r="D94" s="5"/>
      <c r="E94" s="5"/>
      <c r="F94" s="5"/>
      <c r="G94" s="5"/>
    </row>
    <row r="95" spans="1:7" s="4" customFormat="1" x14ac:dyDescent="0.2">
      <c r="A95" s="4" t="s">
        <v>135</v>
      </c>
      <c r="D95" s="5"/>
      <c r="E95" s="5"/>
      <c r="F95" s="5"/>
      <c r="G95" s="5"/>
    </row>
    <row r="96" spans="1:7" s="4" customFormat="1" x14ac:dyDescent="0.2">
      <c r="A96" s="4" t="s">
        <v>136</v>
      </c>
      <c r="D96" s="5"/>
      <c r="E96" s="5"/>
      <c r="F96" s="5"/>
      <c r="G96" s="5"/>
    </row>
    <row r="97" spans="1:7" s="4" customFormat="1" x14ac:dyDescent="0.2">
      <c r="A97" s="4" t="s">
        <v>137</v>
      </c>
      <c r="D97" s="5"/>
      <c r="E97" s="5"/>
      <c r="F97" s="5"/>
      <c r="G97" s="5"/>
    </row>
    <row r="98" spans="1:7" s="4" customFormat="1" x14ac:dyDescent="0.2">
      <c r="A98" s="4" t="s">
        <v>138</v>
      </c>
      <c r="D98" s="5"/>
      <c r="E98" s="5"/>
      <c r="F98" s="5"/>
      <c r="G98" s="5"/>
    </row>
    <row r="99" spans="1:7" s="4" customFormat="1" x14ac:dyDescent="0.2">
      <c r="A99" s="134" t="s">
        <v>139</v>
      </c>
      <c r="D99" s="5"/>
      <c r="E99" s="5"/>
      <c r="F99" s="5"/>
      <c r="G99" s="5"/>
    </row>
    <row r="100" spans="1:7" s="4" customFormat="1" x14ac:dyDescent="0.2">
      <c r="A100" s="134" t="s">
        <v>140</v>
      </c>
      <c r="D100" s="5"/>
      <c r="E100" s="5"/>
      <c r="F100" s="5"/>
      <c r="G100" s="5"/>
    </row>
    <row r="101" spans="1:7" s="4" customFormat="1" hidden="1" x14ac:dyDescent="0.2">
      <c r="D101" s="5"/>
      <c r="E101" s="5"/>
      <c r="F101" s="5"/>
      <c r="G101" s="5"/>
    </row>
    <row r="102" spans="1:7" s="4" customFormat="1" hidden="1" x14ac:dyDescent="0.2">
      <c r="D102" s="5"/>
      <c r="E102" s="5"/>
      <c r="F102" s="5"/>
      <c r="G102" s="5"/>
    </row>
    <row r="103" spans="1:7" s="4" customFormat="1" x14ac:dyDescent="0.2">
      <c r="D103" s="5"/>
      <c r="E103" s="5"/>
      <c r="F103" s="5"/>
      <c r="G103" s="5"/>
    </row>
    <row r="104" spans="1:7" s="4" customFormat="1" x14ac:dyDescent="0.2">
      <c r="A104" s="4" t="s">
        <v>141</v>
      </c>
      <c r="D104" s="5"/>
      <c r="E104" s="5"/>
      <c r="F104" s="5"/>
      <c r="G104" s="5"/>
    </row>
    <row r="105" spans="1:7" s="4" customFormat="1" x14ac:dyDescent="0.2">
      <c r="A105" s="4" t="s">
        <v>142</v>
      </c>
      <c r="D105" s="5"/>
      <c r="E105" s="5"/>
      <c r="F105" s="5"/>
      <c r="G105" s="5"/>
    </row>
    <row r="106" spans="1:7" s="4" customFormat="1" x14ac:dyDescent="0.2">
      <c r="A106" s="4" t="s">
        <v>143</v>
      </c>
      <c r="D106" s="5"/>
      <c r="E106" s="5"/>
      <c r="F106" s="5"/>
      <c r="G106" s="5"/>
    </row>
    <row r="107" spans="1:7" s="4" customFormat="1" x14ac:dyDescent="0.2">
      <c r="D107" s="5"/>
      <c r="E107" s="5"/>
      <c r="F107" s="5"/>
      <c r="G107" s="5"/>
    </row>
    <row r="108" spans="1:7" s="4" customFormat="1" hidden="1" x14ac:dyDescent="0.2">
      <c r="D108" s="5"/>
      <c r="E108" s="5"/>
      <c r="F108" s="5"/>
      <c r="G108" s="5"/>
    </row>
    <row r="109" spans="1:7" s="4" customFormat="1" hidden="1" x14ac:dyDescent="0.2">
      <c r="D109" s="5"/>
      <c r="E109" s="5"/>
      <c r="F109" s="5"/>
      <c r="G109" s="5"/>
    </row>
    <row r="110" spans="1:7" s="4" customFormat="1" hidden="1" x14ac:dyDescent="0.2">
      <c r="D110" s="5"/>
      <c r="E110" s="5"/>
      <c r="F110" s="5"/>
      <c r="G110" s="5"/>
    </row>
    <row r="111" spans="1:7" s="4" customFormat="1" hidden="1" x14ac:dyDescent="0.2">
      <c r="D111" s="5"/>
      <c r="E111" s="5"/>
      <c r="F111" s="5"/>
      <c r="G111" s="5"/>
    </row>
    <row r="112" spans="1:7" s="4" customFormat="1" hidden="1" x14ac:dyDescent="0.2">
      <c r="D112" s="5"/>
      <c r="E112" s="5"/>
      <c r="F112" s="5"/>
      <c r="G112" s="5"/>
    </row>
    <row r="113" spans="1:7" s="4" customFormat="1" hidden="1" x14ac:dyDescent="0.2">
      <c r="D113" s="5"/>
      <c r="E113" s="5"/>
      <c r="F113" s="5"/>
      <c r="G113" s="5"/>
    </row>
    <row r="114" spans="1:7" s="4" customFormat="1" hidden="1" x14ac:dyDescent="0.2">
      <c r="D114" s="5"/>
      <c r="E114" s="5"/>
      <c r="F114" s="5"/>
      <c r="G114" s="5"/>
    </row>
    <row r="115" spans="1:7" s="4" customFormat="1" hidden="1" x14ac:dyDescent="0.2">
      <c r="D115" s="5"/>
      <c r="E115" s="5"/>
      <c r="F115" s="5"/>
      <c r="G115" s="5"/>
    </row>
    <row r="116" spans="1:7" s="4" customFormat="1" hidden="1" x14ac:dyDescent="0.2">
      <c r="D116" s="5"/>
      <c r="E116" s="5"/>
      <c r="F116" s="5"/>
      <c r="G116" s="5"/>
    </row>
    <row r="117" spans="1:7" s="4" customFormat="1" hidden="1" x14ac:dyDescent="0.2">
      <c r="D117" s="5"/>
      <c r="E117" s="5"/>
      <c r="F117" s="5"/>
      <c r="G117" s="5"/>
    </row>
    <row r="118" spans="1:7" s="4" customFormat="1" hidden="1" x14ac:dyDescent="0.2">
      <c r="D118" s="5"/>
      <c r="E118" s="5"/>
      <c r="F118" s="5"/>
      <c r="G118" s="5"/>
    </row>
    <row r="119" spans="1:7" s="4" customFormat="1" ht="13.5" thickBot="1" x14ac:dyDescent="0.25">
      <c r="D119" s="5"/>
      <c r="E119" s="5"/>
      <c r="F119" s="5"/>
      <c r="G119" s="5"/>
    </row>
    <row r="120" spans="1:7" ht="51.75" thickBot="1" x14ac:dyDescent="0.25">
      <c r="A120" s="35" t="s">
        <v>144</v>
      </c>
      <c r="B120" s="36" t="s">
        <v>145</v>
      </c>
      <c r="C120" s="36" t="s">
        <v>146</v>
      </c>
      <c r="D120" s="36" t="s">
        <v>147</v>
      </c>
    </row>
    <row r="121" spans="1:7" ht="12.75" customHeight="1" x14ac:dyDescent="0.2">
      <c r="A121" s="69" t="s">
        <v>148</v>
      </c>
      <c r="B121" s="55"/>
      <c r="C121" s="61"/>
      <c r="D121" s="71"/>
    </row>
    <row r="122" spans="1:7" ht="64.5" thickBot="1" x14ac:dyDescent="0.25">
      <c r="A122" s="58" t="s">
        <v>149</v>
      </c>
      <c r="B122" s="56"/>
      <c r="C122" s="56" t="s">
        <v>150</v>
      </c>
      <c r="D122" s="60"/>
    </row>
    <row r="123" spans="1:7" ht="38.25" x14ac:dyDescent="0.2">
      <c r="A123" s="69" t="s">
        <v>151</v>
      </c>
      <c r="B123" s="56" t="s">
        <v>152</v>
      </c>
      <c r="C123" s="56"/>
      <c r="D123" s="59" t="s">
        <v>153</v>
      </c>
    </row>
    <row r="124" spans="1:7" ht="39" thickBot="1" x14ac:dyDescent="0.25">
      <c r="A124" s="58" t="s">
        <v>154</v>
      </c>
      <c r="B124" s="56"/>
      <c r="C124" s="56"/>
      <c r="D124" s="60"/>
    </row>
    <row r="125" spans="1:7" x14ac:dyDescent="0.2">
      <c r="A125" s="69" t="s">
        <v>155</v>
      </c>
      <c r="B125" s="56"/>
      <c r="C125" s="56"/>
      <c r="D125" s="60"/>
    </row>
    <row r="126" spans="1:7" ht="39" thickBot="1" x14ac:dyDescent="0.25">
      <c r="A126" s="58" t="s">
        <v>156</v>
      </c>
      <c r="B126" s="57"/>
      <c r="C126" s="57"/>
      <c r="D126" s="70"/>
    </row>
    <row r="127" spans="1:7" ht="13.5" thickBot="1" x14ac:dyDescent="0.25"/>
    <row r="128" spans="1:7" ht="51.75" thickBot="1" x14ac:dyDescent="0.25">
      <c r="A128" s="37" t="s">
        <v>144</v>
      </c>
      <c r="B128" s="38" t="s">
        <v>145</v>
      </c>
      <c r="C128" s="38" t="s">
        <v>146</v>
      </c>
      <c r="D128" s="38" t="s">
        <v>147</v>
      </c>
    </row>
    <row r="129" spans="1:4" ht="12.75" customHeight="1" x14ac:dyDescent="0.2">
      <c r="A129" s="13" t="s">
        <v>148</v>
      </c>
      <c r="B129" s="63"/>
      <c r="C129" s="66" t="s">
        <v>157</v>
      </c>
      <c r="D129" s="15" t="s">
        <v>158</v>
      </c>
    </row>
    <row r="130" spans="1:4" ht="38.25" x14ac:dyDescent="0.2">
      <c r="A130" s="13" t="s">
        <v>149</v>
      </c>
      <c r="B130" s="64"/>
      <c r="C130" s="13" t="s">
        <v>159</v>
      </c>
      <c r="D130" s="18"/>
    </row>
    <row r="131" spans="1:4" ht="15.75" thickBot="1" x14ac:dyDescent="0.25">
      <c r="A131" s="14"/>
      <c r="B131" s="64"/>
      <c r="C131" s="67"/>
      <c r="D131" s="15" t="s">
        <v>160</v>
      </c>
    </row>
    <row r="132" spans="1:4" ht="15" x14ac:dyDescent="0.2">
      <c r="A132" s="66" t="s">
        <v>151</v>
      </c>
      <c r="B132" s="62"/>
      <c r="C132" s="67"/>
      <c r="D132" s="18"/>
    </row>
    <row r="133" spans="1:4" ht="39" thickBot="1" x14ac:dyDescent="0.25">
      <c r="A133" s="19" t="s">
        <v>154</v>
      </c>
      <c r="B133" s="62" t="s">
        <v>161</v>
      </c>
      <c r="C133" s="67"/>
      <c r="D133" s="18"/>
    </row>
    <row r="134" spans="1:4" ht="15" x14ac:dyDescent="0.2">
      <c r="A134" s="13" t="s">
        <v>155</v>
      </c>
      <c r="B134" s="64"/>
      <c r="C134" s="67"/>
      <c r="D134" s="16"/>
    </row>
    <row r="135" spans="1:4" ht="39" thickBot="1" x14ac:dyDescent="0.25">
      <c r="A135" s="19" t="s">
        <v>156</v>
      </c>
      <c r="B135" s="65"/>
      <c r="C135" s="68"/>
      <c r="D135" s="17"/>
    </row>
    <row r="136" spans="1:4" ht="13.5" thickBot="1" x14ac:dyDescent="0.25"/>
    <row r="137" spans="1:4" ht="51.75" thickBot="1" x14ac:dyDescent="0.25">
      <c r="A137" s="39" t="s">
        <v>144</v>
      </c>
      <c r="B137" s="40" t="s">
        <v>145</v>
      </c>
      <c r="C137" s="40" t="s">
        <v>162</v>
      </c>
      <c r="D137" s="40" t="s">
        <v>163</v>
      </c>
    </row>
    <row r="138" spans="1:4" ht="25.5" customHeight="1" x14ac:dyDescent="0.2">
      <c r="A138" s="20" t="s">
        <v>148</v>
      </c>
      <c r="B138" s="74"/>
      <c r="C138" s="73" t="s">
        <v>164</v>
      </c>
      <c r="D138" s="22" t="s">
        <v>165</v>
      </c>
    </row>
    <row r="139" spans="1:4" ht="38.25" x14ac:dyDescent="0.2">
      <c r="A139" s="20" t="s">
        <v>149</v>
      </c>
      <c r="B139" s="75"/>
      <c r="C139" s="77"/>
      <c r="D139" s="23"/>
    </row>
    <row r="140" spans="1:4" ht="39" thickBot="1" x14ac:dyDescent="0.25">
      <c r="A140" s="21"/>
      <c r="B140" s="75"/>
      <c r="C140" s="20" t="s">
        <v>166</v>
      </c>
      <c r="D140" s="22" t="s">
        <v>167</v>
      </c>
    </row>
    <row r="141" spans="1:4" ht="38.25" x14ac:dyDescent="0.2">
      <c r="A141" s="73" t="s">
        <v>151</v>
      </c>
      <c r="B141" s="72" t="s">
        <v>168</v>
      </c>
      <c r="C141" s="20" t="s">
        <v>169</v>
      </c>
      <c r="D141" s="23"/>
    </row>
    <row r="142" spans="1:4" ht="39" thickBot="1" x14ac:dyDescent="0.25">
      <c r="A142" s="26" t="s">
        <v>154</v>
      </c>
      <c r="B142" s="72"/>
      <c r="C142" s="78"/>
      <c r="D142" s="23"/>
    </row>
    <row r="143" spans="1:4" ht="15" x14ac:dyDescent="0.2">
      <c r="A143" s="20" t="s">
        <v>155</v>
      </c>
      <c r="B143" s="75"/>
      <c r="C143" s="78"/>
      <c r="D143" s="24"/>
    </row>
    <row r="144" spans="1:4" ht="39" thickBot="1" x14ac:dyDescent="0.25">
      <c r="A144" s="26" t="s">
        <v>156</v>
      </c>
      <c r="B144" s="76"/>
      <c r="C144" s="79"/>
      <c r="D144" s="25"/>
    </row>
    <row r="145" spans="1:4" ht="13.5" thickBot="1" x14ac:dyDescent="0.25"/>
    <row r="146" spans="1:4" ht="64.5" thickBot="1" x14ac:dyDescent="0.25">
      <c r="A146" s="41" t="s">
        <v>144</v>
      </c>
      <c r="B146" s="42" t="s">
        <v>145</v>
      </c>
      <c r="C146" s="42" t="s">
        <v>170</v>
      </c>
      <c r="D146" s="42" t="s">
        <v>171</v>
      </c>
    </row>
    <row r="147" spans="1:4" ht="25.5" customHeight="1" x14ac:dyDescent="0.2">
      <c r="A147" s="27" t="s">
        <v>148</v>
      </c>
      <c r="B147" s="52"/>
      <c r="C147" s="30" t="s">
        <v>164</v>
      </c>
      <c r="D147" s="30" t="s">
        <v>172</v>
      </c>
    </row>
    <row r="148" spans="1:4" ht="38.25" x14ac:dyDescent="0.2">
      <c r="A148" s="27" t="s">
        <v>149</v>
      </c>
      <c r="B148" s="53"/>
      <c r="C148" s="31"/>
      <c r="D148" s="31"/>
    </row>
    <row r="149" spans="1:4" ht="33" customHeight="1" x14ac:dyDescent="0.2">
      <c r="A149" s="28"/>
      <c r="B149" s="53"/>
      <c r="C149" s="30" t="s">
        <v>173</v>
      </c>
      <c r="D149" s="30" t="s">
        <v>174</v>
      </c>
    </row>
    <row r="150" spans="1:4" ht="15.75" thickBot="1" x14ac:dyDescent="0.25">
      <c r="A150" s="28"/>
      <c r="B150" s="53"/>
      <c r="C150" s="32"/>
      <c r="D150" s="31"/>
    </row>
    <row r="151" spans="1:4" ht="38.25" x14ac:dyDescent="0.2">
      <c r="A151" s="28"/>
      <c r="B151" s="52" t="s">
        <v>175</v>
      </c>
      <c r="C151" s="32"/>
      <c r="D151" s="30" t="s">
        <v>176</v>
      </c>
    </row>
    <row r="152" spans="1:4" ht="15.75" thickBot="1" x14ac:dyDescent="0.25">
      <c r="A152" s="29"/>
      <c r="B152" s="53"/>
      <c r="C152" s="32"/>
      <c r="D152" s="31"/>
    </row>
    <row r="153" spans="1:4" ht="15" x14ac:dyDescent="0.2">
      <c r="A153" s="27" t="s">
        <v>151</v>
      </c>
      <c r="B153" s="53"/>
      <c r="C153" s="32"/>
      <c r="D153" s="31"/>
    </row>
    <row r="154" spans="1:4" ht="39" thickBot="1" x14ac:dyDescent="0.25">
      <c r="A154" s="34" t="s">
        <v>154</v>
      </c>
      <c r="B154" s="53"/>
      <c r="C154" s="32"/>
      <c r="D154" s="31"/>
    </row>
    <row r="155" spans="1:4" ht="15" x14ac:dyDescent="0.2">
      <c r="A155" s="27" t="s">
        <v>155</v>
      </c>
      <c r="B155" s="53"/>
      <c r="C155" s="32"/>
      <c r="D155" s="32"/>
    </row>
    <row r="156" spans="1:4" ht="39" thickBot="1" x14ac:dyDescent="0.25">
      <c r="A156" s="34" t="s">
        <v>156</v>
      </c>
      <c r="B156" s="54"/>
      <c r="C156" s="33"/>
      <c r="D156" s="33"/>
    </row>
  </sheetData>
  <pageMargins left="0.7" right="0.7" top="0.75" bottom="0.75" header="0.3" footer="0.3"/>
  <pageSetup paperSize="5" orientation="portrait" horizontalDpi="4294967292" r:id="rId1"/>
  <headerFooter>
    <oddFooter>&amp;C_x000D_&amp;1#&amp;"Aptos"&amp;9&amp;K000000 Etiquetado publico</oddFooter>
  </headerFooter>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9F898-F155-47A1-B508-A1DB5A792576}">
  <dimension ref="A1:BL30"/>
  <sheetViews>
    <sheetView showGridLines="0" showZeros="0" tabSelected="1" zoomScale="80" zoomScaleNormal="80" workbookViewId="0">
      <selection activeCell="L7" sqref="L7"/>
    </sheetView>
  </sheetViews>
  <sheetFormatPr baseColWidth="10" defaultColWidth="0" defaultRowHeight="75" customHeight="1" x14ac:dyDescent="0.2"/>
  <cols>
    <col min="1" max="1" width="7.85546875" style="114" customWidth="1"/>
    <col min="2" max="2" width="13.28515625" style="143" customWidth="1"/>
    <col min="3" max="3" width="22" style="114" customWidth="1"/>
    <col min="4" max="4" width="32.7109375" style="114" customWidth="1"/>
    <col min="5" max="5" width="52.28515625" style="114" customWidth="1"/>
    <col min="6" max="6" width="16.5703125" style="114" customWidth="1"/>
    <col min="7" max="7" width="15.42578125" style="114" customWidth="1"/>
    <col min="8" max="8" width="17.140625" style="114" customWidth="1"/>
    <col min="9" max="9" width="33.140625" style="114" customWidth="1"/>
    <col min="10" max="10" width="14.5703125" style="114" customWidth="1"/>
    <col min="11" max="11" width="25.140625" style="114" customWidth="1"/>
    <col min="12" max="12" width="26" style="114" customWidth="1"/>
    <col min="13" max="13" width="29.7109375" style="114" customWidth="1"/>
    <col min="14" max="14" width="29" style="114" customWidth="1"/>
    <col min="15" max="15" width="19.7109375" style="114" customWidth="1"/>
    <col min="16" max="16" width="21.140625" style="114" customWidth="1"/>
    <col min="17" max="17" width="47.5703125" style="114" customWidth="1"/>
    <col min="18" max="18" width="19.85546875" style="114" customWidth="1"/>
    <col min="19" max="19" width="22" style="114" customWidth="1"/>
    <col min="20" max="20" width="22.42578125" style="114" customWidth="1"/>
    <col min="21" max="21" width="12.42578125" style="114" customWidth="1"/>
    <col min="22" max="22" width="23.85546875" style="114" customWidth="1"/>
    <col min="23" max="23" width="23.28515625" style="114" customWidth="1"/>
    <col min="24" max="24" width="21" style="114" customWidth="1"/>
    <col min="25" max="25" width="22" style="114" customWidth="1"/>
    <col min="26" max="26" width="16.7109375" style="114" customWidth="1"/>
    <col min="27" max="27" width="23.140625" style="114" customWidth="1"/>
    <col min="28" max="29" width="25.140625" style="114" customWidth="1"/>
    <col min="30" max="30" width="22.7109375" style="114" customWidth="1"/>
    <col min="31" max="31" width="22.140625" style="114" customWidth="1"/>
    <col min="32" max="32" width="19.28515625" style="114" customWidth="1"/>
    <col min="33" max="33" width="20.28515625" style="114" customWidth="1"/>
    <col min="34" max="34" width="19.7109375" style="114" customWidth="1"/>
    <col min="35" max="35" width="17.5703125" style="114" customWidth="1"/>
    <col min="36" max="36" width="15.5703125" style="114" customWidth="1"/>
    <col min="37" max="37" width="21.85546875" style="114" customWidth="1"/>
    <col min="38" max="38" width="17.140625" style="114" customWidth="1"/>
    <col min="39" max="39" width="14.28515625" style="114" customWidth="1"/>
    <col min="40" max="40" width="19.28515625" style="114" customWidth="1"/>
    <col min="41" max="41" width="15.5703125" style="114" customWidth="1"/>
    <col min="42" max="42" width="16.140625" style="114" customWidth="1"/>
    <col min="43" max="43" width="23.42578125" style="140" customWidth="1"/>
    <col min="44" max="44" width="19" style="114" customWidth="1"/>
    <col min="45" max="45" width="13.5703125" style="114" customWidth="1"/>
    <col min="46" max="46" width="54.85546875" style="141" customWidth="1"/>
    <col min="47" max="47" width="29.5703125" style="141" customWidth="1"/>
    <col min="48" max="48" width="35" style="141" customWidth="1"/>
    <col min="49" max="49" width="43" style="141" customWidth="1"/>
    <col min="50" max="50" width="29.140625" style="141" customWidth="1"/>
    <col min="51" max="51" width="13.140625" style="114" customWidth="1"/>
    <col min="52" max="52" width="16.7109375" style="121" customWidth="1"/>
    <col min="53" max="53" width="17.7109375" style="114" customWidth="1"/>
    <col min="54" max="54" width="12.5703125" style="142" customWidth="1"/>
    <col min="55" max="55" width="8.7109375" style="141" customWidth="1"/>
    <col min="56" max="56" width="7.28515625" style="142" customWidth="1"/>
    <col min="57" max="57" width="6.140625" style="142" hidden="1" customWidth="1"/>
    <col min="58" max="58" width="23.140625" style="142" customWidth="1"/>
    <col min="59" max="59" width="37.28515625" style="114" hidden="1" customWidth="1"/>
    <col min="60" max="64" width="80.28515625" style="114" hidden="1" customWidth="1"/>
    <col min="65" max="16384" width="10.85546875" style="114" hidden="1"/>
  </cols>
  <sheetData>
    <row r="1" spans="1:60" ht="23.25" customHeight="1" x14ac:dyDescent="0.2"/>
    <row r="2" spans="1:60" ht="30.75" customHeight="1" x14ac:dyDescent="0.2">
      <c r="A2" s="212"/>
      <c r="B2" s="213"/>
      <c r="C2" s="213"/>
      <c r="D2" s="218" t="s">
        <v>177</v>
      </c>
      <c r="E2" s="219"/>
      <c r="F2" s="219"/>
      <c r="G2" s="219"/>
      <c r="H2" s="219"/>
      <c r="I2" s="219"/>
      <c r="J2" s="219"/>
      <c r="K2" s="220"/>
      <c r="L2" s="204" t="s">
        <v>255</v>
      </c>
      <c r="M2" s="138" t="s">
        <v>178</v>
      </c>
      <c r="N2" s="139"/>
    </row>
    <row r="3" spans="1:60" ht="16.5" customHeight="1" x14ac:dyDescent="0.2">
      <c r="A3" s="214"/>
      <c r="B3" s="215"/>
      <c r="C3" s="215"/>
      <c r="D3" s="221"/>
      <c r="E3" s="222"/>
      <c r="F3" s="222"/>
      <c r="G3" s="222"/>
      <c r="H3" s="222"/>
      <c r="I3" s="222"/>
      <c r="J3" s="222"/>
      <c r="K3" s="223"/>
      <c r="L3" s="144" t="s">
        <v>179</v>
      </c>
      <c r="M3" s="145">
        <v>1</v>
      </c>
      <c r="O3" s="146" t="s">
        <v>180</v>
      </c>
    </row>
    <row r="4" spans="1:60" ht="21.75" customHeight="1" x14ac:dyDescent="0.2">
      <c r="A4" s="214"/>
      <c r="B4" s="215"/>
      <c r="C4" s="215"/>
      <c r="D4" s="224" t="s">
        <v>181</v>
      </c>
      <c r="E4" s="225"/>
      <c r="F4" s="225"/>
      <c r="G4" s="225"/>
      <c r="H4" s="225"/>
      <c r="I4" s="225"/>
      <c r="J4" s="225"/>
      <c r="K4" s="226"/>
      <c r="L4" s="203" t="s">
        <v>182</v>
      </c>
      <c r="M4" s="205">
        <v>46147</v>
      </c>
      <c r="O4" s="146"/>
    </row>
    <row r="5" spans="1:60" ht="37.5" customHeight="1" x14ac:dyDescent="0.2">
      <c r="A5" s="216"/>
      <c r="B5" s="217"/>
      <c r="C5" s="217"/>
      <c r="D5" s="221"/>
      <c r="E5" s="222"/>
      <c r="F5" s="222"/>
      <c r="G5" s="222"/>
      <c r="H5" s="222"/>
      <c r="I5" s="222"/>
      <c r="J5" s="222"/>
      <c r="K5" s="223"/>
      <c r="L5" s="201" t="s">
        <v>256</v>
      </c>
      <c r="M5" s="202" t="s">
        <v>257</v>
      </c>
      <c r="BB5" s="147" t="s">
        <v>97</v>
      </c>
    </row>
    <row r="6" spans="1:60" ht="31.5" customHeight="1" x14ac:dyDescent="0.2">
      <c r="E6" s="148"/>
    </row>
    <row r="7" spans="1:60" ht="31.5" customHeight="1" x14ac:dyDescent="0.2">
      <c r="A7" s="206" t="s">
        <v>183</v>
      </c>
      <c r="B7" s="207"/>
      <c r="C7" s="207"/>
      <c r="D7" s="207"/>
      <c r="E7" s="208"/>
      <c r="F7" s="149"/>
    </row>
    <row r="8" spans="1:60" ht="31.5" customHeight="1" x14ac:dyDescent="0.2">
      <c r="A8" s="209" t="s">
        <v>97</v>
      </c>
      <c r="B8" s="210"/>
      <c r="C8" s="210"/>
      <c r="D8" s="210"/>
      <c r="E8" s="211"/>
    </row>
    <row r="9" spans="1:60" ht="31.5" customHeight="1" thickBot="1" x14ac:dyDescent="0.25">
      <c r="E9" s="150"/>
    </row>
    <row r="10" spans="1:60" ht="19.5" customHeight="1" thickBot="1" x14ac:dyDescent="0.25">
      <c r="A10" s="151"/>
      <c r="B10" s="152"/>
      <c r="C10" s="153"/>
      <c r="D10" s="153"/>
      <c r="E10" s="153"/>
      <c r="F10" s="153"/>
      <c r="G10" s="153"/>
      <c r="H10" s="153"/>
      <c r="I10" s="154"/>
      <c r="J10" s="155"/>
      <c r="K10" s="156"/>
      <c r="L10" s="156"/>
      <c r="M10" s="156"/>
      <c r="N10" s="156"/>
      <c r="O10" s="156"/>
      <c r="P10" s="156"/>
      <c r="Q10" s="157"/>
      <c r="R10" s="158"/>
      <c r="S10" s="159"/>
      <c r="T10" s="159"/>
      <c r="U10" s="159"/>
      <c r="V10" s="159"/>
      <c r="W10" s="159"/>
      <c r="X10" s="159"/>
      <c r="Y10" s="159"/>
      <c r="Z10" s="159"/>
      <c r="AA10" s="159"/>
      <c r="AB10" s="159"/>
      <c r="AC10" s="159" t="s">
        <v>184</v>
      </c>
      <c r="AD10" s="159"/>
      <c r="AE10" s="159"/>
      <c r="AF10" s="159"/>
      <c r="AG10" s="159"/>
      <c r="AH10" s="159"/>
      <c r="AI10" s="159"/>
      <c r="AJ10" s="159"/>
      <c r="AK10" s="159"/>
      <c r="AL10" s="159"/>
      <c r="AM10" s="159"/>
      <c r="AN10" s="159"/>
      <c r="AO10" s="159"/>
      <c r="AP10" s="159"/>
      <c r="AQ10" s="159"/>
      <c r="AR10" s="159"/>
      <c r="AS10" s="160"/>
      <c r="AT10" s="161"/>
      <c r="AU10" s="162"/>
      <c r="AV10" s="162"/>
      <c r="AW10" s="162"/>
      <c r="AX10" s="163"/>
      <c r="AY10" s="164"/>
      <c r="AZ10" s="165"/>
      <c r="BA10" s="165"/>
      <c r="BB10" s="166"/>
      <c r="BC10" s="167"/>
      <c r="BD10" s="168"/>
      <c r="BE10" s="169"/>
      <c r="BF10" s="170"/>
      <c r="BG10" s="171"/>
    </row>
    <row r="11" spans="1:60" s="192" customFormat="1" ht="57.75" customHeight="1" thickBot="1" x14ac:dyDescent="0.3">
      <c r="A11" s="172"/>
      <c r="B11" s="173"/>
      <c r="C11" s="99"/>
      <c r="D11" s="99" t="s">
        <v>185</v>
      </c>
      <c r="E11" s="173"/>
      <c r="F11" s="99"/>
      <c r="G11" s="99"/>
      <c r="H11" s="99"/>
      <c r="I11" s="174"/>
      <c r="J11" s="175"/>
      <c r="K11" s="100"/>
      <c r="L11" s="100"/>
      <c r="M11" s="100" t="s">
        <v>186</v>
      </c>
      <c r="N11" s="100"/>
      <c r="O11" s="100"/>
      <c r="P11" s="100"/>
      <c r="Q11" s="176"/>
      <c r="R11" s="177"/>
      <c r="S11" s="101"/>
      <c r="T11" s="101" t="s">
        <v>187</v>
      </c>
      <c r="U11" s="101"/>
      <c r="V11" s="101"/>
      <c r="W11" s="178"/>
      <c r="X11" s="177"/>
      <c r="Y11" s="101"/>
      <c r="Z11" s="101" t="s">
        <v>188</v>
      </c>
      <c r="AA11" s="101"/>
      <c r="AB11" s="178"/>
      <c r="AC11" s="179"/>
      <c r="AD11" s="102" t="s">
        <v>189</v>
      </c>
      <c r="AE11" s="102"/>
      <c r="AF11" s="102"/>
      <c r="AG11" s="177"/>
      <c r="AH11" s="101" t="s">
        <v>190</v>
      </c>
      <c r="AI11" s="101"/>
      <c r="AJ11" s="101"/>
      <c r="AK11" s="101"/>
      <c r="AL11" s="101"/>
      <c r="AM11" s="101"/>
      <c r="AN11" s="178"/>
      <c r="AO11" s="101"/>
      <c r="AP11" s="101"/>
      <c r="AQ11" s="101" t="s">
        <v>191</v>
      </c>
      <c r="AR11" s="101"/>
      <c r="AS11" s="103"/>
      <c r="AT11" s="180"/>
      <c r="AU11" s="181"/>
      <c r="AV11" s="181"/>
      <c r="AW11" s="181"/>
      <c r="AX11" s="182"/>
      <c r="AY11" s="183"/>
      <c r="AZ11" s="184"/>
      <c r="BA11" s="184"/>
      <c r="BB11" s="185"/>
      <c r="BC11" s="186"/>
      <c r="BD11" s="187"/>
      <c r="BE11" s="188"/>
      <c r="BF11" s="189"/>
      <c r="BG11" s="190"/>
      <c r="BH11" s="191"/>
    </row>
    <row r="12" spans="1:60" s="98" customFormat="1" ht="100.5" customHeight="1" thickBot="1" x14ac:dyDescent="0.3">
      <c r="A12" s="82" t="s">
        <v>192</v>
      </c>
      <c r="B12" s="83" t="s">
        <v>254</v>
      </c>
      <c r="C12" s="83" t="s">
        <v>193</v>
      </c>
      <c r="D12" s="122" t="s">
        <v>194</v>
      </c>
      <c r="E12" s="83" t="s">
        <v>195</v>
      </c>
      <c r="F12" s="84" t="s">
        <v>196</v>
      </c>
      <c r="G12" s="84" t="s">
        <v>197</v>
      </c>
      <c r="H12" s="84" t="s">
        <v>198</v>
      </c>
      <c r="I12" s="84" t="s">
        <v>199</v>
      </c>
      <c r="J12" s="85" t="s">
        <v>200</v>
      </c>
      <c r="K12" s="85" t="s">
        <v>201</v>
      </c>
      <c r="L12" s="86" t="s">
        <v>202</v>
      </c>
      <c r="M12" s="86" t="s">
        <v>203</v>
      </c>
      <c r="N12" s="86" t="s">
        <v>204</v>
      </c>
      <c r="O12" s="86" t="s">
        <v>205</v>
      </c>
      <c r="P12" s="86" t="s">
        <v>206</v>
      </c>
      <c r="Q12" s="87" t="s">
        <v>207</v>
      </c>
      <c r="R12" s="123" t="s">
        <v>208</v>
      </c>
      <c r="S12" s="124" t="s">
        <v>209</v>
      </c>
      <c r="T12" s="124" t="s">
        <v>210</v>
      </c>
      <c r="U12" s="124" t="s">
        <v>211</v>
      </c>
      <c r="V12" s="125" t="s">
        <v>212</v>
      </c>
      <c r="W12" s="126" t="s">
        <v>213</v>
      </c>
      <c r="X12" s="123" t="s">
        <v>214</v>
      </c>
      <c r="Y12" s="124" t="s">
        <v>215</v>
      </c>
      <c r="Z12" s="124" t="s">
        <v>216</v>
      </c>
      <c r="AA12" s="124" t="s">
        <v>217</v>
      </c>
      <c r="AB12" s="126" t="s">
        <v>218</v>
      </c>
      <c r="AC12" s="123" t="s">
        <v>219</v>
      </c>
      <c r="AD12" s="124" t="s">
        <v>220</v>
      </c>
      <c r="AE12" s="125" t="s">
        <v>221</v>
      </c>
      <c r="AF12" s="126" t="s">
        <v>222</v>
      </c>
      <c r="AG12" s="123" t="s">
        <v>223</v>
      </c>
      <c r="AH12" s="124" t="s">
        <v>224</v>
      </c>
      <c r="AI12" s="124" t="s">
        <v>225</v>
      </c>
      <c r="AJ12" s="124" t="s">
        <v>226</v>
      </c>
      <c r="AK12" s="124" t="s">
        <v>227</v>
      </c>
      <c r="AL12" s="124" t="s">
        <v>228</v>
      </c>
      <c r="AM12" s="124" t="s">
        <v>229</v>
      </c>
      <c r="AN12" s="126" t="s">
        <v>230</v>
      </c>
      <c r="AO12" s="127" t="s">
        <v>231</v>
      </c>
      <c r="AP12" s="125" t="s">
        <v>232</v>
      </c>
      <c r="AQ12" s="123" t="s">
        <v>233</v>
      </c>
      <c r="AR12" s="125" t="s">
        <v>234</v>
      </c>
      <c r="AS12" s="88" t="s">
        <v>235</v>
      </c>
      <c r="AT12" s="129" t="s">
        <v>236</v>
      </c>
      <c r="AU12" s="129" t="s">
        <v>237</v>
      </c>
      <c r="AV12" s="129" t="s">
        <v>238</v>
      </c>
      <c r="AW12" s="129" t="s">
        <v>239</v>
      </c>
      <c r="AX12" s="130" t="s">
        <v>240</v>
      </c>
      <c r="AY12" s="89" t="s">
        <v>241</v>
      </c>
      <c r="AZ12" s="90" t="s">
        <v>242</v>
      </c>
      <c r="BA12" s="90" t="s">
        <v>243</v>
      </c>
      <c r="BB12" s="91" t="s">
        <v>244</v>
      </c>
      <c r="BC12" s="92" t="s">
        <v>245</v>
      </c>
      <c r="BD12" s="93" t="s">
        <v>246</v>
      </c>
      <c r="BE12" s="94" t="s">
        <v>247</v>
      </c>
      <c r="BF12" s="95" t="s">
        <v>248</v>
      </c>
      <c r="BG12" s="96" t="s">
        <v>249</v>
      </c>
      <c r="BH12" s="97"/>
    </row>
    <row r="13" spans="1:60" ht="79.5" customHeight="1" thickBot="1" x14ac:dyDescent="0.25">
      <c r="A13" s="104">
        <v>10</v>
      </c>
      <c r="B13" s="104" t="s">
        <v>250</v>
      </c>
      <c r="C13" s="80"/>
      <c r="D13" s="137"/>
      <c r="E13" s="80"/>
      <c r="F13" s="105"/>
      <c r="G13" s="80"/>
      <c r="H13" s="80"/>
      <c r="I13" s="80"/>
      <c r="J13" s="106"/>
      <c r="K13" s="106"/>
      <c r="L13" s="106"/>
      <c r="M13" s="106"/>
      <c r="N13" s="106"/>
      <c r="O13" s="80"/>
      <c r="P13" s="80"/>
      <c r="Q13" s="80"/>
      <c r="R13" s="107" t="s">
        <v>251</v>
      </c>
      <c r="S13" s="107" t="s">
        <v>251</v>
      </c>
      <c r="T13" s="107" t="s">
        <v>251</v>
      </c>
      <c r="U13" s="107" t="s">
        <v>251</v>
      </c>
      <c r="V13" s="107" t="s">
        <v>251</v>
      </c>
      <c r="W13" s="107" t="s">
        <v>251</v>
      </c>
      <c r="X13" s="107" t="s">
        <v>251</v>
      </c>
      <c r="Y13" s="107" t="s">
        <v>251</v>
      </c>
      <c r="Z13" s="107" t="s">
        <v>251</v>
      </c>
      <c r="AA13" s="107" t="s">
        <v>251</v>
      </c>
      <c r="AB13" s="107" t="s">
        <v>251</v>
      </c>
      <c r="AC13" s="107" t="s">
        <v>251</v>
      </c>
      <c r="AD13" s="107" t="s">
        <v>251</v>
      </c>
      <c r="AE13" s="107" t="s">
        <v>251</v>
      </c>
      <c r="AF13" s="107" t="s">
        <v>251</v>
      </c>
      <c r="AG13" s="107" t="s">
        <v>251</v>
      </c>
      <c r="AH13" s="107" t="s">
        <v>251</v>
      </c>
      <c r="AI13" s="107" t="s">
        <v>251</v>
      </c>
      <c r="AJ13" s="107" t="s">
        <v>251</v>
      </c>
      <c r="AK13" s="107" t="s">
        <v>251</v>
      </c>
      <c r="AL13" s="107" t="s">
        <v>251</v>
      </c>
      <c r="AM13" s="107" t="s">
        <v>251</v>
      </c>
      <c r="AN13" s="107" t="s">
        <v>251</v>
      </c>
      <c r="AO13" s="107" t="s">
        <v>251</v>
      </c>
      <c r="AP13" s="107" t="s">
        <v>251</v>
      </c>
      <c r="AQ13" s="128" t="str">
        <f>IF(CONCATENATE(IF(COUNTIF(R13:W13,"SI"),CONCATENATE("- Públicos",CHAR(10)),""),IF(COUNTIF(AC13:AF13,"SI"),CONCATENATE("- Privados",CHAR(10)),""),IF(COUNTIF(X13:AB13,"SI"),CONCATENATE("- Semi-privados",CHAR(10)),""),IF(COUNTIF(AG13:AN13,"SI"),CONCATENATE("- Sensibles",CHAR(10)),""),IF(COUNTIF(AO13:AP13,"SI"),"- De Población Vulnerable",""))&lt;&gt;"",CONCATENATE(IF(COUNTIF(R13:W13,"SI"),CONCATENATE("- Públicos",CHAR(10)),""),IF(COUNTIF(AC13:AF13,"SI"),CONCATENATE("- Privados",CHAR(10)),""),IF(COUNTIF(X13:AB13,"SI"),CONCATENATE("- Semi-privados",CHAR(10)),""),IF(COUNTIF(AG13:AN13,"SI"),CONCATENATE("- Sensibles",CHAR(10)),""),IF(COUNTIF(AO13:AP13,"SI"),"- De Población Vulnerable","")),"No tiene datos personales")</f>
        <v>No tiene datos personales</v>
      </c>
      <c r="AR13" s="117">
        <v>0</v>
      </c>
      <c r="AS13" s="117" t="s">
        <v>251</v>
      </c>
      <c r="AT13" s="198" t="s">
        <v>33</v>
      </c>
      <c r="AU13" s="195" t="str">
        <f>IF(ISERROR(VLOOKUP(AT13,Listas!$A$3:$E$12,3,0)),"",VLOOKUP(AT13,Listas!$A$3:$E$12,3,0))</f>
        <v>No existe excepción de acceso</v>
      </c>
      <c r="AV13" s="195" t="str">
        <f>IF(ISERROR(VLOOKUP(AT13,Listas!$A$3:$E$12,5,0)),"",VLOOKUP(AT13,Listas!$A$3:$E$12,5,0))</f>
        <v>Información pública y de conocimiento general</v>
      </c>
      <c r="AW13" s="195" t="str">
        <f>IF(ISERROR(VLOOKUP(AT13,Listas!$A$3:$E$12,4,0)),"",VLOOKUP(AT13,Listas!$A$3:$E$12,4,0))</f>
        <v>Información publica y de conocimiento general</v>
      </c>
      <c r="AX13" s="195" t="str">
        <f>IF(ISERROR(VLOOKUP(AT13,Listas!$A$3:$E$13,2,0)),"",VLOOKUP(AT13,Listas!$A$3:$E$13,2,0))</f>
        <v>Información Pública</v>
      </c>
      <c r="AY13" s="108" t="s">
        <v>127</v>
      </c>
      <c r="AZ13" s="109" t="s">
        <v>97</v>
      </c>
      <c r="BA13" s="108"/>
      <c r="BB13" s="110" t="str">
        <f>IF(AX13="Pública Reservada","ALTA",IF(AX13="Pública Clasificada","ALTA",IF(AX13="Información Pública","BAJA",IF(AX13="No Clasificada","Pública Reservada "))))</f>
        <v>BAJA</v>
      </c>
      <c r="BC13" s="111" t="s">
        <v>104</v>
      </c>
      <c r="BD13" s="111" t="s">
        <v>104</v>
      </c>
      <c r="BE13" s="112">
        <f t="shared" ref="BE13:BE28" si="0">MAX(BB13,BC13:BD13)</f>
        <v>0</v>
      </c>
      <c r="BF13" s="193" t="str">
        <f t="shared" ref="BF13:BF28" si="1">IF( OR(BB13="Alta",BC13="Alta",BD13="Alta"),"Crítico","No Crítico")</f>
        <v>No Crítico</v>
      </c>
      <c r="BG13" s="113" t="s">
        <v>97</v>
      </c>
    </row>
    <row r="14" spans="1:60" ht="78" customHeight="1" thickBot="1" x14ac:dyDescent="0.25">
      <c r="A14" s="104">
        <v>11</v>
      </c>
      <c r="B14" s="104" t="s">
        <v>250</v>
      </c>
      <c r="C14" s="80"/>
      <c r="D14" s="137"/>
      <c r="E14" s="80"/>
      <c r="F14" s="105"/>
      <c r="G14" s="80"/>
      <c r="H14" s="80"/>
      <c r="I14" s="80"/>
      <c r="J14" s="106"/>
      <c r="K14" s="106"/>
      <c r="L14" s="106"/>
      <c r="M14" s="106"/>
      <c r="N14" s="106"/>
      <c r="O14" s="80"/>
      <c r="P14" s="80"/>
      <c r="Q14" s="80"/>
      <c r="R14" s="107" t="s">
        <v>251</v>
      </c>
      <c r="S14" s="107" t="s">
        <v>251</v>
      </c>
      <c r="T14" s="107" t="s">
        <v>251</v>
      </c>
      <c r="U14" s="107" t="s">
        <v>251</v>
      </c>
      <c r="V14" s="107" t="s">
        <v>251</v>
      </c>
      <c r="W14" s="107" t="s">
        <v>251</v>
      </c>
      <c r="X14" s="107" t="s">
        <v>251</v>
      </c>
      <c r="Y14" s="107" t="s">
        <v>251</v>
      </c>
      <c r="Z14" s="107" t="s">
        <v>251</v>
      </c>
      <c r="AA14" s="107" t="s">
        <v>251</v>
      </c>
      <c r="AB14" s="107" t="s">
        <v>251</v>
      </c>
      <c r="AC14" s="107" t="s">
        <v>251</v>
      </c>
      <c r="AD14" s="107" t="s">
        <v>251</v>
      </c>
      <c r="AE14" s="107" t="s">
        <v>251</v>
      </c>
      <c r="AF14" s="107" t="s">
        <v>251</v>
      </c>
      <c r="AG14" s="107" t="s">
        <v>251</v>
      </c>
      <c r="AH14" s="107" t="s">
        <v>251</v>
      </c>
      <c r="AI14" s="107" t="s">
        <v>251</v>
      </c>
      <c r="AJ14" s="107" t="s">
        <v>251</v>
      </c>
      <c r="AK14" s="107" t="s">
        <v>251</v>
      </c>
      <c r="AL14" s="107" t="s">
        <v>251</v>
      </c>
      <c r="AM14" s="107" t="s">
        <v>251</v>
      </c>
      <c r="AN14" s="107" t="s">
        <v>251</v>
      </c>
      <c r="AO14" s="107" t="s">
        <v>251</v>
      </c>
      <c r="AP14" s="107" t="s">
        <v>251</v>
      </c>
      <c r="AQ14" s="128" t="str">
        <f t="shared" ref="AQ14:AQ28" si="2">IF(CONCATENATE(IF(COUNTIF(R14:W14,"SI"),CONCATENATE("- Públicos",CHAR(10)),""),IF(COUNTIF(AC14:AF14,"SI"),CONCATENATE("- Privados",CHAR(10)),""),IF(COUNTIF(X14:AB14,"SI"),CONCATENATE("- Semi-privados",CHAR(10)),""),IF(COUNTIF(AG14:AN14,"SI"),CONCATENATE("- Sensibles",CHAR(10)),""),IF(COUNTIF(AO14:AP14,"SI"),"- De Población Vulnerable",""))&lt;&gt;"",CONCATENATE(IF(COUNTIF(R14:W14,"SI"),CONCATENATE("- Públicos",CHAR(10)),""),IF(COUNTIF(AC14:AF14,"SI"),CONCATENATE("- Privados",CHAR(10)),""),IF(COUNTIF(X14:AB14,"SI"),CONCATENATE("- Semi-privados",CHAR(10)),""),IF(COUNTIF(AG14:AN14,"SI"),CONCATENATE("- Sensibles",CHAR(10)),""),IF(COUNTIF(AO14:AP14,"SI"),"- De Población Vulnerable","")),"No tiene datos personales")</f>
        <v>No tiene datos personales</v>
      </c>
      <c r="AR14" s="117">
        <v>0</v>
      </c>
      <c r="AS14" s="117" t="s">
        <v>251</v>
      </c>
      <c r="AT14" s="198" t="s">
        <v>33</v>
      </c>
      <c r="AU14" s="196" t="str">
        <f>IF(ISERROR(VLOOKUP(AT14,Listas!$A$3:$E$12,3,0)),"",VLOOKUP(AT14,Listas!$A$3:$E$12,3,0))</f>
        <v>No existe excepción de acceso</v>
      </c>
      <c r="AV14" s="196" t="str">
        <f>IF(ISERROR(VLOOKUP(AT14,Listas!$A$3:$E$12,5,0)),"",VLOOKUP(AT14,Listas!$A$3:$E$12,5,0))</f>
        <v>Información pública y de conocimiento general</v>
      </c>
      <c r="AW14" s="196" t="str">
        <f>IF(ISERROR(VLOOKUP(AT14,Listas!$A$3:$E$12,4,0)),"",VLOOKUP(AT14,Listas!$A$3:$E$12,4,0))</f>
        <v>Información publica y de conocimiento general</v>
      </c>
      <c r="AX14" s="196" t="str">
        <f>IF(ISERROR(VLOOKUP(AT14,Listas!$A$3:$E$13,2,0)),"",VLOOKUP(AT14,Listas!$A$3:$E$13,2,0))</f>
        <v>Información Pública</v>
      </c>
      <c r="AY14" s="108" t="s">
        <v>127</v>
      </c>
      <c r="AZ14" s="109" t="s">
        <v>97</v>
      </c>
      <c r="BA14" s="108"/>
      <c r="BB14" s="110" t="str">
        <f>IF(AX14="Pública Reservada","ALTA",IF(AX14="Pública Clasificada","ALTA",IF(AX14="Información Pública","BAJA",IF(AX14="No Clasificada","Pública Reservada "))))</f>
        <v>BAJA</v>
      </c>
      <c r="BC14" s="111" t="s">
        <v>104</v>
      </c>
      <c r="BD14" s="111" t="s">
        <v>104</v>
      </c>
      <c r="BE14" s="116">
        <f t="shared" si="0"/>
        <v>0</v>
      </c>
      <c r="BF14" s="193" t="str">
        <f t="shared" si="1"/>
        <v>No Crítico</v>
      </c>
      <c r="BG14" s="104" t="s">
        <v>97</v>
      </c>
    </row>
    <row r="15" spans="1:60" ht="66.75" customHeight="1" thickBot="1" x14ac:dyDescent="0.25">
      <c r="A15" s="104">
        <v>12</v>
      </c>
      <c r="B15" s="104" t="s">
        <v>250</v>
      </c>
      <c r="C15" s="80"/>
      <c r="D15" s="137"/>
      <c r="E15" s="80"/>
      <c r="F15" s="105"/>
      <c r="G15" s="80"/>
      <c r="H15" s="80"/>
      <c r="I15" s="80"/>
      <c r="J15" s="106"/>
      <c r="K15" s="106"/>
      <c r="L15" s="106"/>
      <c r="M15" s="106"/>
      <c r="N15" s="106"/>
      <c r="O15" s="80"/>
      <c r="P15" s="80"/>
      <c r="Q15" s="80"/>
      <c r="R15" s="107" t="s">
        <v>251</v>
      </c>
      <c r="S15" s="107" t="s">
        <v>251</v>
      </c>
      <c r="T15" s="107" t="s">
        <v>251</v>
      </c>
      <c r="U15" s="107" t="s">
        <v>251</v>
      </c>
      <c r="V15" s="107" t="s">
        <v>251</v>
      </c>
      <c r="W15" s="107" t="s">
        <v>251</v>
      </c>
      <c r="X15" s="107" t="s">
        <v>251</v>
      </c>
      <c r="Y15" s="107" t="s">
        <v>251</v>
      </c>
      <c r="Z15" s="107" t="s">
        <v>251</v>
      </c>
      <c r="AA15" s="107" t="s">
        <v>251</v>
      </c>
      <c r="AB15" s="107" t="s">
        <v>251</v>
      </c>
      <c r="AC15" s="107" t="s">
        <v>251</v>
      </c>
      <c r="AD15" s="107" t="s">
        <v>251</v>
      </c>
      <c r="AE15" s="107" t="s">
        <v>251</v>
      </c>
      <c r="AF15" s="107" t="s">
        <v>251</v>
      </c>
      <c r="AG15" s="107" t="s">
        <v>251</v>
      </c>
      <c r="AH15" s="107" t="s">
        <v>251</v>
      </c>
      <c r="AI15" s="107" t="s">
        <v>251</v>
      </c>
      <c r="AJ15" s="107" t="s">
        <v>251</v>
      </c>
      <c r="AK15" s="107" t="s">
        <v>251</v>
      </c>
      <c r="AL15" s="107" t="s">
        <v>251</v>
      </c>
      <c r="AM15" s="107" t="s">
        <v>251</v>
      </c>
      <c r="AN15" s="107" t="s">
        <v>251</v>
      </c>
      <c r="AO15" s="107" t="s">
        <v>251</v>
      </c>
      <c r="AP15" s="107" t="s">
        <v>251</v>
      </c>
      <c r="AQ15" s="128" t="str">
        <f t="shared" si="2"/>
        <v>No tiene datos personales</v>
      </c>
      <c r="AR15" s="117">
        <v>0</v>
      </c>
      <c r="AS15" s="117" t="s">
        <v>251</v>
      </c>
      <c r="AT15" s="198" t="s">
        <v>33</v>
      </c>
      <c r="AU15" s="196" t="str">
        <f>IF(ISERROR(VLOOKUP(AT15,Listas!$A$3:$E$12,3,0)),"",VLOOKUP(AT15,Listas!$A$3:$E$12,3,0))</f>
        <v>No existe excepción de acceso</v>
      </c>
      <c r="AV15" s="196" t="str">
        <f>IF(ISERROR(VLOOKUP(AT15,Listas!$A$3:$E$12,5,0)),"",VLOOKUP(AT15,Listas!$A$3:$E$12,5,0))</f>
        <v>Información pública y de conocimiento general</v>
      </c>
      <c r="AW15" s="196" t="str">
        <f>IF(ISERROR(VLOOKUP(AT15,Listas!$A$3:$E$12,4,0)),"",VLOOKUP(AT15,Listas!$A$3:$E$12,4,0))</f>
        <v>Información publica y de conocimiento general</v>
      </c>
      <c r="AX15" s="196" t="str">
        <f>IF(ISERROR(VLOOKUP(AT15,Listas!$A$3:$E$13,2,0)),"",VLOOKUP(AT15,Listas!$A$3:$E$13,2,0))</f>
        <v>Información Pública</v>
      </c>
      <c r="AY15" s="108" t="s">
        <v>125</v>
      </c>
      <c r="AZ15" s="109" t="s">
        <v>97</v>
      </c>
      <c r="BA15" s="108"/>
      <c r="BB15" s="110" t="str">
        <f t="shared" ref="BB15:BB28" si="3">IF(AX15="Pública Reservada","ALTA",IF(AX15="Pública Clasificada","ALTA",IF(AX15="Información Pública","BAJA",IF(AX15="No Clasificada","Pública Reservada "))))</f>
        <v>BAJA</v>
      </c>
      <c r="BC15" s="111" t="s">
        <v>104</v>
      </c>
      <c r="BD15" s="111" t="s">
        <v>104</v>
      </c>
      <c r="BE15" s="116">
        <f t="shared" si="0"/>
        <v>0</v>
      </c>
      <c r="BF15" s="193" t="str">
        <f t="shared" si="1"/>
        <v>No Crítico</v>
      </c>
      <c r="BG15" s="104" t="s">
        <v>97</v>
      </c>
    </row>
    <row r="16" spans="1:60" s="121" customFormat="1" ht="83.25" customHeight="1" thickBot="1" x14ac:dyDescent="0.25">
      <c r="A16" s="104">
        <v>13</v>
      </c>
      <c r="B16" s="104" t="s">
        <v>250</v>
      </c>
      <c r="C16" s="80"/>
      <c r="D16" s="194"/>
      <c r="E16" s="80"/>
      <c r="F16" s="118"/>
      <c r="G16" s="80"/>
      <c r="H16" s="80"/>
      <c r="I16" s="80"/>
      <c r="J16" s="119"/>
      <c r="K16" s="106"/>
      <c r="L16" s="106"/>
      <c r="M16" s="106"/>
      <c r="N16" s="106"/>
      <c r="O16" s="80"/>
      <c r="P16" s="80"/>
      <c r="Q16" s="80"/>
      <c r="R16" s="107" t="s">
        <v>251</v>
      </c>
      <c r="S16" s="107" t="s">
        <v>251</v>
      </c>
      <c r="T16" s="107" t="s">
        <v>251</v>
      </c>
      <c r="U16" s="107" t="s">
        <v>251</v>
      </c>
      <c r="V16" s="107" t="s">
        <v>251</v>
      </c>
      <c r="W16" s="107" t="s">
        <v>251</v>
      </c>
      <c r="X16" s="107" t="s">
        <v>251</v>
      </c>
      <c r="Y16" s="107" t="s">
        <v>251</v>
      </c>
      <c r="Z16" s="107" t="s">
        <v>251</v>
      </c>
      <c r="AA16" s="107" t="s">
        <v>251</v>
      </c>
      <c r="AB16" s="107" t="s">
        <v>251</v>
      </c>
      <c r="AC16" s="107" t="s">
        <v>251</v>
      </c>
      <c r="AD16" s="107" t="s">
        <v>251</v>
      </c>
      <c r="AE16" s="107" t="s">
        <v>251</v>
      </c>
      <c r="AF16" s="107" t="s">
        <v>251</v>
      </c>
      <c r="AG16" s="107" t="s">
        <v>251</v>
      </c>
      <c r="AH16" s="107" t="s">
        <v>251</v>
      </c>
      <c r="AI16" s="107" t="s">
        <v>251</v>
      </c>
      <c r="AJ16" s="107" t="s">
        <v>251</v>
      </c>
      <c r="AK16" s="107" t="s">
        <v>251</v>
      </c>
      <c r="AL16" s="107" t="s">
        <v>251</v>
      </c>
      <c r="AM16" s="107" t="s">
        <v>251</v>
      </c>
      <c r="AN16" s="107" t="s">
        <v>251</v>
      </c>
      <c r="AO16" s="107" t="s">
        <v>251</v>
      </c>
      <c r="AP16" s="107" t="s">
        <v>251</v>
      </c>
      <c r="AQ16" s="128" t="str">
        <f t="shared" si="2"/>
        <v>No tiene datos personales</v>
      </c>
      <c r="AR16" s="133">
        <v>0</v>
      </c>
      <c r="AS16" s="117" t="s">
        <v>251</v>
      </c>
      <c r="AT16" s="198" t="s">
        <v>33</v>
      </c>
      <c r="AU16" s="196" t="str">
        <f>IF(ISERROR(VLOOKUP(AT16,Listas!$A$3:$E$12,3,0)),"",VLOOKUP(AT16,Listas!$A$3:$E$12,3,0))</f>
        <v>No existe excepción de acceso</v>
      </c>
      <c r="AV16" s="196" t="str">
        <f>IF(ISERROR(VLOOKUP(AT16,Listas!$A$3:$E$12,5,0)),"",VLOOKUP(AT16,Listas!$A$3:$E$12,5,0))</f>
        <v>Información pública y de conocimiento general</v>
      </c>
      <c r="AW16" s="196" t="str">
        <f>IF(ISERROR(VLOOKUP(AT16,Listas!$A$3:$E$12,4,0)),"",VLOOKUP(AT16,Listas!$A$3:$E$12,4,0))</f>
        <v>Información publica y de conocimiento general</v>
      </c>
      <c r="AX16" s="196" t="str">
        <f>IF(ISERROR(VLOOKUP(AT16,Listas!$A$3:$E$13,2,0)),"",VLOOKUP(AT16,Listas!$A$3:$E$13,2,0))</f>
        <v>Información Pública</v>
      </c>
      <c r="AY16" s="108" t="s">
        <v>38</v>
      </c>
      <c r="AZ16" s="109" t="s">
        <v>97</v>
      </c>
      <c r="BA16" s="108"/>
      <c r="BB16" s="110" t="str">
        <f t="shared" si="3"/>
        <v>BAJA</v>
      </c>
      <c r="BC16" s="111" t="s">
        <v>104</v>
      </c>
      <c r="BD16" s="111" t="s">
        <v>104</v>
      </c>
      <c r="BE16" s="120">
        <f t="shared" si="0"/>
        <v>0</v>
      </c>
      <c r="BF16" s="193" t="str">
        <f t="shared" si="1"/>
        <v>No Crítico</v>
      </c>
      <c r="BG16" s="81" t="s">
        <v>97</v>
      </c>
    </row>
    <row r="17" spans="1:59" ht="58.15" customHeight="1" thickBot="1" x14ac:dyDescent="0.25">
      <c r="A17" s="104">
        <v>14</v>
      </c>
      <c r="B17" s="104" t="s">
        <v>250</v>
      </c>
      <c r="C17" s="80"/>
      <c r="D17" s="137"/>
      <c r="E17" s="80"/>
      <c r="F17" s="105"/>
      <c r="G17" s="80"/>
      <c r="H17" s="80"/>
      <c r="I17" s="80"/>
      <c r="J17" s="106"/>
      <c r="K17" s="106"/>
      <c r="L17" s="106"/>
      <c r="M17" s="106"/>
      <c r="N17" s="106"/>
      <c r="O17" s="80"/>
      <c r="P17" s="80"/>
      <c r="Q17" s="80"/>
      <c r="R17" s="107" t="s">
        <v>251</v>
      </c>
      <c r="S17" s="107" t="s">
        <v>251</v>
      </c>
      <c r="T17" s="107" t="s">
        <v>251</v>
      </c>
      <c r="U17" s="107" t="s">
        <v>251</v>
      </c>
      <c r="V17" s="107" t="s">
        <v>251</v>
      </c>
      <c r="W17" s="107" t="s">
        <v>251</v>
      </c>
      <c r="X17" s="107" t="s">
        <v>251</v>
      </c>
      <c r="Y17" s="107" t="s">
        <v>251</v>
      </c>
      <c r="Z17" s="107" t="s">
        <v>251</v>
      </c>
      <c r="AA17" s="107" t="s">
        <v>251</v>
      </c>
      <c r="AB17" s="107" t="s">
        <v>251</v>
      </c>
      <c r="AC17" s="107" t="s">
        <v>251</v>
      </c>
      <c r="AD17" s="107" t="s">
        <v>251</v>
      </c>
      <c r="AE17" s="107" t="s">
        <v>251</v>
      </c>
      <c r="AF17" s="107" t="s">
        <v>251</v>
      </c>
      <c r="AG17" s="107" t="s">
        <v>251</v>
      </c>
      <c r="AH17" s="107" t="s">
        <v>251</v>
      </c>
      <c r="AI17" s="107" t="s">
        <v>251</v>
      </c>
      <c r="AJ17" s="107" t="s">
        <v>251</v>
      </c>
      <c r="AK17" s="107" t="s">
        <v>251</v>
      </c>
      <c r="AL17" s="107" t="s">
        <v>251</v>
      </c>
      <c r="AM17" s="107" t="s">
        <v>251</v>
      </c>
      <c r="AN17" s="107" t="s">
        <v>251</v>
      </c>
      <c r="AO17" s="107" t="s">
        <v>251</v>
      </c>
      <c r="AP17" s="107" t="s">
        <v>251</v>
      </c>
      <c r="AQ17" s="128" t="str">
        <f t="shared" si="2"/>
        <v>No tiene datos personales</v>
      </c>
      <c r="AR17" s="117">
        <v>0</v>
      </c>
      <c r="AS17" s="117" t="s">
        <v>251</v>
      </c>
      <c r="AT17" s="198" t="s">
        <v>33</v>
      </c>
      <c r="AU17" s="196" t="str">
        <f>IF(ISERROR(VLOOKUP(AT17,Listas!$A$3:$E$12,3,0)),"",VLOOKUP(AT17,Listas!$A$3:$E$12,3,0))</f>
        <v>No existe excepción de acceso</v>
      </c>
      <c r="AV17" s="196" t="str">
        <f>IF(ISERROR(VLOOKUP(AT17,Listas!$A$3:$E$12,5,0)),"",VLOOKUP(AT17,Listas!$A$3:$E$12,5,0))</f>
        <v>Información pública y de conocimiento general</v>
      </c>
      <c r="AW17" s="196" t="str">
        <f>IF(ISERROR(VLOOKUP(AT17,Listas!$A$3:$E$12,4,0)),"",VLOOKUP(AT17,Listas!$A$3:$E$12,4,0))</f>
        <v>Información publica y de conocimiento general</v>
      </c>
      <c r="AX17" s="196" t="str">
        <f>IF(ISERROR(VLOOKUP(AT17,Listas!$A$3:$E$13,2,0)),"",VLOOKUP(AT17,Listas!$A$3:$E$13,2,0))</f>
        <v>Información Pública</v>
      </c>
      <c r="AY17" s="108" t="s">
        <v>127</v>
      </c>
      <c r="AZ17" s="109" t="s">
        <v>97</v>
      </c>
      <c r="BA17" s="108"/>
      <c r="BB17" s="110" t="str">
        <f t="shared" si="3"/>
        <v>BAJA</v>
      </c>
      <c r="BC17" s="111" t="s">
        <v>104</v>
      </c>
      <c r="BD17" s="111" t="s">
        <v>104</v>
      </c>
      <c r="BE17" s="116">
        <f t="shared" si="0"/>
        <v>0</v>
      </c>
      <c r="BF17" s="193" t="str">
        <f t="shared" si="1"/>
        <v>No Crítico</v>
      </c>
      <c r="BG17" s="104" t="s">
        <v>97</v>
      </c>
    </row>
    <row r="18" spans="1:59" ht="100.5" customHeight="1" thickBot="1" x14ac:dyDescent="0.25">
      <c r="A18" s="104">
        <v>15</v>
      </c>
      <c r="B18" s="104" t="s">
        <v>250</v>
      </c>
      <c r="C18" s="80"/>
      <c r="D18" s="80"/>
      <c r="E18" s="80"/>
      <c r="F18" s="105"/>
      <c r="G18" s="80"/>
      <c r="H18" s="80"/>
      <c r="I18" s="80"/>
      <c r="J18" s="119"/>
      <c r="K18" s="106"/>
      <c r="L18" s="106"/>
      <c r="M18" s="106"/>
      <c r="N18" s="106"/>
      <c r="O18" s="80"/>
      <c r="P18" s="80"/>
      <c r="Q18" s="80"/>
      <c r="R18" s="107" t="s">
        <v>251</v>
      </c>
      <c r="S18" s="107" t="s">
        <v>251</v>
      </c>
      <c r="T18" s="107" t="s">
        <v>251</v>
      </c>
      <c r="U18" s="107" t="s">
        <v>251</v>
      </c>
      <c r="V18" s="107" t="s">
        <v>251</v>
      </c>
      <c r="W18" s="107" t="s">
        <v>251</v>
      </c>
      <c r="X18" s="107" t="s">
        <v>251</v>
      </c>
      <c r="Y18" s="107" t="s">
        <v>251</v>
      </c>
      <c r="Z18" s="107" t="s">
        <v>251</v>
      </c>
      <c r="AA18" s="107" t="s">
        <v>251</v>
      </c>
      <c r="AB18" s="107" t="s">
        <v>251</v>
      </c>
      <c r="AC18" s="107" t="s">
        <v>251</v>
      </c>
      <c r="AD18" s="107" t="s">
        <v>251</v>
      </c>
      <c r="AE18" s="107" t="s">
        <v>251</v>
      </c>
      <c r="AF18" s="107" t="s">
        <v>251</v>
      </c>
      <c r="AG18" s="107" t="s">
        <v>251</v>
      </c>
      <c r="AH18" s="107" t="s">
        <v>251</v>
      </c>
      <c r="AI18" s="107" t="s">
        <v>251</v>
      </c>
      <c r="AJ18" s="107" t="s">
        <v>251</v>
      </c>
      <c r="AK18" s="107" t="s">
        <v>251</v>
      </c>
      <c r="AL18" s="107" t="s">
        <v>251</v>
      </c>
      <c r="AM18" s="107" t="s">
        <v>251</v>
      </c>
      <c r="AN18" s="107" t="s">
        <v>251</v>
      </c>
      <c r="AO18" s="107" t="s">
        <v>251</v>
      </c>
      <c r="AP18" s="107" t="s">
        <v>251</v>
      </c>
      <c r="AQ18" s="128" t="str">
        <f t="shared" si="2"/>
        <v>No tiene datos personales</v>
      </c>
      <c r="AR18" s="117">
        <v>0</v>
      </c>
      <c r="AS18" s="117" t="s">
        <v>251</v>
      </c>
      <c r="AT18" s="198" t="s">
        <v>33</v>
      </c>
      <c r="AU18" s="196" t="str">
        <f>IF(ISERROR(VLOOKUP(AT18,Listas!$A$3:$E$12,3,0)),"",VLOOKUP(AT18,Listas!$A$3:$E$12,3,0))</f>
        <v>No existe excepción de acceso</v>
      </c>
      <c r="AV18" s="196" t="str">
        <f>IF(ISERROR(VLOOKUP(AT18,Listas!$A$3:$E$12,5,0)),"",VLOOKUP(AT18,Listas!$A$3:$E$12,5,0))</f>
        <v>Información pública y de conocimiento general</v>
      </c>
      <c r="AW18" s="196" t="str">
        <f>IF(ISERROR(VLOOKUP(AT18,Listas!$A$3:$E$12,4,0)),"",VLOOKUP(AT18,Listas!$A$3:$E$12,4,0))</f>
        <v>Información publica y de conocimiento general</v>
      </c>
      <c r="AX18" s="196" t="str">
        <f>IF(ISERROR(VLOOKUP(AT18,Listas!$A$3:$E$13,2,0)),"",VLOOKUP(AT18,Listas!$A$3:$E$13,2,0))</f>
        <v>Información Pública</v>
      </c>
      <c r="AY18" s="108" t="s">
        <v>125</v>
      </c>
      <c r="AZ18" s="109" t="s">
        <v>97</v>
      </c>
      <c r="BA18" s="108"/>
      <c r="BB18" s="110" t="str">
        <f t="shared" si="3"/>
        <v>BAJA</v>
      </c>
      <c r="BC18" s="111" t="s">
        <v>104</v>
      </c>
      <c r="BD18" s="111" t="s">
        <v>104</v>
      </c>
      <c r="BE18" s="116">
        <f t="shared" si="0"/>
        <v>0</v>
      </c>
      <c r="BF18" s="193" t="str">
        <f t="shared" si="1"/>
        <v>No Crítico</v>
      </c>
      <c r="BG18" s="104" t="s">
        <v>97</v>
      </c>
    </row>
    <row r="19" spans="1:59" ht="135.75" thickBot="1" x14ac:dyDescent="0.25">
      <c r="A19" s="104">
        <v>16</v>
      </c>
      <c r="B19" s="104" t="s">
        <v>250</v>
      </c>
      <c r="C19" s="80"/>
      <c r="D19" s="137"/>
      <c r="E19" s="137"/>
      <c r="F19" s="105"/>
      <c r="G19" s="80"/>
      <c r="H19" s="80"/>
      <c r="I19" s="80"/>
      <c r="J19" s="106"/>
      <c r="K19" s="106"/>
      <c r="L19" s="106"/>
      <c r="M19" s="106"/>
      <c r="N19" s="106"/>
      <c r="O19" s="80"/>
      <c r="P19" s="80"/>
      <c r="Q19" s="80"/>
      <c r="R19" s="107" t="s">
        <v>251</v>
      </c>
      <c r="S19" s="107" t="s">
        <v>251</v>
      </c>
      <c r="T19" s="107" t="s">
        <v>251</v>
      </c>
      <c r="U19" s="107" t="s">
        <v>251</v>
      </c>
      <c r="V19" s="107" t="s">
        <v>251</v>
      </c>
      <c r="W19" s="107" t="s">
        <v>251</v>
      </c>
      <c r="X19" s="107" t="s">
        <v>251</v>
      </c>
      <c r="Y19" s="107" t="s">
        <v>251</v>
      </c>
      <c r="Z19" s="107" t="s">
        <v>251</v>
      </c>
      <c r="AA19" s="107" t="s">
        <v>251</v>
      </c>
      <c r="AB19" s="107" t="s">
        <v>251</v>
      </c>
      <c r="AC19" s="107" t="s">
        <v>251</v>
      </c>
      <c r="AD19" s="107" t="s">
        <v>251</v>
      </c>
      <c r="AE19" s="107" t="s">
        <v>251</v>
      </c>
      <c r="AF19" s="107" t="s">
        <v>251</v>
      </c>
      <c r="AG19" s="107" t="s">
        <v>251</v>
      </c>
      <c r="AH19" s="107" t="s">
        <v>251</v>
      </c>
      <c r="AI19" s="107" t="s">
        <v>251</v>
      </c>
      <c r="AJ19" s="107" t="s">
        <v>251</v>
      </c>
      <c r="AK19" s="107" t="s">
        <v>251</v>
      </c>
      <c r="AL19" s="107" t="s">
        <v>251</v>
      </c>
      <c r="AM19" s="107" t="s">
        <v>251</v>
      </c>
      <c r="AN19" s="107" t="s">
        <v>251</v>
      </c>
      <c r="AO19" s="107" t="s">
        <v>251</v>
      </c>
      <c r="AP19" s="107" t="s">
        <v>251</v>
      </c>
      <c r="AQ19" s="128" t="str">
        <f t="shared" si="2"/>
        <v>No tiene datos personales</v>
      </c>
      <c r="AR19" s="117">
        <v>0</v>
      </c>
      <c r="AS19" s="117" t="s">
        <v>251</v>
      </c>
      <c r="AT19" s="198" t="s">
        <v>33</v>
      </c>
      <c r="AU19" s="196" t="s">
        <v>252</v>
      </c>
      <c r="AV19" s="196" t="str">
        <f>IF(ISERROR(VLOOKUP(AT19,Listas!$A$3:$E$12,5,0)),"",VLOOKUP(AT19,Listas!$A$3:$E$12,5,0))</f>
        <v>Información pública y de conocimiento general</v>
      </c>
      <c r="AW19" s="196" t="str">
        <f>IF(ISERROR(VLOOKUP(AT19,Listas!$A$3:$E$12,4,0)),"",VLOOKUP(AT19,Listas!$A$3:$E$12,4,0))</f>
        <v>Información publica y de conocimiento general</v>
      </c>
      <c r="AX19" s="196" t="str">
        <f>IF(ISERROR(VLOOKUP(AT19,Listas!$A$3:$E$13,2,0)),"",VLOOKUP(AT19,Listas!$A$3:$E$13,2,0))</f>
        <v>Información Pública</v>
      </c>
      <c r="AY19" s="108" t="s">
        <v>125</v>
      </c>
      <c r="AZ19" s="109" t="s">
        <v>97</v>
      </c>
      <c r="BA19" s="108"/>
      <c r="BB19" s="110" t="str">
        <f t="shared" si="3"/>
        <v>BAJA</v>
      </c>
      <c r="BC19" s="111" t="s">
        <v>104</v>
      </c>
      <c r="BD19" s="111" t="s">
        <v>104</v>
      </c>
      <c r="BE19" s="116">
        <f t="shared" si="0"/>
        <v>0</v>
      </c>
      <c r="BF19" s="193" t="str">
        <f t="shared" si="1"/>
        <v>No Crítico</v>
      </c>
      <c r="BG19" s="104" t="s">
        <v>97</v>
      </c>
    </row>
    <row r="20" spans="1:59" ht="30.75" thickBot="1" x14ac:dyDescent="0.25">
      <c r="A20" s="104">
        <v>17</v>
      </c>
      <c r="B20" s="104" t="s">
        <v>250</v>
      </c>
      <c r="C20" s="80"/>
      <c r="D20" s="197"/>
      <c r="E20" s="137"/>
      <c r="F20" s="136"/>
      <c r="G20" s="80"/>
      <c r="H20" s="80"/>
      <c r="I20" s="80"/>
      <c r="J20" s="106"/>
      <c r="K20" s="106"/>
      <c r="L20" s="106"/>
      <c r="M20" s="106"/>
      <c r="N20" s="106"/>
      <c r="O20" s="80"/>
      <c r="P20" s="80"/>
      <c r="Q20" s="80"/>
      <c r="R20" s="107" t="s">
        <v>251</v>
      </c>
      <c r="S20" s="107" t="s">
        <v>251</v>
      </c>
      <c r="T20" s="107" t="s">
        <v>251</v>
      </c>
      <c r="U20" s="107" t="s">
        <v>251</v>
      </c>
      <c r="V20" s="107" t="s">
        <v>251</v>
      </c>
      <c r="W20" s="107" t="s">
        <v>251</v>
      </c>
      <c r="X20" s="107" t="s">
        <v>251</v>
      </c>
      <c r="Y20" s="107" t="s">
        <v>251</v>
      </c>
      <c r="Z20" s="107" t="s">
        <v>251</v>
      </c>
      <c r="AA20" s="107" t="s">
        <v>251</v>
      </c>
      <c r="AB20" s="107" t="s">
        <v>251</v>
      </c>
      <c r="AC20" s="107" t="s">
        <v>251</v>
      </c>
      <c r="AD20" s="107" t="s">
        <v>251</v>
      </c>
      <c r="AE20" s="107" t="s">
        <v>251</v>
      </c>
      <c r="AF20" s="107" t="s">
        <v>251</v>
      </c>
      <c r="AG20" s="107" t="s">
        <v>251</v>
      </c>
      <c r="AH20" s="107" t="s">
        <v>251</v>
      </c>
      <c r="AI20" s="107" t="s">
        <v>251</v>
      </c>
      <c r="AJ20" s="107" t="s">
        <v>251</v>
      </c>
      <c r="AK20" s="107" t="s">
        <v>251</v>
      </c>
      <c r="AL20" s="107" t="s">
        <v>251</v>
      </c>
      <c r="AM20" s="107" t="s">
        <v>251</v>
      </c>
      <c r="AN20" s="107" t="s">
        <v>251</v>
      </c>
      <c r="AO20" s="107" t="s">
        <v>251</v>
      </c>
      <c r="AP20" s="107" t="s">
        <v>251</v>
      </c>
      <c r="AQ20" s="128" t="str">
        <f t="shared" si="2"/>
        <v>No tiene datos personales</v>
      </c>
      <c r="AR20" s="117">
        <v>0</v>
      </c>
      <c r="AS20" s="117" t="s">
        <v>251</v>
      </c>
      <c r="AT20" s="198" t="s">
        <v>33</v>
      </c>
      <c r="AU20" s="196" t="str">
        <f>IF(ISERROR(VLOOKUP(AT20,Listas!$A$3:$E$12,3,0)),"",VLOOKUP(AT20,Listas!$A$3:$E$12,3,0))</f>
        <v>No existe excepción de acceso</v>
      </c>
      <c r="AV20" s="196" t="str">
        <f>IF(ISERROR(VLOOKUP(AT20,Listas!$A$3:$E$12,5,0)),"",VLOOKUP(AT20,Listas!$A$3:$E$12,5,0))</f>
        <v>Información pública y de conocimiento general</v>
      </c>
      <c r="AW20" s="196" t="str">
        <f>IF(ISERROR(VLOOKUP(AT20,Listas!$A$3:$E$12,4,0)),"",VLOOKUP(AT20,Listas!$A$3:$E$12,4,0))</f>
        <v>Información publica y de conocimiento general</v>
      </c>
      <c r="AX20" s="196" t="str">
        <f>IF(ISERROR(VLOOKUP(AT20,Listas!$A$3:$E$13,2,0)),"",VLOOKUP(AT20,Listas!$A$3:$E$13,2,0))</f>
        <v>Información Pública</v>
      </c>
      <c r="AY20" s="108" t="s">
        <v>125</v>
      </c>
      <c r="AZ20" s="109" t="s">
        <v>97</v>
      </c>
      <c r="BA20" s="108"/>
      <c r="BB20" s="110" t="str">
        <f t="shared" si="3"/>
        <v>BAJA</v>
      </c>
      <c r="BC20" s="111" t="s">
        <v>104</v>
      </c>
      <c r="BD20" s="111" t="s">
        <v>104</v>
      </c>
      <c r="BE20" s="116">
        <f t="shared" si="0"/>
        <v>0</v>
      </c>
      <c r="BF20" s="193" t="str">
        <f t="shared" si="1"/>
        <v>No Crítico</v>
      </c>
      <c r="BG20" s="104" t="s">
        <v>97</v>
      </c>
    </row>
    <row r="21" spans="1:59" s="192" customFormat="1" ht="30.75" thickBot="1" x14ac:dyDescent="0.3">
      <c r="A21" s="104">
        <v>18</v>
      </c>
      <c r="B21" s="104" t="s">
        <v>250</v>
      </c>
      <c r="C21" s="80"/>
      <c r="D21" s="199"/>
      <c r="E21" s="137"/>
      <c r="F21" s="136"/>
      <c r="G21" s="80"/>
      <c r="H21" s="80"/>
      <c r="I21" s="80"/>
      <c r="J21" s="106"/>
      <c r="K21" s="106"/>
      <c r="L21" s="106"/>
      <c r="M21" s="106"/>
      <c r="N21" s="106"/>
      <c r="O21" s="80"/>
      <c r="P21" s="80"/>
      <c r="Q21" s="80"/>
      <c r="R21" s="107" t="s">
        <v>251</v>
      </c>
      <c r="S21" s="107" t="s">
        <v>251</v>
      </c>
      <c r="T21" s="107" t="s">
        <v>251</v>
      </c>
      <c r="U21" s="107" t="s">
        <v>251</v>
      </c>
      <c r="V21" s="107" t="s">
        <v>251</v>
      </c>
      <c r="W21" s="107" t="s">
        <v>251</v>
      </c>
      <c r="X21" s="107" t="s">
        <v>251</v>
      </c>
      <c r="Y21" s="107" t="s">
        <v>251</v>
      </c>
      <c r="Z21" s="107" t="s">
        <v>251</v>
      </c>
      <c r="AA21" s="107" t="s">
        <v>251</v>
      </c>
      <c r="AB21" s="107" t="s">
        <v>251</v>
      </c>
      <c r="AC21" s="107" t="s">
        <v>251</v>
      </c>
      <c r="AD21" s="107" t="s">
        <v>251</v>
      </c>
      <c r="AE21" s="107" t="s">
        <v>251</v>
      </c>
      <c r="AF21" s="107" t="s">
        <v>251</v>
      </c>
      <c r="AG21" s="107" t="s">
        <v>251</v>
      </c>
      <c r="AH21" s="107" t="s">
        <v>251</v>
      </c>
      <c r="AI21" s="107" t="s">
        <v>251</v>
      </c>
      <c r="AJ21" s="107" t="s">
        <v>251</v>
      </c>
      <c r="AK21" s="107" t="s">
        <v>251</v>
      </c>
      <c r="AL21" s="107" t="s">
        <v>251</v>
      </c>
      <c r="AM21" s="107" t="s">
        <v>251</v>
      </c>
      <c r="AN21" s="107" t="s">
        <v>251</v>
      </c>
      <c r="AO21" s="107" t="s">
        <v>251</v>
      </c>
      <c r="AP21" s="107" t="s">
        <v>251</v>
      </c>
      <c r="AQ21" s="200" t="str">
        <f t="shared" si="2"/>
        <v>No tiene datos personales</v>
      </c>
      <c r="AR21" s="117">
        <v>0</v>
      </c>
      <c r="AS21" s="117" t="s">
        <v>251</v>
      </c>
      <c r="AT21" s="198" t="s">
        <v>33</v>
      </c>
      <c r="AU21" s="196" t="str">
        <f>IF(ISERROR(VLOOKUP(AT21,Listas!$A$3:$E$12,3,0)),"",VLOOKUP(AT21,Listas!$A$3:$E$12,3,0))</f>
        <v>No existe excepción de acceso</v>
      </c>
      <c r="AV21" s="196" t="str">
        <f>IF(ISERROR(VLOOKUP(AT21,Listas!$A$3:$E$12,5,0)),"",VLOOKUP(AT21,Listas!$A$3:$E$12,5,0))</f>
        <v>Información pública y de conocimiento general</v>
      </c>
      <c r="AW21" s="196" t="str">
        <f>IF(ISERROR(VLOOKUP(AT21,Listas!$A$3:$E$12,4,0)),"",VLOOKUP(AT21,Listas!$A$3:$E$12,4,0))</f>
        <v>Información publica y de conocimiento general</v>
      </c>
      <c r="AX21" s="196" t="str">
        <f>IF(ISERROR(VLOOKUP(AT21,Listas!$A$3:$E$13,2,0)),"",VLOOKUP(AT21,Listas!$A$3:$E$13,2,0))</f>
        <v>Información Pública</v>
      </c>
      <c r="AY21" s="108" t="s">
        <v>127</v>
      </c>
      <c r="AZ21" s="109" t="s">
        <v>97</v>
      </c>
      <c r="BA21" s="108"/>
      <c r="BB21" s="110" t="str">
        <f t="shared" si="3"/>
        <v>BAJA</v>
      </c>
      <c r="BC21" s="111" t="s">
        <v>104</v>
      </c>
      <c r="BD21" s="111" t="s">
        <v>104</v>
      </c>
      <c r="BE21" s="116">
        <f t="shared" si="0"/>
        <v>0</v>
      </c>
      <c r="BF21" s="193" t="str">
        <f t="shared" si="1"/>
        <v>No Crítico</v>
      </c>
      <c r="BG21" s="104" t="s">
        <v>97</v>
      </c>
    </row>
    <row r="22" spans="1:59" ht="30.75" thickBot="1" x14ac:dyDescent="0.25">
      <c r="A22" s="104">
        <v>19</v>
      </c>
      <c r="B22" s="104" t="s">
        <v>250</v>
      </c>
      <c r="C22" s="80"/>
      <c r="D22" s="199"/>
      <c r="E22" s="80"/>
      <c r="F22" s="105"/>
      <c r="G22" s="80"/>
      <c r="H22" s="80"/>
      <c r="I22" s="80"/>
      <c r="J22" s="106"/>
      <c r="K22" s="106"/>
      <c r="L22" s="106"/>
      <c r="M22" s="106"/>
      <c r="N22" s="106"/>
      <c r="O22" s="80"/>
      <c r="P22" s="80"/>
      <c r="Q22" s="80"/>
      <c r="R22" s="107" t="s">
        <v>251</v>
      </c>
      <c r="S22" s="107" t="s">
        <v>251</v>
      </c>
      <c r="T22" s="107" t="s">
        <v>251</v>
      </c>
      <c r="U22" s="107" t="s">
        <v>251</v>
      </c>
      <c r="V22" s="107" t="s">
        <v>251</v>
      </c>
      <c r="W22" s="107" t="s">
        <v>251</v>
      </c>
      <c r="X22" s="107" t="s">
        <v>251</v>
      </c>
      <c r="Y22" s="107" t="s">
        <v>251</v>
      </c>
      <c r="Z22" s="107" t="s">
        <v>251</v>
      </c>
      <c r="AA22" s="107" t="s">
        <v>251</v>
      </c>
      <c r="AB22" s="107" t="s">
        <v>251</v>
      </c>
      <c r="AC22" s="107" t="s">
        <v>251</v>
      </c>
      <c r="AD22" s="107" t="s">
        <v>251</v>
      </c>
      <c r="AE22" s="107" t="s">
        <v>251</v>
      </c>
      <c r="AF22" s="107" t="s">
        <v>251</v>
      </c>
      <c r="AG22" s="107" t="s">
        <v>251</v>
      </c>
      <c r="AH22" s="107" t="s">
        <v>251</v>
      </c>
      <c r="AI22" s="107" t="s">
        <v>251</v>
      </c>
      <c r="AJ22" s="107" t="s">
        <v>251</v>
      </c>
      <c r="AK22" s="107" t="s">
        <v>251</v>
      </c>
      <c r="AL22" s="107" t="s">
        <v>251</v>
      </c>
      <c r="AM22" s="107" t="s">
        <v>251</v>
      </c>
      <c r="AN22" s="107" t="s">
        <v>251</v>
      </c>
      <c r="AO22" s="107" t="s">
        <v>251</v>
      </c>
      <c r="AP22" s="107" t="s">
        <v>251</v>
      </c>
      <c r="AQ22" s="128" t="str">
        <f t="shared" si="2"/>
        <v>No tiene datos personales</v>
      </c>
      <c r="AR22" s="117">
        <v>0</v>
      </c>
      <c r="AS22" s="117" t="s">
        <v>251</v>
      </c>
      <c r="AT22" s="198" t="s">
        <v>33</v>
      </c>
      <c r="AU22" s="115" t="str">
        <f>IF(ISERROR(VLOOKUP(AT22,Listas!$A$3:$E$12,3,0)),"",VLOOKUP(AT22,Listas!$A$3:$E$12,3,0))</f>
        <v>No existe excepción de acceso</v>
      </c>
      <c r="AV22" s="115" t="str">
        <f>IF(ISERROR(VLOOKUP(AT22,Listas!$A$3:$E$12,5,0)),"",VLOOKUP(AT22,Listas!$A$3:$E$12,5,0))</f>
        <v>Información pública y de conocimiento general</v>
      </c>
      <c r="AW22" s="115" t="str">
        <f>IF(ISERROR(VLOOKUP(AT22,Listas!$A$3:$E$12,4,0)),"",VLOOKUP(AT22,Listas!$A$3:$E$12,4,0))</f>
        <v>Información publica y de conocimiento general</v>
      </c>
      <c r="AX22" s="115" t="str">
        <f>IF(ISERROR(VLOOKUP(AT22,Listas!$A$3:$E$13,2,0)),"",VLOOKUP(AT22,Listas!$A$3:$E$13,2,0))</f>
        <v>Información Pública</v>
      </c>
      <c r="AY22" s="108" t="s">
        <v>125</v>
      </c>
      <c r="AZ22" s="109" t="s">
        <v>97</v>
      </c>
      <c r="BA22" s="108"/>
      <c r="BB22" s="110" t="str">
        <f t="shared" si="3"/>
        <v>BAJA</v>
      </c>
      <c r="BC22" s="111" t="s">
        <v>105</v>
      </c>
      <c r="BD22" s="111" t="s">
        <v>105</v>
      </c>
      <c r="BE22" s="116">
        <f t="shared" si="0"/>
        <v>0</v>
      </c>
      <c r="BF22" s="193" t="str">
        <f t="shared" si="1"/>
        <v>No Crítico</v>
      </c>
      <c r="BG22" s="104" t="s">
        <v>97</v>
      </c>
    </row>
    <row r="23" spans="1:59" ht="48.75" customHeight="1" thickBot="1" x14ac:dyDescent="0.25">
      <c r="A23" s="104">
        <v>20</v>
      </c>
      <c r="B23" s="104" t="s">
        <v>250</v>
      </c>
      <c r="C23" s="80"/>
      <c r="D23" s="132"/>
      <c r="E23" s="80"/>
      <c r="F23" s="105"/>
      <c r="G23" s="80"/>
      <c r="H23" s="80"/>
      <c r="I23" s="80"/>
      <c r="J23" s="106"/>
      <c r="K23" s="106"/>
      <c r="L23" s="106"/>
      <c r="M23" s="106"/>
      <c r="N23" s="106"/>
      <c r="O23" s="80"/>
      <c r="P23" s="80"/>
      <c r="Q23" s="80"/>
      <c r="R23" s="107" t="s">
        <v>251</v>
      </c>
      <c r="S23" s="107" t="s">
        <v>251</v>
      </c>
      <c r="T23" s="107" t="s">
        <v>251</v>
      </c>
      <c r="U23" s="107" t="s">
        <v>251</v>
      </c>
      <c r="V23" s="107" t="s">
        <v>251</v>
      </c>
      <c r="W23" s="107" t="s">
        <v>251</v>
      </c>
      <c r="X23" s="107" t="s">
        <v>251</v>
      </c>
      <c r="Y23" s="107" t="s">
        <v>251</v>
      </c>
      <c r="Z23" s="107" t="s">
        <v>251</v>
      </c>
      <c r="AA23" s="107" t="s">
        <v>251</v>
      </c>
      <c r="AB23" s="107" t="s">
        <v>251</v>
      </c>
      <c r="AC23" s="107" t="s">
        <v>251</v>
      </c>
      <c r="AD23" s="107" t="s">
        <v>251</v>
      </c>
      <c r="AE23" s="107" t="s">
        <v>251</v>
      </c>
      <c r="AF23" s="107" t="s">
        <v>251</v>
      </c>
      <c r="AG23" s="107" t="s">
        <v>251</v>
      </c>
      <c r="AH23" s="107" t="s">
        <v>251</v>
      </c>
      <c r="AI23" s="107" t="s">
        <v>251</v>
      </c>
      <c r="AJ23" s="107" t="s">
        <v>251</v>
      </c>
      <c r="AK23" s="107" t="s">
        <v>251</v>
      </c>
      <c r="AL23" s="107" t="s">
        <v>251</v>
      </c>
      <c r="AM23" s="107" t="s">
        <v>251</v>
      </c>
      <c r="AN23" s="107" t="s">
        <v>251</v>
      </c>
      <c r="AO23" s="107" t="s">
        <v>251</v>
      </c>
      <c r="AP23" s="107" t="s">
        <v>251</v>
      </c>
      <c r="AQ23" s="128" t="str">
        <f t="shared" si="2"/>
        <v>No tiene datos personales</v>
      </c>
      <c r="AR23" s="117">
        <v>0</v>
      </c>
      <c r="AS23" s="117" t="s">
        <v>251</v>
      </c>
      <c r="AT23" s="198" t="s">
        <v>33</v>
      </c>
      <c r="AU23" s="115" t="str">
        <f>IF(ISERROR(VLOOKUP(AT23,Listas!$A$3:$E$12,3,0)),"",VLOOKUP(AT23,Listas!$A$3:$E$12,3,0))</f>
        <v>No existe excepción de acceso</v>
      </c>
      <c r="AV23" s="115" t="str">
        <f>IF(ISERROR(VLOOKUP(AT23,Listas!$A$3:$E$12,5,0)),"",VLOOKUP(AT23,Listas!$A$3:$E$12,5,0))</f>
        <v>Información pública y de conocimiento general</v>
      </c>
      <c r="AW23" s="115" t="str">
        <f>IF(ISERROR(VLOOKUP(AT23,Listas!$A$3:$E$12,4,0)),"",VLOOKUP(AT23,Listas!$A$3:$E$12,4,0))</f>
        <v>Información publica y de conocimiento general</v>
      </c>
      <c r="AX23" s="115" t="str">
        <f>IF(ISERROR(VLOOKUP(AT23,Listas!$A$3:$E$13,2,0)),"",VLOOKUP(AT23,Listas!$A$3:$E$13,2,0))</f>
        <v>Información Pública</v>
      </c>
      <c r="AY23" s="108" t="s">
        <v>125</v>
      </c>
      <c r="AZ23" s="109" t="s">
        <v>97</v>
      </c>
      <c r="BA23" s="108"/>
      <c r="BB23" s="110" t="str">
        <f t="shared" si="3"/>
        <v>BAJA</v>
      </c>
      <c r="BC23" s="111" t="s">
        <v>105</v>
      </c>
      <c r="BD23" s="111" t="s">
        <v>105</v>
      </c>
      <c r="BE23" s="116">
        <f t="shared" si="0"/>
        <v>0</v>
      </c>
      <c r="BF23" s="193" t="str">
        <f t="shared" si="1"/>
        <v>No Crítico</v>
      </c>
      <c r="BG23" s="104" t="s">
        <v>97</v>
      </c>
    </row>
    <row r="24" spans="1:59" ht="84.75" customHeight="1" thickBot="1" x14ac:dyDescent="0.25">
      <c r="A24" s="104">
        <v>21</v>
      </c>
      <c r="B24" s="104" t="s">
        <v>250</v>
      </c>
      <c r="C24" s="80"/>
      <c r="D24" s="132"/>
      <c r="E24" s="80"/>
      <c r="F24" s="105"/>
      <c r="G24" s="80"/>
      <c r="H24" s="80"/>
      <c r="I24" s="80"/>
      <c r="J24" s="106"/>
      <c r="K24" s="106"/>
      <c r="L24" s="106"/>
      <c r="M24" s="106"/>
      <c r="N24" s="106"/>
      <c r="O24" s="80"/>
      <c r="P24" s="80"/>
      <c r="Q24" s="80"/>
      <c r="R24" s="107" t="s">
        <v>251</v>
      </c>
      <c r="S24" s="107" t="s">
        <v>251</v>
      </c>
      <c r="T24" s="107" t="s">
        <v>251</v>
      </c>
      <c r="U24" s="107" t="s">
        <v>251</v>
      </c>
      <c r="V24" s="107" t="s">
        <v>251</v>
      </c>
      <c r="W24" s="107" t="s">
        <v>251</v>
      </c>
      <c r="X24" s="107" t="s">
        <v>251</v>
      </c>
      <c r="Y24" s="107" t="s">
        <v>251</v>
      </c>
      <c r="Z24" s="107" t="s">
        <v>251</v>
      </c>
      <c r="AA24" s="107" t="s">
        <v>251</v>
      </c>
      <c r="AB24" s="107" t="s">
        <v>251</v>
      </c>
      <c r="AC24" s="107" t="s">
        <v>251</v>
      </c>
      <c r="AD24" s="107" t="s">
        <v>251</v>
      </c>
      <c r="AE24" s="107" t="s">
        <v>251</v>
      </c>
      <c r="AF24" s="107" t="s">
        <v>251</v>
      </c>
      <c r="AG24" s="107" t="s">
        <v>251</v>
      </c>
      <c r="AH24" s="107" t="s">
        <v>251</v>
      </c>
      <c r="AI24" s="107" t="s">
        <v>251</v>
      </c>
      <c r="AJ24" s="107" t="s">
        <v>251</v>
      </c>
      <c r="AK24" s="107" t="s">
        <v>251</v>
      </c>
      <c r="AL24" s="107" t="s">
        <v>251</v>
      </c>
      <c r="AM24" s="107" t="s">
        <v>251</v>
      </c>
      <c r="AN24" s="107" t="s">
        <v>251</v>
      </c>
      <c r="AO24" s="107" t="s">
        <v>251</v>
      </c>
      <c r="AP24" s="107" t="s">
        <v>251</v>
      </c>
      <c r="AQ24" s="128" t="str">
        <f t="shared" si="2"/>
        <v>No tiene datos personales</v>
      </c>
      <c r="AR24" s="117">
        <v>0</v>
      </c>
      <c r="AS24" s="117" t="s">
        <v>251</v>
      </c>
      <c r="AT24" s="198" t="s">
        <v>33</v>
      </c>
      <c r="AU24" s="115" t="str">
        <f>IF(ISERROR(VLOOKUP(AT24,Listas!$A$3:$E$12,3,0)),"",VLOOKUP(AT24,Listas!$A$3:$E$12,3,0))</f>
        <v>No existe excepción de acceso</v>
      </c>
      <c r="AV24" s="115" t="str">
        <f>IF(ISERROR(VLOOKUP(AT24,Listas!$A$3:$E$12,5,0)),"",VLOOKUP(AT24,Listas!$A$3:$E$12,5,0))</f>
        <v>Información pública y de conocimiento general</v>
      </c>
      <c r="AW24" s="115" t="str">
        <f>IF(ISERROR(VLOOKUP(AT24,Listas!$A$3:$E$12,4,0)),"",VLOOKUP(AT24,Listas!$A$3:$E$12,4,0))</f>
        <v>Información publica y de conocimiento general</v>
      </c>
      <c r="AX24" s="115" t="str">
        <f>IF(ISERROR(VLOOKUP(AT24,Listas!$A$3:$E$13,2,0)),"",VLOOKUP(AT24,Listas!$A$3:$E$13,2,0))</f>
        <v>Información Pública</v>
      </c>
      <c r="AY24" s="108" t="s">
        <v>125</v>
      </c>
      <c r="AZ24" s="109" t="s">
        <v>97</v>
      </c>
      <c r="BA24" s="108"/>
      <c r="BB24" s="110" t="str">
        <f t="shared" si="3"/>
        <v>BAJA</v>
      </c>
      <c r="BC24" s="111" t="s">
        <v>105</v>
      </c>
      <c r="BD24" s="111" t="s">
        <v>105</v>
      </c>
      <c r="BE24" s="116">
        <f t="shared" si="0"/>
        <v>0</v>
      </c>
      <c r="BF24" s="193" t="str">
        <f t="shared" si="1"/>
        <v>No Crítico</v>
      </c>
      <c r="BG24" s="104"/>
    </row>
    <row r="25" spans="1:59" ht="48.75" customHeight="1" thickBot="1" x14ac:dyDescent="0.25">
      <c r="A25" s="104">
        <v>22</v>
      </c>
      <c r="B25" s="104" t="s">
        <v>250</v>
      </c>
      <c r="C25" s="80"/>
      <c r="D25" s="132"/>
      <c r="E25" s="80"/>
      <c r="F25" s="105"/>
      <c r="G25" s="80"/>
      <c r="H25" s="80"/>
      <c r="I25" s="80"/>
      <c r="J25" s="106"/>
      <c r="K25" s="106"/>
      <c r="L25" s="106"/>
      <c r="M25" s="106"/>
      <c r="N25" s="106"/>
      <c r="O25" s="80"/>
      <c r="P25" s="80"/>
      <c r="Q25" s="80"/>
      <c r="R25" s="107" t="s">
        <v>251</v>
      </c>
      <c r="S25" s="107" t="s">
        <v>251</v>
      </c>
      <c r="T25" s="107" t="s">
        <v>251</v>
      </c>
      <c r="U25" s="107" t="s">
        <v>251</v>
      </c>
      <c r="V25" s="107" t="s">
        <v>251</v>
      </c>
      <c r="W25" s="107" t="s">
        <v>251</v>
      </c>
      <c r="X25" s="107" t="s">
        <v>251</v>
      </c>
      <c r="Y25" s="107" t="s">
        <v>251</v>
      </c>
      <c r="Z25" s="107" t="s">
        <v>251</v>
      </c>
      <c r="AA25" s="107" t="s">
        <v>251</v>
      </c>
      <c r="AB25" s="107" t="s">
        <v>251</v>
      </c>
      <c r="AC25" s="107" t="s">
        <v>251</v>
      </c>
      <c r="AD25" s="107" t="s">
        <v>251</v>
      </c>
      <c r="AE25" s="107" t="s">
        <v>251</v>
      </c>
      <c r="AF25" s="107" t="s">
        <v>251</v>
      </c>
      <c r="AG25" s="107" t="s">
        <v>251</v>
      </c>
      <c r="AH25" s="107" t="s">
        <v>251</v>
      </c>
      <c r="AI25" s="107" t="s">
        <v>251</v>
      </c>
      <c r="AJ25" s="107" t="s">
        <v>251</v>
      </c>
      <c r="AK25" s="107" t="s">
        <v>251</v>
      </c>
      <c r="AL25" s="107" t="s">
        <v>251</v>
      </c>
      <c r="AM25" s="107" t="s">
        <v>251</v>
      </c>
      <c r="AN25" s="107" t="s">
        <v>251</v>
      </c>
      <c r="AO25" s="107" t="s">
        <v>251</v>
      </c>
      <c r="AP25" s="107" t="s">
        <v>251</v>
      </c>
      <c r="AQ25" s="128" t="str">
        <f>IF(CONCATENATE(IF(COUNTIF(R25:W25,"SI"),CONCATENATE("- Públicos",CHAR(10)),""),IF(COUNTIF(AC25:AF25,"SI"),CONCATENATE("- Privados",CHAR(10)),""),IF(COUNTIF(X25:AB25,"SI"),CONCATENATE("- Semi-privados",CHAR(10)),""),IF(COUNTIF(AG25:AN25,"SI"),CONCATENATE("- Sensibles",CHAR(10)),""),IF(COUNTIF(AO25:AP25,"SI"),"- De Población Vulnerable",""))&lt;&gt;"",CONCATENATE(IF(COUNTIF(R25:W25,"SI"),CONCATENATE("- Públicos",CHAR(10)),""),IF(COUNTIF(AC25:AF25,"SI"),CONCATENATE("- Privados",CHAR(10)),""),IF(COUNTIF(X25:AB25,"SI"),CONCATENATE("- Semi-privados",CHAR(10)),""),IF(COUNTIF(AG25:AN25,"SI"),CONCATENATE("- Sensibles",CHAR(10)),""),IF(COUNTIF(AO25:AP25,"SI"),"- De Población Vulnerable","")),"No tiene datos personales")</f>
        <v>No tiene datos personales</v>
      </c>
      <c r="AR25" s="117">
        <v>0</v>
      </c>
      <c r="AS25" s="117" t="s">
        <v>251</v>
      </c>
      <c r="AT25" s="198" t="s">
        <v>33</v>
      </c>
      <c r="AU25" s="115" t="str">
        <f>IF(ISERROR(VLOOKUP(AT25,Listas!$A$3:$E$12,3,0)),"",VLOOKUP(AT25,Listas!$A$3:$E$12,3,0))</f>
        <v>No existe excepción de acceso</v>
      </c>
      <c r="AV25" s="115" t="str">
        <f>IF(ISERROR(VLOOKUP(AT25,Listas!$A$3:$E$12,5,0)),"",VLOOKUP(AT25,Listas!$A$3:$E$12,5,0))</f>
        <v>Información pública y de conocimiento general</v>
      </c>
      <c r="AW25" s="115" t="str">
        <f>IF(ISERROR(VLOOKUP(AT25,Listas!$A$3:$E$12,4,0)),"",VLOOKUP(AT25,Listas!$A$3:$E$12,4,0))</f>
        <v>Información publica y de conocimiento general</v>
      </c>
      <c r="AX25" s="115" t="str">
        <f>IF(ISERROR(VLOOKUP(AT25,Listas!$A$3:$E$13,2,0)),"",VLOOKUP(AT25,Listas!$A$3:$E$13,2,0))</f>
        <v>Información Pública</v>
      </c>
      <c r="AY25" s="108" t="s">
        <v>125</v>
      </c>
      <c r="AZ25" s="109" t="s">
        <v>97</v>
      </c>
      <c r="BA25" s="108"/>
      <c r="BB25" s="110" t="str">
        <f t="shared" si="3"/>
        <v>BAJA</v>
      </c>
      <c r="BC25" s="111" t="s">
        <v>105</v>
      </c>
      <c r="BD25" s="111" t="s">
        <v>105</v>
      </c>
      <c r="BE25" s="116">
        <f t="shared" si="0"/>
        <v>0</v>
      </c>
      <c r="BF25" s="193" t="str">
        <f t="shared" si="1"/>
        <v>No Crítico</v>
      </c>
      <c r="BG25" s="104"/>
    </row>
    <row r="26" spans="1:59" ht="66.75" customHeight="1" thickBot="1" x14ac:dyDescent="0.25">
      <c r="A26" s="104"/>
      <c r="B26" s="104"/>
      <c r="C26" s="80"/>
      <c r="D26" s="132"/>
      <c r="E26" s="80" t="s">
        <v>97</v>
      </c>
      <c r="F26" s="105"/>
      <c r="G26" s="80"/>
      <c r="H26" s="80"/>
      <c r="I26" s="80"/>
      <c r="J26" s="106"/>
      <c r="K26" s="106"/>
      <c r="L26" s="106"/>
      <c r="M26" s="106"/>
      <c r="N26" s="106"/>
      <c r="O26" s="80"/>
      <c r="P26" s="80"/>
      <c r="Q26" s="80"/>
      <c r="R26" s="107" t="s">
        <v>251</v>
      </c>
      <c r="S26" s="107" t="s">
        <v>251</v>
      </c>
      <c r="T26" s="107" t="s">
        <v>251</v>
      </c>
      <c r="U26" s="107" t="s">
        <v>251</v>
      </c>
      <c r="V26" s="107" t="s">
        <v>251</v>
      </c>
      <c r="W26" s="107" t="s">
        <v>251</v>
      </c>
      <c r="X26" s="107" t="s">
        <v>251</v>
      </c>
      <c r="Y26" s="107" t="s">
        <v>251</v>
      </c>
      <c r="Z26" s="107" t="s">
        <v>251</v>
      </c>
      <c r="AA26" s="107" t="s">
        <v>251</v>
      </c>
      <c r="AB26" s="107" t="s">
        <v>251</v>
      </c>
      <c r="AC26" s="107" t="s">
        <v>251</v>
      </c>
      <c r="AD26" s="107" t="s">
        <v>251</v>
      </c>
      <c r="AE26" s="107" t="s">
        <v>251</v>
      </c>
      <c r="AF26" s="107" t="s">
        <v>251</v>
      </c>
      <c r="AG26" s="107" t="s">
        <v>251</v>
      </c>
      <c r="AH26" s="107" t="s">
        <v>251</v>
      </c>
      <c r="AI26" s="107" t="s">
        <v>251</v>
      </c>
      <c r="AJ26" s="107" t="s">
        <v>251</v>
      </c>
      <c r="AK26" s="107" t="s">
        <v>251</v>
      </c>
      <c r="AL26" s="107" t="s">
        <v>251</v>
      </c>
      <c r="AM26" s="107" t="s">
        <v>251</v>
      </c>
      <c r="AN26" s="107" t="s">
        <v>251</v>
      </c>
      <c r="AO26" s="107" t="s">
        <v>251</v>
      </c>
      <c r="AP26" s="107" t="s">
        <v>251</v>
      </c>
      <c r="AQ26" s="128" t="str">
        <f t="shared" si="2"/>
        <v>No tiene datos personales</v>
      </c>
      <c r="AR26" s="117">
        <v>0</v>
      </c>
      <c r="AS26" s="117" t="s">
        <v>251</v>
      </c>
      <c r="AT26" s="198" t="s">
        <v>33</v>
      </c>
      <c r="AU26" s="115" t="str">
        <f>IF(ISERROR(VLOOKUP(AT26,Listas!$A$3:$E$12,3,0)),"",VLOOKUP(AT26,Listas!$A$3:$E$12,3,0))</f>
        <v>No existe excepción de acceso</v>
      </c>
      <c r="AV26" s="115" t="str">
        <f>IF(ISERROR(VLOOKUP(AT26,Listas!$A$3:$E$12,5,0)),"",VLOOKUP(AT26,Listas!$A$3:$E$12,5,0))</f>
        <v>Información pública y de conocimiento general</v>
      </c>
      <c r="AW26" s="115" t="str">
        <f>IF(ISERROR(VLOOKUP(AT26,Listas!$A$3:$E$12,4,0)),"",VLOOKUP(AT26,Listas!$A$3:$E$12,4,0))</f>
        <v>Información publica y de conocimiento general</v>
      </c>
      <c r="AX26" s="115" t="str">
        <f>IF(ISERROR(VLOOKUP(AT26,Listas!$A$3:$E$13,2,0)),"",VLOOKUP(AT26,Listas!$A$3:$E$13,2,0))</f>
        <v>Información Pública</v>
      </c>
      <c r="AY26" s="108"/>
      <c r="AZ26" s="109" t="s">
        <v>97</v>
      </c>
      <c r="BA26" s="108"/>
      <c r="BB26" s="110" t="str">
        <f t="shared" si="3"/>
        <v>BAJA</v>
      </c>
      <c r="BC26" s="111" t="s">
        <v>105</v>
      </c>
      <c r="BD26" s="111" t="s">
        <v>105</v>
      </c>
      <c r="BE26" s="116">
        <f t="shared" si="0"/>
        <v>0</v>
      </c>
      <c r="BF26" s="193" t="str">
        <f t="shared" si="1"/>
        <v>No Crítico</v>
      </c>
      <c r="BG26" s="104"/>
    </row>
    <row r="27" spans="1:59" ht="63" customHeight="1" thickBot="1" x14ac:dyDescent="0.25">
      <c r="A27" s="104"/>
      <c r="B27" s="104"/>
      <c r="C27" s="80"/>
      <c r="D27" s="131"/>
      <c r="E27" s="80" t="s">
        <v>97</v>
      </c>
      <c r="F27" s="105"/>
      <c r="G27" s="80"/>
      <c r="H27" s="80"/>
      <c r="I27" s="80"/>
      <c r="J27" s="106"/>
      <c r="K27" s="106"/>
      <c r="L27" s="106"/>
      <c r="M27" s="106"/>
      <c r="N27" s="106"/>
      <c r="O27" s="80"/>
      <c r="P27" s="80"/>
      <c r="Q27" s="80"/>
      <c r="R27" s="107" t="s">
        <v>251</v>
      </c>
      <c r="S27" s="107" t="s">
        <v>251</v>
      </c>
      <c r="T27" s="107" t="s">
        <v>251</v>
      </c>
      <c r="U27" s="107" t="s">
        <v>251</v>
      </c>
      <c r="V27" s="107" t="s">
        <v>251</v>
      </c>
      <c r="W27" s="107" t="s">
        <v>251</v>
      </c>
      <c r="X27" s="107" t="s">
        <v>251</v>
      </c>
      <c r="Y27" s="107" t="s">
        <v>251</v>
      </c>
      <c r="Z27" s="107" t="s">
        <v>251</v>
      </c>
      <c r="AA27" s="107" t="s">
        <v>251</v>
      </c>
      <c r="AB27" s="107" t="s">
        <v>251</v>
      </c>
      <c r="AC27" s="107" t="s">
        <v>251</v>
      </c>
      <c r="AD27" s="107" t="s">
        <v>251</v>
      </c>
      <c r="AE27" s="107" t="s">
        <v>251</v>
      </c>
      <c r="AF27" s="107" t="s">
        <v>251</v>
      </c>
      <c r="AG27" s="107" t="s">
        <v>251</v>
      </c>
      <c r="AH27" s="107" t="s">
        <v>251</v>
      </c>
      <c r="AI27" s="107" t="s">
        <v>251</v>
      </c>
      <c r="AJ27" s="107" t="s">
        <v>251</v>
      </c>
      <c r="AK27" s="107" t="s">
        <v>251</v>
      </c>
      <c r="AL27" s="107" t="s">
        <v>251</v>
      </c>
      <c r="AM27" s="107" t="s">
        <v>251</v>
      </c>
      <c r="AN27" s="107" t="s">
        <v>251</v>
      </c>
      <c r="AO27" s="107" t="s">
        <v>251</v>
      </c>
      <c r="AP27" s="107" t="s">
        <v>251</v>
      </c>
      <c r="AQ27" s="128" t="str">
        <f t="shared" si="2"/>
        <v>No tiene datos personales</v>
      </c>
      <c r="AR27" s="117">
        <v>0</v>
      </c>
      <c r="AS27" s="117" t="s">
        <v>251</v>
      </c>
      <c r="AT27" s="198" t="s">
        <v>33</v>
      </c>
      <c r="AU27" s="115" t="str">
        <f>IF(ISERROR(VLOOKUP(AT27,Listas!$A$3:$E$12,3,0)),"",VLOOKUP(AT27,Listas!$A$3:$E$12,3,0))</f>
        <v>No existe excepción de acceso</v>
      </c>
      <c r="AV27" s="115" t="str">
        <f>IF(ISERROR(VLOOKUP(AT27,Listas!$A$3:$E$12,5,0)),"",VLOOKUP(AT27,Listas!$A$3:$E$12,5,0))</f>
        <v>Información pública y de conocimiento general</v>
      </c>
      <c r="AW27" s="115" t="str">
        <f>IF(ISERROR(VLOOKUP(AT27,Listas!$A$3:$E$12,4,0)),"",VLOOKUP(AT27,Listas!$A$3:$E$12,4,0))</f>
        <v>Información publica y de conocimiento general</v>
      </c>
      <c r="AX27" s="115" t="str">
        <f>IF(ISERROR(VLOOKUP(AT27,Listas!$A$3:$E$13,2,0)),"",VLOOKUP(AT27,Listas!$A$3:$E$13,2,0))</f>
        <v>Información Pública</v>
      </c>
      <c r="AY27" s="108"/>
      <c r="AZ27" s="109" t="s">
        <v>97</v>
      </c>
      <c r="BA27" s="108"/>
      <c r="BB27" s="110" t="str">
        <f t="shared" si="3"/>
        <v>BAJA</v>
      </c>
      <c r="BC27" s="111" t="s">
        <v>104</v>
      </c>
      <c r="BD27" s="111" t="s">
        <v>104</v>
      </c>
      <c r="BE27" s="116">
        <f t="shared" si="0"/>
        <v>0</v>
      </c>
      <c r="BF27" s="193" t="str">
        <f t="shared" si="1"/>
        <v>No Crítico</v>
      </c>
      <c r="BG27" s="104"/>
    </row>
    <row r="28" spans="1:59" ht="62.25" customHeight="1" x14ac:dyDescent="0.2">
      <c r="A28" s="104"/>
      <c r="B28" s="104"/>
      <c r="C28" s="80"/>
      <c r="D28" s="131"/>
      <c r="E28" s="80" t="s">
        <v>97</v>
      </c>
      <c r="F28" s="105"/>
      <c r="G28" s="80"/>
      <c r="H28" s="80"/>
      <c r="I28" s="80"/>
      <c r="J28" s="106"/>
      <c r="K28" s="106"/>
      <c r="L28" s="106"/>
      <c r="M28" s="106"/>
      <c r="N28" s="106"/>
      <c r="O28" s="80"/>
      <c r="P28" s="80"/>
      <c r="Q28" s="80"/>
      <c r="R28" s="107" t="s">
        <v>251</v>
      </c>
      <c r="S28" s="107" t="s">
        <v>251</v>
      </c>
      <c r="T28" s="107" t="s">
        <v>251</v>
      </c>
      <c r="U28" s="107" t="s">
        <v>251</v>
      </c>
      <c r="V28" s="107" t="s">
        <v>251</v>
      </c>
      <c r="W28" s="107" t="s">
        <v>251</v>
      </c>
      <c r="X28" s="107" t="s">
        <v>251</v>
      </c>
      <c r="Y28" s="107" t="s">
        <v>251</v>
      </c>
      <c r="Z28" s="107" t="s">
        <v>251</v>
      </c>
      <c r="AA28" s="107" t="s">
        <v>251</v>
      </c>
      <c r="AB28" s="107" t="s">
        <v>251</v>
      </c>
      <c r="AC28" s="107" t="s">
        <v>251</v>
      </c>
      <c r="AD28" s="107" t="s">
        <v>251</v>
      </c>
      <c r="AE28" s="107" t="s">
        <v>251</v>
      </c>
      <c r="AF28" s="107" t="s">
        <v>251</v>
      </c>
      <c r="AG28" s="107" t="s">
        <v>251</v>
      </c>
      <c r="AH28" s="107" t="s">
        <v>251</v>
      </c>
      <c r="AI28" s="107" t="s">
        <v>251</v>
      </c>
      <c r="AJ28" s="107" t="s">
        <v>251</v>
      </c>
      <c r="AK28" s="107" t="s">
        <v>251</v>
      </c>
      <c r="AL28" s="107" t="s">
        <v>251</v>
      </c>
      <c r="AM28" s="107" t="s">
        <v>251</v>
      </c>
      <c r="AN28" s="107" t="s">
        <v>251</v>
      </c>
      <c r="AO28" s="107" t="s">
        <v>251</v>
      </c>
      <c r="AP28" s="107" t="s">
        <v>251</v>
      </c>
      <c r="AQ28" s="128" t="str">
        <f t="shared" si="2"/>
        <v>No tiene datos personales</v>
      </c>
      <c r="AR28" s="117">
        <v>0</v>
      </c>
      <c r="AS28" s="117" t="s">
        <v>251</v>
      </c>
      <c r="AT28" s="198" t="s">
        <v>33</v>
      </c>
      <c r="AU28" s="115" t="str">
        <f>IF(ISERROR(VLOOKUP(AT28,Listas!$A$3:$E$12,3,0)),"",VLOOKUP(AT28,Listas!$A$3:$E$12,3,0))</f>
        <v>No existe excepción de acceso</v>
      </c>
      <c r="AV28" s="115" t="str">
        <f>IF(ISERROR(VLOOKUP(AT28,Listas!$A$3:$E$12,5,0)),"",VLOOKUP(AT28,Listas!$A$3:$E$12,5,0))</f>
        <v>Información pública y de conocimiento general</v>
      </c>
      <c r="AW28" s="115" t="str">
        <f>IF(ISERROR(VLOOKUP(AT28,Listas!$A$3:$E$12,4,0)),"",VLOOKUP(AT28,Listas!$A$3:$E$12,4,0))</f>
        <v>Información publica y de conocimiento general</v>
      </c>
      <c r="AX28" s="115" t="str">
        <f>IF(ISERROR(VLOOKUP(AT28,Listas!$A$3:$E$13,2,0)),"",VLOOKUP(AT28,Listas!$A$3:$E$13,2,0))</f>
        <v>Información Pública</v>
      </c>
      <c r="AY28" s="108"/>
      <c r="AZ28" s="109" t="s">
        <v>97</v>
      </c>
      <c r="BA28" s="108"/>
      <c r="BB28" s="110" t="str">
        <f t="shared" si="3"/>
        <v>BAJA</v>
      </c>
      <c r="BC28" s="111" t="s">
        <v>104</v>
      </c>
      <c r="BD28" s="111" t="s">
        <v>104</v>
      </c>
      <c r="BE28" s="116">
        <f t="shared" si="0"/>
        <v>0</v>
      </c>
      <c r="BF28" s="193" t="str">
        <f t="shared" si="1"/>
        <v>No Crítico</v>
      </c>
      <c r="BG28" s="104"/>
    </row>
    <row r="30" spans="1:59" ht="75" customHeight="1" x14ac:dyDescent="0.2">
      <c r="E30" s="80" t="s">
        <v>253</v>
      </c>
    </row>
  </sheetData>
  <protectedRanges>
    <protectedRange sqref="BB5" name="Rango4"/>
    <protectedRange sqref="AT13:AT28" name="Rango5"/>
    <protectedRange sqref="BG13:BG23" name="Rango3_2"/>
    <protectedRange sqref="BB13:BD28" name="Rango4_2"/>
  </protectedRanges>
  <mergeCells count="5">
    <mergeCell ref="A7:E7"/>
    <mergeCell ref="A8:E8"/>
    <mergeCell ref="A2:C5"/>
    <mergeCell ref="D2:K3"/>
    <mergeCell ref="D4:K5"/>
  </mergeCells>
  <conditionalFormatting sqref="A13:Q28">
    <cfRule type="cellIs" dxfId="15" priority="64" operator="equal">
      <formula>""</formula>
    </cfRule>
  </conditionalFormatting>
  <conditionalFormatting sqref="R13:AB13">
    <cfRule type="cellIs" dxfId="14" priority="3293" operator="equal">
      <formula>""</formula>
    </cfRule>
    <cfRule type="colorScale" priority="3276">
      <colorScale>
        <cfvo type="min"/>
        <cfvo type="max"/>
        <color theme="9"/>
        <color rgb="FFFF0000"/>
      </colorScale>
    </cfRule>
    <cfRule type="colorScale" priority="3275">
      <colorScale>
        <cfvo type="min"/>
        <cfvo type="max"/>
        <color theme="9" tint="0.39997558519241921"/>
        <color rgb="FFFF0000"/>
      </colorScale>
    </cfRule>
    <cfRule type="colorScale" priority="3292">
      <colorScale>
        <cfvo type="min"/>
        <cfvo type="max"/>
        <color theme="9" tint="0.39997558519241921"/>
        <color rgb="FFFF0000"/>
      </colorScale>
    </cfRule>
    <cfRule type="colorScale" priority="3291">
      <colorScale>
        <cfvo type="min"/>
        <cfvo type="max"/>
        <color theme="9"/>
        <color rgb="FFFF0000"/>
      </colorScale>
    </cfRule>
    <cfRule type="colorScale" priority="3290">
      <colorScale>
        <cfvo type="min"/>
        <cfvo type="max"/>
        <color theme="9" tint="0.39997558519241921"/>
        <color rgb="FFFF0000"/>
      </colorScale>
    </cfRule>
    <cfRule type="colorScale" priority="3288">
      <colorScale>
        <cfvo type="min"/>
        <cfvo type="max"/>
        <color theme="9"/>
        <color rgb="FFFF0000"/>
      </colorScale>
    </cfRule>
    <cfRule type="colorScale" priority="3289">
      <colorScale>
        <cfvo type="min"/>
        <cfvo type="max"/>
        <color theme="9" tint="0.39997558519241921"/>
        <color rgb="FFFF0000"/>
      </colorScale>
    </cfRule>
    <cfRule type="colorScale" priority="3287">
      <colorScale>
        <cfvo type="min"/>
        <cfvo type="max"/>
        <color theme="9" tint="0.39997558519241921"/>
        <color rgb="FFFF0000"/>
      </colorScale>
    </cfRule>
    <cfRule type="colorScale" priority="3286">
      <colorScale>
        <cfvo type="min"/>
        <cfvo type="max"/>
        <color theme="9" tint="0.39997558519241921"/>
        <color rgb="FFFF0000"/>
      </colorScale>
    </cfRule>
    <cfRule type="colorScale" priority="3296">
      <colorScale>
        <cfvo type="min"/>
        <cfvo type="max"/>
        <color theme="9" tint="0.39997558519241921"/>
        <color rgb="FFFF0000"/>
      </colorScale>
    </cfRule>
    <cfRule type="colorScale" priority="3284">
      <colorScale>
        <cfvo type="min"/>
        <cfvo type="max"/>
        <color theme="9" tint="0.39997558519241921"/>
        <color rgb="FFFF0000"/>
      </colorScale>
    </cfRule>
    <cfRule type="colorScale" priority="3285">
      <colorScale>
        <cfvo type="min"/>
        <cfvo type="max"/>
        <color theme="9"/>
        <color rgb="FFFF0000"/>
      </colorScale>
    </cfRule>
    <cfRule type="colorScale" priority="3283">
      <colorScale>
        <cfvo type="min"/>
        <cfvo type="max"/>
        <color theme="9" tint="0.39997558519241921"/>
        <color rgb="FFFF0000"/>
      </colorScale>
    </cfRule>
    <cfRule type="colorScale" priority="3282">
      <colorScale>
        <cfvo type="min"/>
        <cfvo type="max"/>
        <color theme="9"/>
        <color rgb="FFFF0000"/>
      </colorScale>
    </cfRule>
    <cfRule type="colorScale" priority="3281">
      <colorScale>
        <cfvo type="min"/>
        <cfvo type="max"/>
        <color theme="9" tint="0.39997558519241921"/>
        <color rgb="FFFF0000"/>
      </colorScale>
    </cfRule>
    <cfRule type="colorScale" priority="3280">
      <colorScale>
        <cfvo type="min"/>
        <cfvo type="max"/>
        <color theme="9" tint="0.39997558519241921"/>
        <color rgb="FFFF0000"/>
      </colorScale>
    </cfRule>
    <cfRule type="colorScale" priority="3279">
      <colorScale>
        <cfvo type="min"/>
        <cfvo type="max"/>
        <color theme="9"/>
        <color rgb="FFFF0000"/>
      </colorScale>
    </cfRule>
    <cfRule type="colorScale" priority="3278">
      <colorScale>
        <cfvo type="min"/>
        <cfvo type="max"/>
        <color theme="9" tint="0.39997558519241921"/>
        <color rgb="FFFF0000"/>
      </colorScale>
    </cfRule>
    <cfRule type="colorScale" priority="3277">
      <colorScale>
        <cfvo type="min"/>
        <cfvo type="max"/>
        <color theme="9" tint="0.39997558519241921"/>
        <color rgb="FFFF0000"/>
      </colorScale>
    </cfRule>
    <cfRule type="colorScale" priority="3295">
      <colorScale>
        <cfvo type="min"/>
        <cfvo type="max"/>
        <color theme="9"/>
        <color rgb="FFFF0000"/>
      </colorScale>
    </cfRule>
    <cfRule type="colorScale" priority="3294">
      <colorScale>
        <cfvo type="min"/>
        <cfvo type="max"/>
        <color theme="9" tint="0.39997558519241921"/>
        <color rgb="FFFF0000"/>
      </colorScale>
    </cfRule>
  </conditionalFormatting>
  <conditionalFormatting sqref="R14:AB28">
    <cfRule type="colorScale" priority="46">
      <colorScale>
        <cfvo type="min"/>
        <cfvo type="max"/>
        <color theme="9"/>
        <color rgb="FFFF0000"/>
      </colorScale>
    </cfRule>
    <cfRule type="colorScale" priority="47">
      <colorScale>
        <cfvo type="min"/>
        <cfvo type="max"/>
        <color theme="9" tint="0.39997558519241921"/>
        <color rgb="FFFF0000"/>
      </colorScale>
    </cfRule>
    <cfRule type="colorScale" priority="48">
      <colorScale>
        <cfvo type="min"/>
        <cfvo type="max"/>
        <color theme="9" tint="0.39997558519241921"/>
        <color rgb="FFFF0000"/>
      </colorScale>
    </cfRule>
    <cfRule type="colorScale" priority="49">
      <colorScale>
        <cfvo type="min"/>
        <cfvo type="max"/>
        <color theme="9"/>
        <color rgb="FFFF0000"/>
      </colorScale>
    </cfRule>
    <cfRule type="colorScale" priority="50">
      <colorScale>
        <cfvo type="min"/>
        <cfvo type="max"/>
        <color theme="9" tint="0.39997558519241921"/>
        <color rgb="FFFF0000"/>
      </colorScale>
    </cfRule>
    <cfRule type="colorScale" priority="51">
      <colorScale>
        <cfvo type="min"/>
        <cfvo type="max"/>
        <color theme="9" tint="0.39997558519241921"/>
        <color rgb="FFFF0000"/>
      </colorScale>
    </cfRule>
    <cfRule type="colorScale" priority="53">
      <colorScale>
        <cfvo type="min"/>
        <cfvo type="max"/>
        <color theme="9" tint="0.39997558519241921"/>
        <color rgb="FFFF0000"/>
      </colorScale>
    </cfRule>
    <cfRule type="colorScale" priority="54">
      <colorScale>
        <cfvo type="min"/>
        <cfvo type="max"/>
        <color theme="9" tint="0.39997558519241921"/>
        <color rgb="FFFF0000"/>
      </colorScale>
    </cfRule>
    <cfRule type="colorScale" priority="55">
      <colorScale>
        <cfvo type="min"/>
        <cfvo type="max"/>
        <color theme="9"/>
        <color rgb="FFFF0000"/>
      </colorScale>
    </cfRule>
    <cfRule type="colorScale" priority="56">
      <colorScale>
        <cfvo type="min"/>
        <cfvo type="max"/>
        <color theme="9" tint="0.39997558519241921"/>
        <color rgb="FFFF0000"/>
      </colorScale>
    </cfRule>
    <cfRule type="colorScale" priority="57">
      <colorScale>
        <cfvo type="min"/>
        <cfvo type="max"/>
        <color theme="9" tint="0.39997558519241921"/>
        <color rgb="FFFF0000"/>
      </colorScale>
    </cfRule>
    <cfRule type="colorScale" priority="58">
      <colorScale>
        <cfvo type="min"/>
        <cfvo type="max"/>
        <color theme="9"/>
        <color rgb="FFFF0000"/>
      </colorScale>
    </cfRule>
    <cfRule type="colorScale" priority="59">
      <colorScale>
        <cfvo type="min"/>
        <cfvo type="max"/>
        <color theme="9" tint="0.39997558519241921"/>
        <color rgb="FFFF0000"/>
      </colorScale>
    </cfRule>
    <cfRule type="cellIs" dxfId="13" priority="60" operator="equal">
      <formula>""</formula>
    </cfRule>
    <cfRule type="colorScale" priority="61">
      <colorScale>
        <cfvo type="min"/>
        <cfvo type="max"/>
        <color theme="9" tint="0.39997558519241921"/>
        <color rgb="FFFF0000"/>
      </colorScale>
    </cfRule>
    <cfRule type="colorScale" priority="62">
      <colorScale>
        <cfvo type="min"/>
        <cfvo type="max"/>
        <color theme="9"/>
        <color rgb="FFFF0000"/>
      </colorScale>
    </cfRule>
    <cfRule type="colorScale" priority="63">
      <colorScale>
        <cfvo type="min"/>
        <cfvo type="max"/>
        <color theme="9" tint="0.39997558519241921"/>
        <color rgb="FFFF0000"/>
      </colorScale>
    </cfRule>
    <cfRule type="colorScale" priority="42">
      <colorScale>
        <cfvo type="min"/>
        <cfvo type="max"/>
        <color theme="9" tint="0.39997558519241921"/>
        <color rgb="FFFF0000"/>
      </colorScale>
    </cfRule>
    <cfRule type="colorScale" priority="52">
      <colorScale>
        <cfvo type="min"/>
        <cfvo type="max"/>
        <color theme="9"/>
        <color rgb="FFFF0000"/>
      </colorScale>
    </cfRule>
    <cfRule type="colorScale" priority="43">
      <colorScale>
        <cfvo type="min"/>
        <cfvo type="max"/>
        <color theme="9"/>
        <color rgb="FFFF0000"/>
      </colorScale>
    </cfRule>
    <cfRule type="colorScale" priority="44">
      <colorScale>
        <cfvo type="min"/>
        <cfvo type="max"/>
        <color theme="9" tint="0.39997558519241921"/>
        <color rgb="FFFF0000"/>
      </colorScale>
    </cfRule>
    <cfRule type="colorScale" priority="45">
      <colorScale>
        <cfvo type="min"/>
        <cfvo type="max"/>
        <color theme="9" tint="0.39997558519241921"/>
        <color rgb="FFFF0000"/>
      </colorScale>
    </cfRule>
  </conditionalFormatting>
  <conditionalFormatting sqref="AC13">
    <cfRule type="colorScale" priority="3267">
      <colorScale>
        <cfvo type="min"/>
        <cfvo type="max"/>
        <color theme="9" tint="0.39997558519241921"/>
        <color rgb="FFFF0000"/>
      </colorScale>
    </cfRule>
    <cfRule type="colorScale" priority="3274">
      <colorScale>
        <cfvo type="min"/>
        <cfvo type="max"/>
        <color theme="9" tint="0.39997558519241921"/>
        <color rgb="FFFF0000"/>
      </colorScale>
    </cfRule>
    <cfRule type="colorScale" priority="3273">
      <colorScale>
        <cfvo type="min"/>
        <cfvo type="max"/>
        <color theme="9"/>
        <color rgb="FFFF0000"/>
      </colorScale>
    </cfRule>
    <cfRule type="colorScale" priority="3272">
      <colorScale>
        <cfvo type="min"/>
        <cfvo type="max"/>
        <color theme="9" tint="0.39997558519241921"/>
        <color rgb="FFFF0000"/>
      </colorScale>
    </cfRule>
    <cfRule type="colorScale" priority="3270">
      <colorScale>
        <cfvo type="min"/>
        <cfvo type="max"/>
        <color theme="9" tint="0.39997558519241921"/>
        <color rgb="FFFF0000"/>
      </colorScale>
    </cfRule>
    <cfRule type="colorScale" priority="3269">
      <colorScale>
        <cfvo type="min"/>
        <cfvo type="max"/>
        <color theme="9"/>
        <color rgb="FFFF0000"/>
      </colorScale>
    </cfRule>
    <cfRule type="colorScale" priority="3268">
      <colorScale>
        <cfvo type="min"/>
        <cfvo type="max"/>
        <color theme="9" tint="0.39997558519241921"/>
        <color rgb="FFFF0000"/>
      </colorScale>
    </cfRule>
    <cfRule type="colorScale" priority="3266">
      <colorScale>
        <cfvo type="min"/>
        <cfvo type="max"/>
        <color theme="9"/>
        <color rgb="FFFF0000"/>
      </colorScale>
    </cfRule>
    <cfRule type="colorScale" priority="3265">
      <colorScale>
        <cfvo type="min"/>
        <cfvo type="max"/>
        <color theme="9" tint="0.39997558519241921"/>
        <color rgb="FFFF0000"/>
      </colorScale>
    </cfRule>
    <cfRule type="colorScale" priority="3264">
      <colorScale>
        <cfvo type="min"/>
        <cfvo type="max"/>
        <color theme="9" tint="0.39997558519241921"/>
        <color rgb="FFFF0000"/>
      </colorScale>
    </cfRule>
    <cfRule type="colorScale" priority="3263">
      <colorScale>
        <cfvo type="min"/>
        <cfvo type="max"/>
        <color theme="9"/>
        <color rgb="FFFF0000"/>
      </colorScale>
    </cfRule>
    <cfRule type="colorScale" priority="3262">
      <colorScale>
        <cfvo type="min"/>
        <cfvo type="max"/>
        <color theme="9" tint="0.39997558519241921"/>
        <color rgb="FFFF0000"/>
      </colorScale>
    </cfRule>
    <cfRule type="colorScale" priority="3261">
      <colorScale>
        <cfvo type="min"/>
        <cfvo type="max"/>
        <color theme="9" tint="0.39997558519241921"/>
        <color rgb="FFFF0000"/>
      </colorScale>
    </cfRule>
    <cfRule type="cellIs" dxfId="12" priority="3271" operator="equal">
      <formula>""</formula>
    </cfRule>
    <cfRule type="colorScale" priority="3260">
      <colorScale>
        <cfvo type="min"/>
        <cfvo type="max"/>
        <color theme="9"/>
        <color rgb="FFFF0000"/>
      </colorScale>
    </cfRule>
    <cfRule type="colorScale" priority="3259">
      <colorScale>
        <cfvo type="min"/>
        <cfvo type="max"/>
        <color theme="9" tint="0.39997558519241921"/>
        <color rgb="FFFF0000"/>
      </colorScale>
    </cfRule>
    <cfRule type="colorScale" priority="3256">
      <colorScale>
        <cfvo type="min"/>
        <cfvo type="max"/>
        <color theme="9" tint="0.39997558519241921"/>
        <color rgb="FFFF0000"/>
      </colorScale>
    </cfRule>
    <cfRule type="colorScale" priority="3258">
      <colorScale>
        <cfvo type="min"/>
        <cfvo type="max"/>
        <color theme="9" tint="0.39997558519241921"/>
        <color rgb="FFFF0000"/>
      </colorScale>
    </cfRule>
    <cfRule type="colorScale" priority="3257">
      <colorScale>
        <cfvo type="min"/>
        <cfvo type="max"/>
        <color theme="9"/>
        <color rgb="FFFF0000"/>
      </colorScale>
    </cfRule>
  </conditionalFormatting>
  <conditionalFormatting sqref="AC14:AC28">
    <cfRule type="colorScale" priority="39">
      <colorScale>
        <cfvo type="min"/>
        <cfvo type="max"/>
        <color theme="9" tint="0.39997558519241921"/>
        <color rgb="FFFF0000"/>
      </colorScale>
    </cfRule>
    <cfRule type="cellIs" dxfId="11" priority="38" operator="equal">
      <formula>""</formula>
    </cfRule>
    <cfRule type="colorScale" priority="37">
      <colorScale>
        <cfvo type="min"/>
        <cfvo type="max"/>
        <color theme="9" tint="0.39997558519241921"/>
        <color rgb="FFFF0000"/>
      </colorScale>
    </cfRule>
    <cfRule type="colorScale" priority="36">
      <colorScale>
        <cfvo type="min"/>
        <cfvo type="max"/>
        <color theme="9"/>
        <color rgb="FFFF0000"/>
      </colorScale>
    </cfRule>
    <cfRule type="colorScale" priority="35">
      <colorScale>
        <cfvo type="min"/>
        <cfvo type="max"/>
        <color theme="9" tint="0.39997558519241921"/>
        <color rgb="FFFF0000"/>
      </colorScale>
    </cfRule>
    <cfRule type="colorScale" priority="34">
      <colorScale>
        <cfvo type="min"/>
        <cfvo type="max"/>
        <color theme="9" tint="0.39997558519241921"/>
        <color rgb="FFFF0000"/>
      </colorScale>
    </cfRule>
    <cfRule type="colorScale" priority="33">
      <colorScale>
        <cfvo type="min"/>
        <cfvo type="max"/>
        <color theme="9"/>
        <color rgb="FFFF0000"/>
      </colorScale>
    </cfRule>
    <cfRule type="colorScale" priority="31">
      <colorScale>
        <cfvo type="min"/>
        <cfvo type="max"/>
        <color theme="9" tint="0.39997558519241921"/>
        <color rgb="FFFF0000"/>
      </colorScale>
    </cfRule>
    <cfRule type="colorScale" priority="41">
      <colorScale>
        <cfvo type="min"/>
        <cfvo type="max"/>
        <color theme="9" tint="0.39997558519241921"/>
        <color rgb="FFFF0000"/>
      </colorScale>
    </cfRule>
    <cfRule type="colorScale" priority="30">
      <colorScale>
        <cfvo type="min"/>
        <cfvo type="max"/>
        <color theme="9"/>
        <color rgb="FFFF0000"/>
      </colorScale>
    </cfRule>
    <cfRule type="colorScale" priority="29">
      <colorScale>
        <cfvo type="min"/>
        <cfvo type="max"/>
        <color theme="9" tint="0.39997558519241921"/>
        <color rgb="FFFF0000"/>
      </colorScale>
    </cfRule>
    <cfRule type="colorScale" priority="28">
      <colorScale>
        <cfvo type="min"/>
        <cfvo type="max"/>
        <color theme="9" tint="0.39997558519241921"/>
        <color rgb="FFFF0000"/>
      </colorScale>
    </cfRule>
    <cfRule type="colorScale" priority="27">
      <colorScale>
        <cfvo type="min"/>
        <cfvo type="max"/>
        <color theme="9"/>
        <color rgb="FFFF0000"/>
      </colorScale>
    </cfRule>
    <cfRule type="colorScale" priority="26">
      <colorScale>
        <cfvo type="min"/>
        <cfvo type="max"/>
        <color theme="9" tint="0.39997558519241921"/>
        <color rgb="FFFF0000"/>
      </colorScale>
    </cfRule>
    <cfRule type="colorScale" priority="25">
      <colorScale>
        <cfvo type="min"/>
        <cfvo type="max"/>
        <color theme="9" tint="0.39997558519241921"/>
        <color rgb="FFFF0000"/>
      </colorScale>
    </cfRule>
    <cfRule type="colorScale" priority="24">
      <colorScale>
        <cfvo type="min"/>
        <cfvo type="max"/>
        <color theme="9"/>
        <color rgb="FFFF0000"/>
      </colorScale>
    </cfRule>
    <cfRule type="colorScale" priority="23">
      <colorScale>
        <cfvo type="min"/>
        <cfvo type="max"/>
        <color theme="9" tint="0.39997558519241921"/>
        <color rgb="FFFF0000"/>
      </colorScale>
    </cfRule>
    <cfRule type="colorScale" priority="40">
      <colorScale>
        <cfvo type="min"/>
        <cfvo type="max"/>
        <color theme="9"/>
        <color rgb="FFFF0000"/>
      </colorScale>
    </cfRule>
    <cfRule type="colorScale" priority="32">
      <colorScale>
        <cfvo type="min"/>
        <cfvo type="max"/>
        <color theme="9" tint="0.39997558519241921"/>
        <color rgb="FFFF0000"/>
      </colorScale>
    </cfRule>
  </conditionalFormatting>
  <conditionalFormatting sqref="AD13:AP13">
    <cfRule type="colorScale" priority="3253">
      <colorScale>
        <cfvo type="min"/>
        <cfvo type="max"/>
        <color theme="9" tint="0.39997558519241921"/>
        <color rgb="FFFF0000"/>
      </colorScale>
    </cfRule>
    <cfRule type="colorScale" priority="3254">
      <colorScale>
        <cfvo type="min"/>
        <cfvo type="max"/>
        <color theme="9"/>
        <color rgb="FFFF0000"/>
      </colorScale>
    </cfRule>
    <cfRule type="colorScale" priority="3255">
      <colorScale>
        <cfvo type="min"/>
        <cfvo type="max"/>
        <color theme="9" tint="0.39997558519241921"/>
        <color rgb="FFFF0000"/>
      </colorScale>
    </cfRule>
    <cfRule type="colorScale" priority="3234">
      <colorScale>
        <cfvo type="min"/>
        <cfvo type="max"/>
        <color theme="9" tint="0.39997558519241921"/>
        <color rgb="FFFF0000"/>
      </colorScale>
    </cfRule>
    <cfRule type="colorScale" priority="3235">
      <colorScale>
        <cfvo type="min"/>
        <cfvo type="max"/>
        <color theme="9"/>
        <color rgb="FFFF0000"/>
      </colorScale>
    </cfRule>
    <cfRule type="colorScale" priority="3236">
      <colorScale>
        <cfvo type="min"/>
        <cfvo type="max"/>
        <color theme="9" tint="0.39997558519241921"/>
        <color rgb="FFFF0000"/>
      </colorScale>
    </cfRule>
    <cfRule type="colorScale" priority="3237">
      <colorScale>
        <cfvo type="min"/>
        <cfvo type="max"/>
        <color theme="9" tint="0.39997558519241921"/>
        <color rgb="FFFF0000"/>
      </colorScale>
    </cfRule>
    <cfRule type="colorScale" priority="3238">
      <colorScale>
        <cfvo type="min"/>
        <cfvo type="max"/>
        <color theme="9"/>
        <color rgb="FFFF0000"/>
      </colorScale>
    </cfRule>
    <cfRule type="colorScale" priority="3239">
      <colorScale>
        <cfvo type="min"/>
        <cfvo type="max"/>
        <color theme="9" tint="0.39997558519241921"/>
        <color rgb="FFFF0000"/>
      </colorScale>
    </cfRule>
    <cfRule type="colorScale" priority="3240">
      <colorScale>
        <cfvo type="min"/>
        <cfvo type="max"/>
        <color theme="9" tint="0.39997558519241921"/>
        <color rgb="FFFF0000"/>
      </colorScale>
    </cfRule>
    <cfRule type="colorScale" priority="3241">
      <colorScale>
        <cfvo type="min"/>
        <cfvo type="max"/>
        <color theme="9"/>
        <color rgb="FFFF0000"/>
      </colorScale>
    </cfRule>
    <cfRule type="colorScale" priority="3242">
      <colorScale>
        <cfvo type="min"/>
        <cfvo type="max"/>
        <color theme="9" tint="0.39997558519241921"/>
        <color rgb="FFFF0000"/>
      </colorScale>
    </cfRule>
    <cfRule type="colorScale" priority="3243">
      <colorScale>
        <cfvo type="min"/>
        <cfvo type="max"/>
        <color theme="9" tint="0.39997558519241921"/>
        <color rgb="FFFF0000"/>
      </colorScale>
    </cfRule>
    <cfRule type="colorScale" priority="3244">
      <colorScale>
        <cfvo type="min"/>
        <cfvo type="max"/>
        <color theme="9"/>
        <color rgb="FFFF0000"/>
      </colorScale>
    </cfRule>
    <cfRule type="colorScale" priority="3245">
      <colorScale>
        <cfvo type="min"/>
        <cfvo type="max"/>
        <color theme="9" tint="0.39997558519241921"/>
        <color rgb="FFFF0000"/>
      </colorScale>
    </cfRule>
    <cfRule type="colorScale" priority="3246">
      <colorScale>
        <cfvo type="min"/>
        <cfvo type="max"/>
        <color theme="9" tint="0.39997558519241921"/>
        <color rgb="FFFF0000"/>
      </colorScale>
    </cfRule>
    <cfRule type="colorScale" priority="3247">
      <colorScale>
        <cfvo type="min"/>
        <cfvo type="max"/>
        <color theme="9"/>
        <color rgb="FFFF0000"/>
      </colorScale>
    </cfRule>
    <cfRule type="colorScale" priority="3248">
      <colorScale>
        <cfvo type="min"/>
        <cfvo type="max"/>
        <color theme="9" tint="0.39997558519241921"/>
        <color rgb="FFFF0000"/>
      </colorScale>
    </cfRule>
    <cfRule type="colorScale" priority="3249">
      <colorScale>
        <cfvo type="min"/>
        <cfvo type="max"/>
        <color theme="9" tint="0.39997558519241921"/>
        <color rgb="FFFF0000"/>
      </colorScale>
    </cfRule>
    <cfRule type="colorScale" priority="3250">
      <colorScale>
        <cfvo type="min"/>
        <cfvo type="max"/>
        <color theme="9"/>
        <color rgb="FFFF0000"/>
      </colorScale>
    </cfRule>
    <cfRule type="colorScale" priority="3251">
      <colorScale>
        <cfvo type="min"/>
        <cfvo type="max"/>
        <color theme="9" tint="0.39997558519241921"/>
        <color rgb="FFFF0000"/>
      </colorScale>
    </cfRule>
    <cfRule type="cellIs" dxfId="10" priority="3252" operator="equal">
      <formula>""</formula>
    </cfRule>
  </conditionalFormatting>
  <conditionalFormatting sqref="AD14:AP28">
    <cfRule type="colorScale" priority="3">
      <colorScale>
        <cfvo type="min"/>
        <cfvo type="max"/>
        <color theme="9" tint="0.39997558519241921"/>
        <color rgb="FFFF0000"/>
      </colorScale>
    </cfRule>
    <cfRule type="colorScale" priority="2">
      <colorScale>
        <cfvo type="min"/>
        <cfvo type="max"/>
        <color theme="9"/>
        <color rgb="FFFF0000"/>
      </colorScale>
    </cfRule>
    <cfRule type="colorScale" priority="18">
      <colorScale>
        <cfvo type="min"/>
        <cfvo type="max"/>
        <color theme="9" tint="0.39997558519241921"/>
        <color rgb="FFFF0000"/>
      </colorScale>
    </cfRule>
    <cfRule type="colorScale" priority="22">
      <colorScale>
        <cfvo type="min"/>
        <cfvo type="max"/>
        <color theme="9" tint="0.39997558519241921"/>
        <color rgb="FFFF0000"/>
      </colorScale>
    </cfRule>
    <cfRule type="colorScale" priority="21">
      <colorScale>
        <cfvo type="min"/>
        <cfvo type="max"/>
        <color theme="9"/>
        <color rgb="FFFF0000"/>
      </colorScale>
    </cfRule>
    <cfRule type="colorScale" priority="20">
      <colorScale>
        <cfvo type="min"/>
        <cfvo type="max"/>
        <color theme="9" tint="0.39997558519241921"/>
        <color rgb="FFFF0000"/>
      </colorScale>
    </cfRule>
    <cfRule type="cellIs" dxfId="9" priority="19" operator="equal">
      <formula>""</formula>
    </cfRule>
    <cfRule type="colorScale" priority="17">
      <colorScale>
        <cfvo type="min"/>
        <cfvo type="max"/>
        <color theme="9"/>
        <color rgb="FFFF0000"/>
      </colorScale>
    </cfRule>
    <cfRule type="colorScale" priority="16">
      <colorScale>
        <cfvo type="min"/>
        <cfvo type="max"/>
        <color theme="9" tint="0.39997558519241921"/>
        <color rgb="FFFF0000"/>
      </colorScale>
    </cfRule>
    <cfRule type="colorScale" priority="15">
      <colorScale>
        <cfvo type="min"/>
        <cfvo type="max"/>
        <color theme="9" tint="0.39997558519241921"/>
        <color rgb="FFFF0000"/>
      </colorScale>
    </cfRule>
    <cfRule type="colorScale" priority="14">
      <colorScale>
        <cfvo type="min"/>
        <cfvo type="max"/>
        <color theme="9"/>
        <color rgb="FFFF0000"/>
      </colorScale>
    </cfRule>
    <cfRule type="colorScale" priority="13">
      <colorScale>
        <cfvo type="min"/>
        <cfvo type="max"/>
        <color theme="9" tint="0.39997558519241921"/>
        <color rgb="FFFF0000"/>
      </colorScale>
    </cfRule>
    <cfRule type="colorScale" priority="12">
      <colorScale>
        <cfvo type="min"/>
        <cfvo type="max"/>
        <color theme="9" tint="0.39997558519241921"/>
        <color rgb="FFFF0000"/>
      </colorScale>
    </cfRule>
    <cfRule type="colorScale" priority="1">
      <colorScale>
        <cfvo type="min"/>
        <cfvo type="max"/>
        <color theme="9" tint="0.39997558519241921"/>
        <color rgb="FFFF0000"/>
      </colorScale>
    </cfRule>
    <cfRule type="colorScale" priority="11">
      <colorScale>
        <cfvo type="min"/>
        <cfvo type="max"/>
        <color theme="9"/>
        <color rgb="FFFF0000"/>
      </colorScale>
    </cfRule>
    <cfRule type="colorScale" priority="10">
      <colorScale>
        <cfvo type="min"/>
        <cfvo type="max"/>
        <color theme="9" tint="0.39997558519241921"/>
        <color rgb="FFFF0000"/>
      </colorScale>
    </cfRule>
    <cfRule type="colorScale" priority="9">
      <colorScale>
        <cfvo type="min"/>
        <cfvo type="max"/>
        <color theme="9" tint="0.39997558519241921"/>
        <color rgb="FFFF0000"/>
      </colorScale>
    </cfRule>
    <cfRule type="colorScale" priority="8">
      <colorScale>
        <cfvo type="min"/>
        <cfvo type="max"/>
        <color theme="9"/>
        <color rgb="FFFF0000"/>
      </colorScale>
    </cfRule>
    <cfRule type="colorScale" priority="7">
      <colorScale>
        <cfvo type="min"/>
        <cfvo type="max"/>
        <color theme="9" tint="0.39997558519241921"/>
        <color rgb="FFFF0000"/>
      </colorScale>
    </cfRule>
    <cfRule type="colorScale" priority="6">
      <colorScale>
        <cfvo type="min"/>
        <cfvo type="max"/>
        <color theme="9" tint="0.39997558519241921"/>
        <color rgb="FFFF0000"/>
      </colorScale>
    </cfRule>
    <cfRule type="colorScale" priority="5">
      <colorScale>
        <cfvo type="min"/>
        <cfvo type="max"/>
        <color theme="9"/>
        <color rgb="FFFF0000"/>
      </colorScale>
    </cfRule>
    <cfRule type="colorScale" priority="4">
      <colorScale>
        <cfvo type="min"/>
        <cfvo type="max"/>
        <color theme="9" tint="0.39997558519241921"/>
        <color rgb="FFFF0000"/>
      </colorScale>
    </cfRule>
  </conditionalFormatting>
  <conditionalFormatting sqref="AQ13:AQ28">
    <cfRule type="cellIs" dxfId="8" priority="3428" operator="equal">
      <formula>- Privados</formula>
    </cfRule>
  </conditionalFormatting>
  <conditionalFormatting sqref="AS13:AS28">
    <cfRule type="cellIs" dxfId="7" priority="3429" operator="equal">
      <formula>"SI"</formula>
    </cfRule>
  </conditionalFormatting>
  <conditionalFormatting sqref="AY13:BA28 E30">
    <cfRule type="cellIs" dxfId="6" priority="3424" operator="equal">
      <formula>""</formula>
    </cfRule>
  </conditionalFormatting>
  <conditionalFormatting sqref="BB5 BB13:BD28">
    <cfRule type="containsText" dxfId="5" priority="3445" operator="containsText" text="1">
      <formula>NOT(ISERROR(SEARCH("1",BB5)))</formula>
    </cfRule>
    <cfRule type="containsText" dxfId="4" priority="3446" operator="containsText" text="2">
      <formula>NOT(ISERROR(SEARCH("2",BB5)))</formula>
    </cfRule>
    <cfRule type="containsText" dxfId="3" priority="3447" operator="containsText" text="3">
      <formula>NOT(ISERROR(SEARCH("3",BB5)))</formula>
    </cfRule>
    <cfRule type="containsText" dxfId="2" priority="3448" operator="containsText" text="4">
      <formula>NOT(ISERROR(SEARCH("4",BB5)))</formula>
    </cfRule>
  </conditionalFormatting>
  <conditionalFormatting sqref="BF13:BF28">
    <cfRule type="cellIs" dxfId="1" priority="3417" operator="equal">
      <formula>"Crítico"</formula>
    </cfRule>
    <cfRule type="cellIs" dxfId="0" priority="3418" operator="equal">
      <formula>"No Crítico"</formula>
    </cfRule>
  </conditionalFormatting>
  <dataValidations count="4">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10 AZ12" xr:uid="{4856A74B-3092-4DB7-B6D6-E8E10BEE8DA3}"/>
    <dataValidation allowBlank="1" showInputMessage="1" showErrorMessage="1" prompt="1- No afecta la operación y puede repararse fácilmente._x000a_2- Difícil reparación y pérdidas significativas._x000a_3- No puede repararse y ocasiona pérdidas graves para la institución" sqref="BC10 BC12" xr:uid="{DD8481B4-8CE7-455B-8CF6-C73F25D2EBED}"/>
    <dataValidation allowBlank="1" showInputMessage="1" showErrorMessage="1" prompt="1- No esenciales, admite interrupción  hasta 30 días_x000a_2- Importante, admite interrupción hasta por 72 horas_x000a_3- Urgente, admite interrupción hasta  24 horas" sqref="BD10" xr:uid="{70C79888-8DFD-4B94-A034-123EB97CD620}"/>
    <dataValidation type="list" allowBlank="1" showInputMessage="1" showErrorMessage="1" sqref="R13:AP28" xr:uid="{C73BD3B6-3DAD-4C75-BE19-7A13001541F4}">
      <formula1>"SI, NO"</formula1>
    </dataValidation>
  </dataValidations>
  <pageMargins left="0.7" right="0.7" top="0.75" bottom="0.75" header="0.3" footer="0.3"/>
  <pageSetup paperSize="9" orientation="portrait" r:id="rId1"/>
  <headerFooter>
    <oddFooter>&amp;C_x000D_&amp;1#&amp;"Aptos"&amp;9&amp;K000000 Etiquetado publico</oddFooter>
  </headerFooter>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BB4C8C62-3E73-444D-BCB5-5E9F8B63EA66}">
          <x14:formula1>
            <xm:f>Listas!$A$2:$A$12</xm:f>
          </x14:formula1>
          <xm:sqref>AT13:AT28</xm:sqref>
        </x14:dataValidation>
        <x14:dataValidation type="list" allowBlank="1" showInputMessage="1" showErrorMessage="1" xr:uid="{26C6A7B4-65B0-4724-808A-E3074545F321}">
          <x14:formula1>
            <xm:f>Listas!$A$64:$A$67</xm:f>
          </x14:formula1>
          <xm:sqref>BC13:BD28</xm:sqref>
        </x14:dataValidation>
        <x14:dataValidation type="list" allowBlank="1" showInputMessage="1" showErrorMessage="1" xr:uid="{9349D4B3-ACF4-4C0C-889C-0B71EA3F120B}">
          <x14:formula1>
            <xm:f>Listas!$A$17:$A$21</xm:f>
          </x14:formula1>
          <xm:sqref>G13:G28</xm:sqref>
        </x14:dataValidation>
        <x14:dataValidation type="list" allowBlank="1" showInputMessage="1" showErrorMessage="1" xr:uid="{D8BC6B8C-127F-4349-98D5-63E42B1AE0AB}">
          <x14:formula1>
            <xm:f>Listas!$F$27:$F$40</xm:f>
          </x14:formula1>
          <xm:sqref>H13:H28</xm:sqref>
        </x14:dataValidation>
        <x14:dataValidation type="list" allowBlank="1" showInputMessage="1" showErrorMessage="1" xr:uid="{7CB80909-526E-47E5-BFDF-7ECD926E04AC}">
          <x14:formula1>
            <xm:f>Listas!$A$39:$A$42</xm:f>
          </x14:formula1>
          <xm:sqref>I13:I28</xm:sqref>
        </x14:dataValidation>
        <x14:dataValidation type="list" allowBlank="1" showInputMessage="1" showErrorMessage="1" xr:uid="{E7708BC4-F297-4EC8-857E-3FC3E032A599}">
          <x14:formula1>
            <xm:f>Listas!$E$49:$E$58</xm:f>
          </x14:formula1>
          <xm:sqref>K13:N28</xm:sqref>
        </x14:dataValidation>
        <x14:dataValidation type="list" allowBlank="1" showInputMessage="1" showErrorMessage="1" xr:uid="{48977E2E-9F25-4B08-A7AA-A7DB008F80E0}">
          <x14:formula1>
            <xm:f>Listas!$C$50:$C$60</xm:f>
          </x14:formula1>
          <xm:sqref>O13:P28</xm:sqref>
        </x14:dataValidation>
        <x14:dataValidation type="list" allowBlank="1" showInputMessage="1" showErrorMessage="1" xr:uid="{F383FF28-C780-4F20-9F90-30EAC2AFF754}">
          <x14:formula1>
            <xm:f>Listas!$A$93:$A$100</xm:f>
          </x14:formula1>
          <xm:sqref>Q13:Q28</xm:sqref>
        </x14:dataValidation>
        <x14:dataValidation type="list" allowBlank="1" showInputMessage="1" showErrorMessage="1" xr:uid="{026B7A8E-679D-4FC0-B0B9-AF1CB5E0E041}">
          <x14:formula1>
            <xm:f>Listas!$C$88:$C$91</xm:f>
          </x14:formula1>
          <xm:sqref>AY13:AY28</xm:sqref>
        </x14:dataValidation>
        <x14:dataValidation type="list" allowBlank="1" showInputMessage="1" showErrorMessage="1" xr:uid="{299050F2-6B92-4E40-994C-845EEA715DF8}">
          <x14:formula1>
            <xm:f>Listas!$D$70:$D$81</xm:f>
          </x14:formula1>
          <xm:sqref>BA13:BA28</xm:sqref>
        </x14:dataValidation>
        <x14:dataValidation type="list" allowBlank="1" showInputMessage="1" showErrorMessage="1" xr:uid="{2A30BF02-1CE6-40AB-BA80-375AD4C71DAB}">
          <x14:formula1>
            <xm:f>Listas!$D$88:$D$93</xm:f>
          </x14:formula1>
          <xm:sqref>C13:C25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f0ac54-bd62-4580-b069-4089e3842105" xsi:nil="true"/>
    <lcf76f155ced4ddcb4097134ff3c332f xmlns="7ea7980d-8219-4590-bbe2-b80ac504c15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A5254FED16F5542B587EACAAD82E697" ma:contentTypeVersion="11" ma:contentTypeDescription="Crear nuevo documento." ma:contentTypeScope="" ma:versionID="07cc30e936aa19678ef9a041f2c16d7c">
  <xsd:schema xmlns:xsd="http://www.w3.org/2001/XMLSchema" xmlns:xs="http://www.w3.org/2001/XMLSchema" xmlns:p="http://schemas.microsoft.com/office/2006/metadata/properties" xmlns:ns2="7ea7980d-8219-4590-bbe2-b80ac504c155" xmlns:ns3="0af0ac54-bd62-4580-b069-4089e3842105" targetNamespace="http://schemas.microsoft.com/office/2006/metadata/properties" ma:root="true" ma:fieldsID="9dbd20219fb86c4c0c9d20d244c195ec" ns2:_="" ns3:_="">
    <xsd:import namespace="7ea7980d-8219-4590-bbe2-b80ac504c155"/>
    <xsd:import namespace="0af0ac54-bd62-4580-b069-4089e38421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7980d-8219-4590-bbe2-b80ac504c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01f8420-bb92-4e25-a85f-5fdb7c6e6f4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af0ac54-bd62-4580-b069-4089e384210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4271f7-73a1-459e-bb7d-c15c25e634be}" ma:internalName="TaxCatchAll" ma:showField="CatchAllData" ma:web="0af0ac54-bd62-4580-b069-4089e38421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EB4AF-F041-4DDD-A195-345533AE24D1}">
  <ds:schemaRefs>
    <ds:schemaRef ds:uri="http://purl.org/dc/terms/"/>
    <ds:schemaRef ds:uri="0af0ac54-bd62-4580-b069-4089e3842105"/>
    <ds:schemaRef ds:uri="http://schemas.openxmlformats.org/package/2006/metadata/core-propertie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7ea7980d-8219-4590-bbe2-b80ac504c155"/>
  </ds:schemaRefs>
</ds:datastoreItem>
</file>

<file path=customXml/itemProps2.xml><?xml version="1.0" encoding="utf-8"?>
<ds:datastoreItem xmlns:ds="http://schemas.openxmlformats.org/officeDocument/2006/customXml" ds:itemID="{E42D6893-15D8-4AFD-98C8-65EDF6F56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a7980d-8219-4590-bbe2-b80ac504c155"/>
    <ds:schemaRef ds:uri="0af0ac54-bd62-4580-b069-4089e3842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70D77E-1CCF-402C-9D4E-DEE9035C8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Listas</vt:lpstr>
      <vt:lpstr>Dependencia</vt:lpstr>
      <vt:lpstr>Dependencia!ACCESO</vt:lpstr>
      <vt:lpstr>ACCESO</vt:lpstr>
      <vt:lpstr>Dependencia!CATEGORIA</vt:lpstr>
      <vt:lpstr>CATEGORIA</vt:lpstr>
      <vt:lpstr>CID</vt:lpstr>
      <vt:lpstr>Dependencia!CONSULTADIGITAL</vt:lpstr>
      <vt:lpstr>CONSULTADIGITAL</vt:lpstr>
      <vt:lpstr>Dependencia!CONSULTAFISICO</vt:lpstr>
      <vt:lpstr>CONSULTAFISICO</vt:lpstr>
      <vt:lpstr>Dependencia!FORMATO</vt:lpstr>
      <vt:lpstr>FORMATO</vt:lpstr>
      <vt:lpstr>GRUPOS</vt:lpstr>
      <vt:lpstr>PROCESOS</vt:lpstr>
      <vt:lpstr>Listas!PROCESOS_ANM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Gordillo</dc:creator>
  <cp:keywords/>
  <dc:description/>
  <cp:lastModifiedBy>Carmen Patricia Pacheco Castañeda</cp:lastModifiedBy>
  <cp:revision/>
  <dcterms:created xsi:type="dcterms:W3CDTF">2016-06-27T15:22:07Z</dcterms:created>
  <dcterms:modified xsi:type="dcterms:W3CDTF">2026-04-30T18:01:59Z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0x010100AA5254FED16F5542B587EACAAD82E697</vt:lpwstr>
  </property>
  <property fmtid="{D5CDD505-2E9C-101B-9397-08002B2CF9AE}" pid="3" name="MSIP_Label_61fa2033-ac08-4ec8-ba76-ed800dd9f887_Enabled">
    <vt:lpwstr>true</vt:lpwstr>
  </property>
  <property fmtid="{D5CDD505-2E9C-101B-9397-08002B2CF9AE}" pid="4" name="MSIP_Label_61fa2033-ac08-4ec8-ba76-ed800dd9f887_SetDate">
    <vt:lpwstr>2026-04-29T02:40:53Z</vt:lpwstr>
  </property>
  <property fmtid="{D5CDD505-2E9C-101B-9397-08002B2CF9AE}" pid="5" name="MSIP_Label_61fa2033-ac08-4ec8-ba76-ed800dd9f887_Method">
    <vt:lpwstr>Standard</vt:lpwstr>
  </property>
  <property fmtid="{D5CDD505-2E9C-101B-9397-08002B2CF9AE}" pid="6" name="MSIP_Label_61fa2033-ac08-4ec8-ba76-ed800dd9f887_Name">
    <vt:lpwstr>Publico</vt:lpwstr>
  </property>
  <property fmtid="{D5CDD505-2E9C-101B-9397-08002B2CF9AE}" pid="7" name="MSIP_Label_61fa2033-ac08-4ec8-ba76-ed800dd9f887_SiteId">
    <vt:lpwstr>dab5177a-e531-42f5-a585-5d27851768fb</vt:lpwstr>
  </property>
  <property fmtid="{D5CDD505-2E9C-101B-9397-08002B2CF9AE}" pid="8" name="MSIP_Label_61fa2033-ac08-4ec8-ba76-ed800dd9f887_ActionId">
    <vt:lpwstr>4e5fd4dd-76a2-4a62-b638-b8207750dc50</vt:lpwstr>
  </property>
  <property fmtid="{D5CDD505-2E9C-101B-9397-08002B2CF9AE}" pid="9" name="MSIP_Label_61fa2033-ac08-4ec8-ba76-ed800dd9f887_ContentBits">
    <vt:lpwstr>2</vt:lpwstr>
  </property>
  <property fmtid="{D5CDD505-2E9C-101B-9397-08002B2CF9AE}" pid="10" name="MSIP_Label_61fa2033-ac08-4ec8-ba76-ed800dd9f887_Tag">
    <vt:lpwstr>10, 3, 0, 1</vt:lpwstr>
  </property>
</Properties>
</file>