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E:\JUAN CARLOS CAMACHO\2019\ACTUALIZACIONES WEB\PLANEACION\INDICADORES\"/>
    </mc:Choice>
  </mc:AlternateContent>
  <bookViews>
    <workbookView xWindow="0" yWindow="0" windowWidth="28800" windowHeight="12135"/>
  </bookViews>
  <sheets>
    <sheet name="Resultados" sheetId="4" r:id="rId1"/>
    <sheet name="Indicadores 2DO TRI-2019 UAECOB" sheetId="1" r:id="rId2"/>
    <sheet name="tablas" sheetId="3" r:id="rId3"/>
    <sheet name="Indi. eliminados" sheetId="2" state="hidden" r:id="rId4"/>
  </sheets>
  <definedNames>
    <definedName name="_xlnm._FilterDatabase" localSheetId="1" hidden="1">'Indicadores 2DO TRI-2019 UAECOB'!$A$7:$CA$62</definedName>
    <definedName name="SegmentaciónDeDatos_Clasificación__Estratégico___De_Gestión">#N/A</definedName>
    <definedName name="SegmentaciónDeDatos_Dependencia">#N/A</definedName>
    <definedName name="SegmentaciónDeDatos_DESEMPEÑO_FINAL_1erTRIMESTRE">#N/A</definedName>
    <definedName name="SegmentaciónDeDatos_Periodicidad">#N/A</definedName>
  </definedNames>
  <calcPr calcId="162913"/>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AT58" i="1" l="1"/>
  <c r="AS58" i="1"/>
  <c r="AL58" i="1"/>
  <c r="AK58" i="1"/>
  <c r="AX58" i="1" s="1"/>
  <c r="AY58" i="1" s="1"/>
  <c r="AD58" i="1"/>
  <c r="AC58" i="1"/>
  <c r="AT57" i="1"/>
  <c r="AS57" i="1"/>
  <c r="AL57" i="1"/>
  <c r="AK57" i="1"/>
  <c r="AD57" i="1"/>
  <c r="AC57" i="1"/>
  <c r="AX57" i="1" s="1"/>
  <c r="AY57" i="1" s="1"/>
  <c r="AZ57" i="1"/>
  <c r="AZ58" i="1"/>
  <c r="AZ17" i="1" l="1"/>
  <c r="AC54" i="1" l="1"/>
  <c r="AK59" i="1" l="1"/>
  <c r="AL59" i="1"/>
  <c r="AK60" i="1"/>
  <c r="AL60" i="1"/>
  <c r="AK61" i="1"/>
  <c r="AL61" i="1"/>
  <c r="AK62" i="1"/>
  <c r="AL62" i="1"/>
  <c r="AC60" i="1"/>
  <c r="AD60" i="1"/>
  <c r="AS60" i="1"/>
  <c r="AT60" i="1"/>
  <c r="AZ60" i="1"/>
  <c r="AC61" i="1"/>
  <c r="AD61" i="1"/>
  <c r="AS61" i="1"/>
  <c r="AT61" i="1"/>
  <c r="AC62" i="1"/>
  <c r="AD62" i="1"/>
  <c r="AS62" i="1"/>
  <c r="AT62" i="1"/>
  <c r="AZ62" i="1"/>
  <c r="AZ54" i="1"/>
  <c r="AP31" i="1"/>
  <c r="AP30" i="1"/>
  <c r="AP29" i="1"/>
  <c r="AP28" i="1"/>
  <c r="AP27" i="1"/>
  <c r="AP26" i="1"/>
  <c r="AP25" i="1"/>
  <c r="AP24" i="1"/>
  <c r="AP23" i="1"/>
  <c r="AH31" i="1"/>
  <c r="AH28" i="1"/>
  <c r="AH27" i="1"/>
  <c r="AH26" i="1"/>
  <c r="AH25" i="1"/>
  <c r="AH24" i="1"/>
  <c r="AH23" i="1"/>
  <c r="Z31" i="1"/>
  <c r="Z28" i="1"/>
  <c r="Z27" i="1"/>
  <c r="Z26" i="1"/>
  <c r="Z25" i="1"/>
  <c r="Z24" i="1"/>
  <c r="Z23" i="1"/>
  <c r="AS9" i="1"/>
  <c r="AS10" i="1"/>
  <c r="AS11" i="1"/>
  <c r="AS12" i="1"/>
  <c r="AS13" i="1"/>
  <c r="AS17" i="1"/>
  <c r="AS18" i="1"/>
  <c r="AS19" i="1"/>
  <c r="AS20" i="1"/>
  <c r="AS21" i="1"/>
  <c r="AS22" i="1"/>
  <c r="AS23" i="1"/>
  <c r="AS24" i="1"/>
  <c r="AS25" i="1"/>
  <c r="AS26" i="1"/>
  <c r="AS27" i="1"/>
  <c r="AS28" i="1"/>
  <c r="AS29" i="1"/>
  <c r="AS30" i="1"/>
  <c r="AS31" i="1"/>
  <c r="AS32" i="1"/>
  <c r="AS33" i="1"/>
  <c r="AS35" i="1"/>
  <c r="AS37" i="1"/>
  <c r="AS38" i="1"/>
  <c r="AS40" i="1"/>
  <c r="AS42" i="1"/>
  <c r="AS43" i="1"/>
  <c r="AS44" i="1"/>
  <c r="AS45" i="1"/>
  <c r="AS46" i="1"/>
  <c r="AS47" i="1"/>
  <c r="AS48" i="1"/>
  <c r="AS49" i="1"/>
  <c r="AS50" i="1"/>
  <c r="AS51" i="1"/>
  <c r="AS52" i="1"/>
  <c r="AS53" i="1"/>
  <c r="AS54" i="1"/>
  <c r="AS55" i="1"/>
  <c r="AS56" i="1"/>
  <c r="AS59" i="1"/>
  <c r="AS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5" i="1"/>
  <c r="AK36" i="1"/>
  <c r="AK37" i="1"/>
  <c r="AK38" i="1"/>
  <c r="AK39" i="1"/>
  <c r="AK40" i="1"/>
  <c r="AK41" i="1"/>
  <c r="AK42" i="1"/>
  <c r="AK43" i="1"/>
  <c r="AK44" i="1"/>
  <c r="AK45" i="1"/>
  <c r="AK46" i="1"/>
  <c r="AK47" i="1"/>
  <c r="AK48" i="1"/>
  <c r="AK49" i="1"/>
  <c r="AK50" i="1"/>
  <c r="AK51" i="1"/>
  <c r="AK52" i="1"/>
  <c r="AK53" i="1"/>
  <c r="AK54" i="1"/>
  <c r="AK55" i="1"/>
  <c r="AK56" i="1"/>
  <c r="AK8" i="1"/>
  <c r="AC9" i="1"/>
  <c r="AC10" i="1"/>
  <c r="AC11" i="1"/>
  <c r="AC12" i="1"/>
  <c r="AC13" i="1"/>
  <c r="AC14" i="1"/>
  <c r="AX14" i="1" s="1"/>
  <c r="AY14" i="1" s="1"/>
  <c r="AC15" i="1"/>
  <c r="AX15" i="1" s="1"/>
  <c r="AY15" i="1" s="1"/>
  <c r="AC16" i="1"/>
  <c r="AC17" i="1"/>
  <c r="AC18" i="1"/>
  <c r="AC19" i="1"/>
  <c r="AC20" i="1"/>
  <c r="AC21" i="1"/>
  <c r="AC22" i="1"/>
  <c r="AC23" i="1"/>
  <c r="AC24" i="1"/>
  <c r="AC25" i="1"/>
  <c r="AC26" i="1"/>
  <c r="AC27" i="1"/>
  <c r="AC28" i="1"/>
  <c r="AC29" i="1"/>
  <c r="AC30" i="1"/>
  <c r="AC31" i="1"/>
  <c r="AC32" i="1"/>
  <c r="AC33" i="1"/>
  <c r="AC35" i="1"/>
  <c r="AC36" i="1"/>
  <c r="AC37" i="1"/>
  <c r="AC38" i="1"/>
  <c r="AC39" i="1"/>
  <c r="AC40" i="1"/>
  <c r="AC41" i="1"/>
  <c r="AC42" i="1"/>
  <c r="AC43" i="1"/>
  <c r="AC44" i="1"/>
  <c r="AC45" i="1"/>
  <c r="AC46" i="1"/>
  <c r="AC47" i="1"/>
  <c r="AC48" i="1"/>
  <c r="AC49" i="1"/>
  <c r="AC50" i="1"/>
  <c r="AC51" i="1"/>
  <c r="AC52" i="1"/>
  <c r="AC53" i="1"/>
  <c r="AC55" i="1"/>
  <c r="AC56" i="1"/>
  <c r="AC59" i="1"/>
  <c r="AC8" i="1"/>
  <c r="AT10" i="1"/>
  <c r="AZ9" i="1"/>
  <c r="AZ10" i="1"/>
  <c r="AZ11" i="1"/>
  <c r="AZ12" i="1"/>
  <c r="AZ13" i="1"/>
  <c r="AZ18" i="1"/>
  <c r="AZ19" i="1"/>
  <c r="AZ20" i="1"/>
  <c r="AZ21" i="1"/>
  <c r="AZ22" i="1"/>
  <c r="AZ23" i="1"/>
  <c r="AZ24" i="1"/>
  <c r="AZ25" i="1"/>
  <c r="AZ26" i="1"/>
  <c r="AZ27" i="1"/>
  <c r="AZ28" i="1"/>
  <c r="AZ29" i="1"/>
  <c r="AZ30" i="1"/>
  <c r="AZ31" i="1"/>
  <c r="AZ32" i="1"/>
  <c r="AZ35" i="1"/>
  <c r="AZ37" i="1"/>
  <c r="AZ38" i="1"/>
  <c r="AZ39" i="1"/>
  <c r="AZ40" i="1"/>
  <c r="AZ41" i="1"/>
  <c r="AZ42" i="1"/>
  <c r="AZ43" i="1"/>
  <c r="AZ44" i="1"/>
  <c r="AZ45" i="1"/>
  <c r="AZ47" i="1"/>
  <c r="AZ48" i="1"/>
  <c r="AZ51" i="1"/>
  <c r="AZ53" i="1"/>
  <c r="AZ55" i="1"/>
  <c r="AZ56" i="1"/>
  <c r="AZ59" i="1"/>
  <c r="AZ8" i="1"/>
  <c r="AT9"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9" i="1"/>
  <c r="AT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9" i="1"/>
  <c r="AD8" i="1"/>
  <c r="CA54" i="1"/>
  <c r="BU54" i="1"/>
  <c r="BT54" i="1"/>
  <c r="BQ54" i="1"/>
  <c r="BM54" i="1"/>
  <c r="BL54" i="1"/>
  <c r="BI54" i="1"/>
  <c r="BE54" i="1"/>
  <c r="BD54" i="1"/>
  <c r="BA54" i="1"/>
  <c r="CA21"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5" i="1"/>
  <c r="BE56" i="1"/>
  <c r="BE59" i="1"/>
  <c r="BE60" i="1"/>
  <c r="BE61" i="1"/>
  <c r="BE62" i="1"/>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5" i="1"/>
  <c r="BM56" i="1"/>
  <c r="BM59" i="1"/>
  <c r="BM60" i="1"/>
  <c r="BM61" i="1"/>
  <c r="BM62" i="1"/>
  <c r="BU9" i="1"/>
  <c r="BU10" i="1"/>
  <c r="BU11" i="1"/>
  <c r="BU12" i="1"/>
  <c r="BU13" i="1"/>
  <c r="BU14" i="1"/>
  <c r="BU15" i="1"/>
  <c r="BU16" i="1"/>
  <c r="BU17" i="1"/>
  <c r="BU18" i="1"/>
  <c r="BU19" i="1"/>
  <c r="BU20" i="1"/>
  <c r="BU21" i="1"/>
  <c r="BU22" i="1"/>
  <c r="BU23" i="1"/>
  <c r="BU24" i="1"/>
  <c r="BU25" i="1"/>
  <c r="BU26" i="1"/>
  <c r="BU27" i="1"/>
  <c r="BU28" i="1"/>
  <c r="BU29" i="1"/>
  <c r="BU30" i="1"/>
  <c r="BU31" i="1"/>
  <c r="BU32" i="1"/>
  <c r="BU33" i="1"/>
  <c r="BU34" i="1"/>
  <c r="BU35" i="1"/>
  <c r="BU36" i="1"/>
  <c r="BU37" i="1"/>
  <c r="BU38" i="1"/>
  <c r="BU39" i="1"/>
  <c r="BU40" i="1"/>
  <c r="BU41" i="1"/>
  <c r="BU42" i="1"/>
  <c r="BU43" i="1"/>
  <c r="BU44" i="1"/>
  <c r="BU45" i="1"/>
  <c r="BU46" i="1"/>
  <c r="BU47" i="1"/>
  <c r="BU48" i="1"/>
  <c r="BU49" i="1"/>
  <c r="BU50" i="1"/>
  <c r="BU51" i="1"/>
  <c r="BU52" i="1"/>
  <c r="BU53" i="1"/>
  <c r="BU55" i="1"/>
  <c r="BU56" i="1"/>
  <c r="BU59" i="1"/>
  <c r="BU60" i="1"/>
  <c r="BU61" i="1"/>
  <c r="BU62" i="1"/>
  <c r="BU8" i="1"/>
  <c r="BL11" i="1"/>
  <c r="CA9" i="1"/>
  <c r="CA10" i="1"/>
  <c r="CA11" i="1"/>
  <c r="CA12" i="1"/>
  <c r="CA13" i="1"/>
  <c r="CA14" i="1"/>
  <c r="CA15" i="1"/>
  <c r="CA16" i="1"/>
  <c r="CA17" i="1"/>
  <c r="CA18" i="1"/>
  <c r="CA19" i="1"/>
  <c r="CA20" i="1"/>
  <c r="CA22" i="1"/>
  <c r="CA23" i="1"/>
  <c r="CA24" i="1"/>
  <c r="CA25" i="1"/>
  <c r="CA26" i="1"/>
  <c r="CA27" i="1"/>
  <c r="CA28" i="1"/>
  <c r="CA29" i="1"/>
  <c r="CA30" i="1"/>
  <c r="CA31" i="1"/>
  <c r="CA32" i="1"/>
  <c r="CA33" i="1"/>
  <c r="CA34" i="1"/>
  <c r="CA35" i="1"/>
  <c r="CA36" i="1"/>
  <c r="CA37" i="1"/>
  <c r="CA38" i="1"/>
  <c r="CA39" i="1"/>
  <c r="CA40" i="1"/>
  <c r="CA41" i="1"/>
  <c r="CA42" i="1"/>
  <c r="CA43" i="1"/>
  <c r="CA44" i="1"/>
  <c r="CA45" i="1"/>
  <c r="CA46" i="1"/>
  <c r="CA47" i="1"/>
  <c r="CA48" i="1"/>
  <c r="CA49" i="1"/>
  <c r="CA50" i="1"/>
  <c r="CA51" i="1"/>
  <c r="CA52" i="1"/>
  <c r="CA53" i="1"/>
  <c r="CA55" i="1"/>
  <c r="CA56" i="1"/>
  <c r="CA59" i="1"/>
  <c r="CA60" i="1"/>
  <c r="CA61" i="1"/>
  <c r="CA62" i="1"/>
  <c r="BT9" i="1"/>
  <c r="BT10" i="1"/>
  <c r="BT11" i="1"/>
  <c r="BT12" i="1"/>
  <c r="BT13" i="1"/>
  <c r="BT14" i="1"/>
  <c r="BT15" i="1"/>
  <c r="BT16" i="1"/>
  <c r="BT17" i="1"/>
  <c r="BT18" i="1"/>
  <c r="BT19" i="1"/>
  <c r="BT20" i="1"/>
  <c r="BT21" i="1"/>
  <c r="BT22" i="1"/>
  <c r="BT23" i="1"/>
  <c r="BT24" i="1"/>
  <c r="BT25" i="1"/>
  <c r="BT26" i="1"/>
  <c r="BT27" i="1"/>
  <c r="BT28" i="1"/>
  <c r="BT29" i="1"/>
  <c r="BT30" i="1"/>
  <c r="BT31" i="1"/>
  <c r="BT32" i="1"/>
  <c r="BT33" i="1"/>
  <c r="BT34" i="1"/>
  <c r="BT35" i="1"/>
  <c r="BT36" i="1"/>
  <c r="BT37" i="1"/>
  <c r="BT38" i="1"/>
  <c r="BT39" i="1"/>
  <c r="BT40" i="1"/>
  <c r="BT41" i="1"/>
  <c r="BT42" i="1"/>
  <c r="BT43" i="1"/>
  <c r="BT44" i="1"/>
  <c r="BT45" i="1"/>
  <c r="BT46" i="1"/>
  <c r="BT47" i="1"/>
  <c r="BT48" i="1"/>
  <c r="BT49" i="1"/>
  <c r="BT50" i="1"/>
  <c r="BT51" i="1"/>
  <c r="BT52" i="1"/>
  <c r="BT53" i="1"/>
  <c r="BT55" i="1"/>
  <c r="BT56" i="1"/>
  <c r="BT59" i="1"/>
  <c r="BT60" i="1"/>
  <c r="BT61" i="1"/>
  <c r="BT62" i="1"/>
  <c r="BQ9" i="1"/>
  <c r="BQ10" i="1"/>
  <c r="BQ11" i="1"/>
  <c r="BQ12" i="1"/>
  <c r="BQ13" i="1"/>
  <c r="BQ14" i="1"/>
  <c r="BQ15" i="1"/>
  <c r="BQ16" i="1"/>
  <c r="BQ17" i="1"/>
  <c r="BQ18" i="1"/>
  <c r="BQ19" i="1"/>
  <c r="BQ20" i="1"/>
  <c r="BQ21" i="1"/>
  <c r="BQ22" i="1"/>
  <c r="BQ23" i="1"/>
  <c r="BQ24" i="1"/>
  <c r="BQ25" i="1"/>
  <c r="BQ26" i="1"/>
  <c r="BQ27" i="1"/>
  <c r="BQ28" i="1"/>
  <c r="BQ29" i="1"/>
  <c r="BQ30" i="1"/>
  <c r="BQ31" i="1"/>
  <c r="BQ32" i="1"/>
  <c r="BQ33" i="1"/>
  <c r="BQ34" i="1"/>
  <c r="BQ35" i="1"/>
  <c r="BQ36" i="1"/>
  <c r="BQ37" i="1"/>
  <c r="BQ38" i="1"/>
  <c r="BQ39" i="1"/>
  <c r="BQ40" i="1"/>
  <c r="BQ41" i="1"/>
  <c r="BQ42" i="1"/>
  <c r="BQ43" i="1"/>
  <c r="BQ44" i="1"/>
  <c r="BQ45" i="1"/>
  <c r="BQ46" i="1"/>
  <c r="BQ47" i="1"/>
  <c r="BQ48" i="1"/>
  <c r="BQ49" i="1"/>
  <c r="BQ50" i="1"/>
  <c r="BQ51" i="1"/>
  <c r="BQ52" i="1"/>
  <c r="BQ53" i="1"/>
  <c r="BQ55" i="1"/>
  <c r="BQ56" i="1"/>
  <c r="BQ59" i="1"/>
  <c r="BQ60" i="1"/>
  <c r="BQ61" i="1"/>
  <c r="BQ62" i="1"/>
  <c r="BL9" i="1"/>
  <c r="BL10"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5" i="1"/>
  <c r="BL56" i="1"/>
  <c r="BL59" i="1"/>
  <c r="BL60" i="1"/>
  <c r="BL61" i="1"/>
  <c r="BL62" i="1"/>
  <c r="BI9" i="1"/>
  <c r="BI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5" i="1"/>
  <c r="BI56" i="1"/>
  <c r="BI59" i="1"/>
  <c r="BI60" i="1"/>
  <c r="BI61" i="1"/>
  <c r="BI62" i="1"/>
  <c r="BD9"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5" i="1"/>
  <c r="BD56" i="1"/>
  <c r="BD59" i="1"/>
  <c r="BD60" i="1"/>
  <c r="BD61" i="1"/>
  <c r="BD62"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5" i="1"/>
  <c r="BA56" i="1"/>
  <c r="BA59" i="1"/>
  <c r="BA60" i="1"/>
  <c r="BA61" i="1"/>
  <c r="BA62" i="1"/>
  <c r="BA9" i="1"/>
  <c r="BA10" i="1"/>
  <c r="BA11" i="1"/>
  <c r="BA12" i="1"/>
  <c r="BA13" i="1"/>
  <c r="BA14" i="1"/>
  <c r="BA15" i="1"/>
  <c r="BA16" i="1"/>
  <c r="BA17" i="1"/>
  <c r="BT8" i="1"/>
  <c r="BM8" i="1"/>
  <c r="BL8" i="1"/>
  <c r="BE8" i="1"/>
  <c r="BD8" i="1"/>
  <c r="BQ8" i="1"/>
  <c r="BI8" i="1"/>
  <c r="BA8" i="1"/>
  <c r="AX16" i="1" l="1"/>
  <c r="AY16" i="1" s="1"/>
  <c r="AX17" i="1"/>
  <c r="AY17" i="1" s="1"/>
  <c r="AX61" i="1"/>
  <c r="AY61" i="1" s="1"/>
  <c r="AX8" i="1"/>
  <c r="AY8" i="1" s="1"/>
  <c r="AX60" i="1"/>
  <c r="AY60" i="1" s="1"/>
  <c r="AX62" i="1"/>
  <c r="AY62" i="1" s="1"/>
  <c r="AX54" i="1"/>
  <c r="AY54" i="1" s="1"/>
  <c r="AX50" i="1"/>
  <c r="AY50" i="1" s="1"/>
  <c r="AX46" i="1"/>
  <c r="AY46" i="1" s="1"/>
  <c r="AX42" i="1"/>
  <c r="AY42" i="1" s="1"/>
  <c r="AX38" i="1"/>
  <c r="AY38" i="1" s="1"/>
  <c r="AX34" i="1"/>
  <c r="AY34" i="1" s="1"/>
  <c r="AX22" i="1"/>
  <c r="AY22" i="1" s="1"/>
  <c r="AX18" i="1"/>
  <c r="AY18" i="1" s="1"/>
  <c r="AX10" i="1"/>
  <c r="AY10" i="1" s="1"/>
  <c r="AX45" i="1"/>
  <c r="AY45" i="1" s="1"/>
  <c r="AX33" i="1"/>
  <c r="AY33" i="1" s="1"/>
  <c r="AX13" i="1"/>
  <c r="AY13" i="1" s="1"/>
  <c r="AX30" i="1"/>
  <c r="AY30" i="1" s="1"/>
  <c r="AX26" i="1"/>
  <c r="AY26" i="1" s="1"/>
  <c r="AX29" i="1"/>
  <c r="AY29" i="1" s="1"/>
  <c r="AX59" i="1"/>
  <c r="AY59" i="1" s="1"/>
  <c r="AX53" i="1"/>
  <c r="AY53" i="1" s="1"/>
  <c r="AX41" i="1"/>
  <c r="AY41" i="1" s="1"/>
  <c r="AX37" i="1"/>
  <c r="AY37" i="1" s="1"/>
  <c r="AX25" i="1"/>
  <c r="AY25" i="1" s="1"/>
  <c r="AX21" i="1"/>
  <c r="AY21" i="1" s="1"/>
  <c r="AX9" i="1"/>
  <c r="AY9" i="1" s="1"/>
  <c r="AX55" i="1"/>
  <c r="AY55" i="1" s="1"/>
  <c r="AX51" i="1"/>
  <c r="AY51" i="1" s="1"/>
  <c r="AX47" i="1"/>
  <c r="AY47" i="1" s="1"/>
  <c r="AX43" i="1"/>
  <c r="AY43" i="1" s="1"/>
  <c r="AX39" i="1"/>
  <c r="AY39" i="1" s="1"/>
  <c r="AX35" i="1"/>
  <c r="AY35" i="1" s="1"/>
  <c r="AX31" i="1"/>
  <c r="AY31" i="1" s="1"/>
  <c r="AX27" i="1"/>
  <c r="AY27" i="1" s="1"/>
  <c r="AX23" i="1"/>
  <c r="AY23" i="1" s="1"/>
  <c r="AX19" i="1"/>
  <c r="AY19" i="1" s="1"/>
  <c r="AX11" i="1"/>
  <c r="AY11" i="1" s="1"/>
  <c r="AX56" i="1"/>
  <c r="AY56" i="1" s="1"/>
  <c r="AX52" i="1"/>
  <c r="AY52" i="1" s="1"/>
  <c r="AX48" i="1"/>
  <c r="AY48" i="1" s="1"/>
  <c r="AX44" i="1"/>
  <c r="AY44" i="1" s="1"/>
  <c r="AX40" i="1"/>
  <c r="AY40" i="1" s="1"/>
  <c r="AX36" i="1"/>
  <c r="AY36" i="1" s="1"/>
  <c r="AX32" i="1"/>
  <c r="AY32" i="1" s="1"/>
  <c r="AX28" i="1"/>
  <c r="AY28" i="1" s="1"/>
  <c r="AX24" i="1"/>
  <c r="AY24" i="1" s="1"/>
  <c r="AX20" i="1"/>
  <c r="AY20" i="1" s="1"/>
  <c r="AX12" i="1"/>
  <c r="AY12" i="1" s="1"/>
  <c r="BY54" i="1"/>
  <c r="BZ54" i="1" s="1"/>
  <c r="BY59" i="1"/>
  <c r="BZ59" i="1" s="1"/>
  <c r="BY45" i="1"/>
  <c r="BZ45" i="1" s="1"/>
  <c r="BY37" i="1"/>
  <c r="BZ37" i="1" s="1"/>
  <c r="BY33" i="1"/>
  <c r="BZ33" i="1" s="1"/>
  <c r="BY25" i="1"/>
  <c r="BZ25" i="1" s="1"/>
  <c r="BY17" i="1"/>
  <c r="BZ17" i="1" s="1"/>
  <c r="BY13" i="1"/>
  <c r="BZ13" i="1" s="1"/>
  <c r="BY9" i="1"/>
  <c r="BZ9" i="1" s="1"/>
  <c r="BY56" i="1"/>
  <c r="BZ56" i="1" s="1"/>
  <c r="BY49" i="1"/>
  <c r="BZ49" i="1" s="1"/>
  <c r="BY41" i="1"/>
  <c r="BZ41" i="1" s="1"/>
  <c r="BY46" i="1"/>
  <c r="BZ46" i="1" s="1"/>
  <c r="BY42" i="1"/>
  <c r="BZ42" i="1" s="1"/>
  <c r="BY38" i="1"/>
  <c r="BZ38" i="1" s="1"/>
  <c r="BY34" i="1"/>
  <c r="BZ34" i="1" s="1"/>
  <c r="BY22" i="1"/>
  <c r="BZ22" i="1" s="1"/>
  <c r="BY18" i="1"/>
  <c r="BZ18" i="1" s="1"/>
  <c r="BY14" i="1"/>
  <c r="BZ14" i="1" s="1"/>
  <c r="BY10" i="1"/>
  <c r="BZ10" i="1" s="1"/>
  <c r="BY8" i="1"/>
  <c r="BZ8" i="1" s="1"/>
  <c r="BY60" i="1"/>
  <c r="BZ60" i="1" s="1"/>
  <c r="BY50" i="1"/>
  <c r="BZ50" i="1" s="1"/>
  <c r="BY26" i="1"/>
  <c r="BZ26" i="1" s="1"/>
  <c r="BY30" i="1"/>
  <c r="BZ30" i="1" s="1"/>
  <c r="BY29" i="1"/>
  <c r="BZ29" i="1" s="1"/>
  <c r="BY62" i="1"/>
  <c r="BZ62" i="1" s="1"/>
  <c r="BY55" i="1"/>
  <c r="BZ55" i="1" s="1"/>
  <c r="BY44" i="1"/>
  <c r="BZ44" i="1" s="1"/>
  <c r="BY36" i="1"/>
  <c r="BZ36" i="1" s="1"/>
  <c r="BY32" i="1"/>
  <c r="BZ32" i="1" s="1"/>
  <c r="BY24" i="1"/>
  <c r="BZ24" i="1" s="1"/>
  <c r="BY12" i="1"/>
  <c r="BZ12" i="1" s="1"/>
  <c r="BY61" i="1"/>
  <c r="BZ61" i="1" s="1"/>
  <c r="BY53" i="1"/>
  <c r="BZ53" i="1" s="1"/>
  <c r="BY51" i="1"/>
  <c r="BZ51" i="1" s="1"/>
  <c r="BY47" i="1"/>
  <c r="BZ47" i="1" s="1"/>
  <c r="BY43" i="1"/>
  <c r="BZ43" i="1" s="1"/>
  <c r="BY39" i="1"/>
  <c r="BZ39" i="1" s="1"/>
  <c r="BY35" i="1"/>
  <c r="BZ35" i="1" s="1"/>
  <c r="BY31" i="1"/>
  <c r="BZ31" i="1" s="1"/>
  <c r="BY27" i="1"/>
  <c r="BZ27" i="1" s="1"/>
  <c r="BY23" i="1"/>
  <c r="BZ23" i="1" s="1"/>
  <c r="BY15" i="1"/>
  <c r="BZ15" i="1" s="1"/>
  <c r="BY11" i="1"/>
  <c r="BZ11" i="1" s="1"/>
  <c r="BY48" i="1"/>
  <c r="BZ48" i="1" s="1"/>
  <c r="BY20" i="1"/>
  <c r="BZ20" i="1" s="1"/>
  <c r="BY21" i="1"/>
  <c r="BZ21" i="1" s="1"/>
  <c r="BY19" i="1"/>
  <c r="BZ19" i="1" s="1"/>
  <c r="BY52" i="1"/>
  <c r="BZ52" i="1" s="1"/>
  <c r="BY40" i="1"/>
  <c r="BZ40" i="1" s="1"/>
  <c r="BY28" i="1"/>
  <c r="BZ28" i="1" s="1"/>
  <c r="BY16" i="1"/>
  <c r="BZ16" i="1" s="1"/>
  <c r="J35" i="3" l="1"/>
  <c r="CA8" i="1" l="1"/>
</calcChain>
</file>

<file path=xl/comments1.xml><?xml version="1.0" encoding="utf-8"?>
<comments xmlns="http://schemas.openxmlformats.org/spreadsheetml/2006/main">
  <authors>
    <author>Soporte</author>
    <author>Edgar Andrés Ortiz Vivas</author>
  </authors>
  <commentList>
    <comment ref="AZ7" authorId="0" shapeId="0">
      <text>
        <r>
          <rPr>
            <sz val="9"/>
            <color indexed="81"/>
            <rFont val="Tahoma"/>
            <family val="2"/>
          </rPr>
          <t xml:space="preserve">Incluye la evaluación del desempeño mensual y bimetsral
</t>
        </r>
      </text>
    </comment>
    <comment ref="CA7" authorId="0" shapeId="0">
      <text>
        <r>
          <rPr>
            <sz val="9"/>
            <color indexed="81"/>
            <rFont val="Tahoma"/>
            <family val="2"/>
          </rPr>
          <t xml:space="preserve">Incluye la evaluación del desempeño mensual y bimetsral
</t>
        </r>
      </text>
    </comment>
    <comment ref="J21" authorId="1" shapeId="0">
      <text>
        <r>
          <rPr>
            <b/>
            <sz val="9"/>
            <color indexed="81"/>
            <rFont val="Tahoma"/>
            <family val="2"/>
          </rPr>
          <t>Días calendario</t>
        </r>
        <r>
          <rPr>
            <sz val="9"/>
            <color indexed="81"/>
            <rFont val="Tahoma"/>
            <family val="2"/>
          </rPr>
          <t xml:space="preserve">
</t>
        </r>
      </text>
    </comment>
    <comment ref="J34" authorId="1" shapeId="0">
      <text>
        <r>
          <rPr>
            <b/>
            <sz val="9"/>
            <color indexed="81"/>
            <rFont val="Tahoma"/>
            <family val="2"/>
          </rPr>
          <t>&lt;=8:30 minutos</t>
        </r>
      </text>
    </comment>
    <comment ref="Y36" authorId="0" shapeId="0">
      <text>
        <r>
          <rPr>
            <b/>
            <sz val="9"/>
            <color indexed="81"/>
            <rFont val="Tahoma"/>
            <family val="2"/>
          </rPr>
          <t xml:space="preserve">citar textualmente los usuarios que utilizan el indicador.. No aplica para toda la entidad
</t>
        </r>
        <r>
          <rPr>
            <sz val="9"/>
            <color indexed="81"/>
            <rFont val="Tahoma"/>
            <family val="2"/>
          </rPr>
          <t xml:space="preserve">
</t>
        </r>
      </text>
    </comment>
    <comment ref="F37" authorId="1" shapeId="0">
      <text>
        <r>
          <rPr>
            <b/>
            <sz val="9"/>
            <color indexed="81"/>
            <rFont val="Tahoma"/>
            <family val="2"/>
          </rPr>
          <t>Modificado, solicitud 2018IE5706 11/04/2018</t>
        </r>
        <r>
          <rPr>
            <sz val="9"/>
            <color indexed="81"/>
            <rFont val="Tahoma"/>
            <family val="2"/>
          </rPr>
          <t xml:space="preserve">
</t>
        </r>
      </text>
    </comment>
    <comment ref="F38" authorId="1" shapeId="0">
      <text>
        <r>
          <rPr>
            <b/>
            <sz val="9"/>
            <color indexed="81"/>
            <rFont val="Tahoma"/>
            <family val="2"/>
          </rPr>
          <t>Modificado, solicitud 2018IE5706 11/04/2018</t>
        </r>
        <r>
          <rPr>
            <sz val="9"/>
            <color indexed="81"/>
            <rFont val="Tahoma"/>
            <family val="2"/>
          </rPr>
          <t xml:space="preserve">
</t>
        </r>
      </text>
    </comment>
    <comment ref="T42" authorId="0" shapeId="0">
      <text>
        <r>
          <rPr>
            <b/>
            <sz val="9"/>
            <color indexed="81"/>
            <rFont val="Tahoma"/>
            <family val="2"/>
          </rPr>
          <t>la calificación de BUENO Debe incluir un rango y cual es la concordancia con la referencia de 13 procesos al mes?</t>
        </r>
        <r>
          <rPr>
            <sz val="9"/>
            <color indexed="81"/>
            <rFont val="Tahoma"/>
            <family val="2"/>
          </rPr>
          <t xml:space="preserve">
</t>
        </r>
      </text>
    </comment>
    <comment ref="J54" authorId="1" shapeId="0">
      <text>
        <r>
          <rPr>
            <b/>
            <sz val="9"/>
            <color indexed="81"/>
            <rFont val="Tahoma"/>
            <family val="2"/>
          </rPr>
          <t>dias</t>
        </r>
        <r>
          <rPr>
            <sz val="9"/>
            <color indexed="81"/>
            <rFont val="Tahoma"/>
            <family val="2"/>
          </rPr>
          <t xml:space="preserve">
</t>
        </r>
      </text>
    </comment>
  </commentList>
</comments>
</file>

<file path=xl/comments2.xml><?xml version="1.0" encoding="utf-8"?>
<comments xmlns="http://schemas.openxmlformats.org/spreadsheetml/2006/main">
  <authors>
    <author>Soporte</author>
  </authors>
  <commentList>
    <comment ref="F3" authorId="0" shapeId="0">
      <text>
        <r>
          <rPr>
            <sz val="9"/>
            <color indexed="81"/>
            <rFont val="Tahoma"/>
            <family val="2"/>
          </rPr>
          <t xml:space="preserve">Se elimina de acuerdo a solicitud 2018IE5706 del 11/04/2018
</t>
        </r>
      </text>
    </comment>
  </commentList>
</comments>
</file>

<file path=xl/sharedStrings.xml><?xml version="1.0" encoding="utf-8"?>
<sst xmlns="http://schemas.openxmlformats.org/spreadsheetml/2006/main" count="2409" uniqueCount="822">
  <si>
    <t>INFORMACIÓN BASICA DEL INDICADOR</t>
  </si>
  <si>
    <t>DESEMPEÑO</t>
  </si>
  <si>
    <t>No.</t>
  </si>
  <si>
    <t>Objetivo Estratégico</t>
  </si>
  <si>
    <t>Proceso</t>
  </si>
  <si>
    <t>Dependencia</t>
  </si>
  <si>
    <t>Clasificación (Estratégico / De Gestión)</t>
  </si>
  <si>
    <t>Nombre del indicador</t>
  </si>
  <si>
    <t>Objetivo del indicador</t>
  </si>
  <si>
    <t>Periodicidad</t>
  </si>
  <si>
    <t>Recursos</t>
  </si>
  <si>
    <t>Puntos de lectura</t>
  </si>
  <si>
    <t>Tipo de indicador</t>
  </si>
  <si>
    <t>Formula</t>
  </si>
  <si>
    <t>Escala de medición</t>
  </si>
  <si>
    <t>Fuente de datos</t>
  </si>
  <si>
    <t>Frecuencia de recolección datos</t>
  </si>
  <si>
    <t>Frecuencia de análisis de los datos</t>
  </si>
  <si>
    <t>MALO</t>
  </si>
  <si>
    <t>REGULAR</t>
  </si>
  <si>
    <t>BUENO</t>
  </si>
  <si>
    <t>EXCELENTE</t>
  </si>
  <si>
    <t>Proceso que suministran información y datos al indicador</t>
  </si>
  <si>
    <t>Responsable Calcular indicador</t>
  </si>
  <si>
    <t>Responsable de Analizar indicador</t>
  </si>
  <si>
    <t>Usuarios que utilizan la información (indicador)</t>
  </si>
  <si>
    <t>4. Fortalecer la capacidad de gestión y desarrollo institucional e interinstitucional, para consolidar la modernización de la UAECOB y llevarla a la excelencia</t>
  </si>
  <si>
    <t>Gestión de las Comunicaciones Internas y Externas</t>
  </si>
  <si>
    <t>1. Dirección</t>
  </si>
  <si>
    <t>De gestión</t>
  </si>
  <si>
    <t>Gestión Piezas de comunicaciones interna y Externa realizadas</t>
  </si>
  <si>
    <t>Evaluar la capacidad operativa del área de comunicaciones y prensa, frente al diseño y divulgación de piezas comunicativas</t>
  </si>
  <si>
    <t>Trimestral</t>
  </si>
  <si>
    <t>Personal y Tecnológico (Computador)</t>
  </si>
  <si>
    <t>Final de cada proceso</t>
  </si>
  <si>
    <t>Eficacia</t>
  </si>
  <si>
    <t>(Piezas de comunicación internas y externas realizadas / Piezas de comunicación programadas)*100</t>
  </si>
  <si>
    <t>Porcentaje</t>
  </si>
  <si>
    <t>Consolidado de piezas de comunicación realizadas</t>
  </si>
  <si>
    <t>Mensual</t>
  </si>
  <si>
    <t>&lt;70%</t>
  </si>
  <si>
    <t>≥70% y ≤90%</t>
  </si>
  <si>
    <t>&gt;90%</t>
  </si>
  <si>
    <t>(=100%)</t>
  </si>
  <si>
    <t>Oficina de Comunicaciones y Prensa</t>
  </si>
  <si>
    <t>Encargado de gestionar las piezas de comunicación</t>
  </si>
  <si>
    <t>Líder Oficina de Comunicaciones y Prensa</t>
  </si>
  <si>
    <t>Todas las Dependencias
Ciudadano</t>
  </si>
  <si>
    <t>Evaluación Independiente</t>
  </si>
  <si>
    <t>2. Oficina de Control Interno</t>
  </si>
  <si>
    <t>Fortalecimiento de la Cultura del Autocontrol, autorregulación y autogestión</t>
  </si>
  <si>
    <t>Generar en los servidores una actitud de hacer bien las cosas en condiciones de justicia, calidad, oportunidad, participación y transparencia</t>
  </si>
  <si>
    <t>semestral</t>
  </si>
  <si>
    <t xml:space="preserve">Humanos, físicos y Tecnológicos </t>
  </si>
  <si>
    <t>Final de cada actividad, el indicador se calcula sobre las actividades finalizadas</t>
  </si>
  <si>
    <t>Número de Actividades de fomento de control Realizadas/Número de Actividades de fomento de control Programadas)*100</t>
  </si>
  <si>
    <t>Actas de capacitación 
plegables, correos electrónicos tip´s o actividades realizadas.</t>
  </si>
  <si>
    <t>&lt;=50%</t>
  </si>
  <si>
    <t>&gt;50%</t>
  </si>
  <si>
    <t>&gt;=90%</t>
  </si>
  <si>
    <t>Evaluación y mejora continua</t>
  </si>
  <si>
    <t>Profesional 219 grado 20</t>
  </si>
  <si>
    <t>Jefe de la Oficina de Control Interno</t>
  </si>
  <si>
    <t>Alta Dirección
Oficina Asesora de Planeación
Jefe de la Oficina de Control Interno
Profesionales de la Oficina de Control Interno</t>
  </si>
  <si>
    <t>Eficiencia en la ejecución del Plan Anual de auditorias</t>
  </si>
  <si>
    <t>Controlar el cumplimiento del cronograma de las actividades a desarrollar en la vigencia</t>
  </si>
  <si>
    <t>Eficiencia</t>
  </si>
  <si>
    <t>(Número de actividades terminadas en los tiempos programados en el período/Número de actividades a terminar programadas en el período) *100</t>
  </si>
  <si>
    <t>Actas, reportes electrónicos e informes que reposan el archivo de la Oficina,  producto de las diferentes tareas realizadas</t>
  </si>
  <si>
    <t>Secretaría General de la Alcaldía Mayor
Alta Dirección
Oficina Asesora de Planeación
Jefe de la Oficina de Control Interno
Profesionales de la Oficina de Control Interno</t>
  </si>
  <si>
    <t>3. Oficina Asesora de Planeación</t>
  </si>
  <si>
    <t>Estratégico</t>
  </si>
  <si>
    <t>Riesgos Materializados</t>
  </si>
  <si>
    <t xml:space="preserve">Identificar los riesgos que se materializan, debido al incumplimiento de los controles por parte de las responsables </t>
  </si>
  <si>
    <t>Semestral</t>
  </si>
  <si>
    <t>Seguimiento durante el proceso a los controles para mitigar la materialización de los riesgos</t>
  </si>
  <si>
    <t xml:space="preserve">(Número de riesgos materializados / Número total de riesgos del periodo anterior)*100 </t>
  </si>
  <si>
    <t>Matriz de seguimiento a los Riesgos la UAECOB</t>
  </si>
  <si>
    <t>&gt;20%</t>
  </si>
  <si>
    <t>&gt;15% y  &lt;=20%</t>
  </si>
  <si>
    <t>&lt;=15%</t>
  </si>
  <si>
    <t>&lt;=10%</t>
  </si>
  <si>
    <t>Área de Mejora Continua de la OAP</t>
  </si>
  <si>
    <t>Responsables Dependencias de la UAECOB</t>
  </si>
  <si>
    <t>Cumplimiento en la atención de incidentes reportados a la mesa de ayuda.</t>
  </si>
  <si>
    <t>Final del proceso de atención a incidentes</t>
  </si>
  <si>
    <t>Diaria</t>
  </si>
  <si>
    <t>&lt; 75%</t>
  </si>
  <si>
    <t>(&gt;= 75% y &lt; 85%)</t>
  </si>
  <si>
    <t>(&gt;= 85% y &lt; 100%)</t>
  </si>
  <si>
    <t>(= 100%)</t>
  </si>
  <si>
    <t>Mesa de ayuda, Área de tecnología OAP</t>
  </si>
  <si>
    <t>Mariano Garrido</t>
  </si>
  <si>
    <t>Oficina Asesora de Planeación</t>
  </si>
  <si>
    <t>Disponibilidad de servidores -Infraestructura-</t>
  </si>
  <si>
    <t xml:space="preserve">Final del proceso </t>
  </si>
  <si>
    <t>(Tiempo total de disponibilidad de servidores / Tiempo total de operación) *100</t>
  </si>
  <si>
    <t>Herramientas servidores e informes mensuales de incidentes</t>
  </si>
  <si>
    <t>Semanal</t>
  </si>
  <si>
    <t>Oficina de infraestructura</t>
  </si>
  <si>
    <t>Final del proceso</t>
  </si>
  <si>
    <t>Gestión Estratégica</t>
  </si>
  <si>
    <t>Cumplimiento de los productos del Plan de acción Institucional</t>
  </si>
  <si>
    <t>Verificar el cumplimiento ponderado de las metas de los productos programados en el plan de acción Institucional</t>
  </si>
  <si>
    <t xml:space="preserve">*Personal
*Físicos
*Tecnológicos </t>
  </si>
  <si>
    <t>Al finalizar del cierre trimestral con el reporte por parte de las Dependencias.</t>
  </si>
  <si>
    <r>
      <rPr>
        <b/>
        <sz val="11"/>
        <color indexed="8"/>
        <rFont val="Calibri"/>
        <family val="2"/>
        <scheme val="minor"/>
      </rPr>
      <t>PROMEDIO</t>
    </r>
    <r>
      <rPr>
        <sz val="11"/>
        <color theme="1"/>
        <rFont val="Calibri"/>
        <family val="2"/>
        <scheme val="minor"/>
      </rPr>
      <t xml:space="preserve"> (Avance ponderado de los productos de los planes de acción por Dependencia que hacen parte del Plan de Acción Institucional.</t>
    </r>
  </si>
  <si>
    <t>Formato de Reporte y seguimiento trimestral al Plan de acción Institucional.</t>
  </si>
  <si>
    <t xml:space="preserve">Monitoreo mensual </t>
  </si>
  <si>
    <t>(&gt; 50% y &lt;90%)</t>
  </si>
  <si>
    <t>(&gt;= 90% y &lt;100%)</t>
  </si>
  <si>
    <t>Grupo de Gestión Estratégica</t>
  </si>
  <si>
    <t>Responsable Seguimiento al Plan de Acción Institucional</t>
  </si>
  <si>
    <t>Todas las Dependencias de la Entidad.</t>
  </si>
  <si>
    <t>Avance acumulado en la gestión de las actividades del Plan de Acción Institucional.</t>
  </si>
  <si>
    <t>Verificar el cumplimiento ponderado de todas las actividades que hacen parte del plan de acción Institucional.</t>
  </si>
  <si>
    <r>
      <rPr>
        <b/>
        <sz val="11"/>
        <color indexed="8"/>
        <rFont val="Calibri"/>
        <family val="2"/>
        <scheme val="minor"/>
      </rPr>
      <t>PROMEDIO</t>
    </r>
    <r>
      <rPr>
        <sz val="11"/>
        <color theme="1"/>
        <rFont val="Calibri"/>
        <family val="2"/>
        <scheme val="minor"/>
      </rPr>
      <t xml:space="preserve"> (Avance ponderado de las actividades de los planes de acción por Dependencia que hacen parte del Plan de Acción Institucional.</t>
    </r>
  </si>
  <si>
    <t>Avance en la gestión de las actividades del Plan de Acción Institucional en el periodo evaluado.</t>
  </si>
  <si>
    <t>verificar que actividades debieron cumplirse en el periodo evaluado</t>
  </si>
  <si>
    <r>
      <rPr>
        <b/>
        <sz val="11"/>
        <color indexed="8"/>
        <rFont val="Calibri"/>
        <family val="2"/>
        <scheme val="minor"/>
      </rPr>
      <t>PROMEDIO</t>
    </r>
    <r>
      <rPr>
        <sz val="11"/>
        <color theme="1"/>
        <rFont val="Calibri"/>
        <family val="2"/>
        <scheme val="minor"/>
      </rPr>
      <t xml:space="preserve"> (Avance ponderado de las actividades del periodo evaluado de los planes de acción por Dependencia que hacen parte del Plan de Acción Institucional.</t>
    </r>
  </si>
  <si>
    <t>De Gestión</t>
  </si>
  <si>
    <t>Oportunidad en la expedición de viabilidades</t>
  </si>
  <si>
    <t>Controlar el tiempo de expedición de las viabilidades solicitadas</t>
  </si>
  <si>
    <t>Al finalizar</t>
  </si>
  <si>
    <t>(Número de viabilidades expedidas en un término no mayor  a 2 días hábiles  / Número de viabilidades solicitadas en el periodo)*100</t>
  </si>
  <si>
    <t>matriz de control de viabilidades</t>
  </si>
  <si>
    <t>Responsables seguimiento Predis y Presupuesto.</t>
  </si>
  <si>
    <t>Responsables seguimiento Presupuesto</t>
  </si>
  <si>
    <t>Oficina de Planeación</t>
  </si>
  <si>
    <t>Gestión de Asuntos Jurídicos</t>
  </si>
  <si>
    <t>4. Oficina Asesora Jurídica</t>
  </si>
  <si>
    <t>Asistencia Conciliaciones Prejudiciales y Judiciales</t>
  </si>
  <si>
    <t>Cuantificar la gestión de la Oficina Asesora Jurídica en el cumplimiento de la asistencia a las audiencias de conciliación prejudicial y Judicial, conforme a las citaciones que se entreguen en la UAECOBB</t>
  </si>
  <si>
    <t>*Personal y tecnológicos</t>
  </si>
  <si>
    <t>(Asistencia a audiencias conciliación Prejudicial + Asistencia a audiencias conciliación Judicial) / (Citaciones para audiencia de conciliación Prejudicial radicadas en la UAECOB + Notificaciones para audiencia de conciliación judicial)*100</t>
  </si>
  <si>
    <t>Telegramas de citación y Autos recibidos en la UAECOBB</t>
  </si>
  <si>
    <t>≥71% y ≤80%</t>
  </si>
  <si>
    <t>&gt;81%</t>
  </si>
  <si>
    <t>Oficina Asesora Jurídica</t>
  </si>
  <si>
    <t xml:space="preserve">Responsable del seguimiento de las asistencia a las audiencias de conciliación prejudicial y Judicial, </t>
  </si>
  <si>
    <t>Todas las Dependencias de la Entidad</t>
  </si>
  <si>
    <t>Estudio de solicitudes de conciliación</t>
  </si>
  <si>
    <t>Cuantificar la gestión de la Oficina Asesora Jurídica en el cumplimiento del análisis  de las solicitudes de  conciliación que se radiquen en la UAECOB, mediante las fichas técnicas respectivas.</t>
  </si>
  <si>
    <t>(Número de fichas técnicas de conciliación analizadas en comité) / (Número de solicitudes de conciliación)*100</t>
  </si>
  <si>
    <t>Solicitudes de conciliación radicadas en la entidad</t>
  </si>
  <si>
    <t>&lt;90%</t>
  </si>
  <si>
    <t>≥90% y &lt;99%</t>
  </si>
  <si>
    <t>(=99%)</t>
  </si>
  <si>
    <t>Responsable de Conciliaciones</t>
  </si>
  <si>
    <t>Aprobación de Estudios Previos</t>
  </si>
  <si>
    <t xml:space="preserve">Evaluar el Porcentaje de estudios previos asesorados jurídicamente por los abogados del área de contratación </t>
  </si>
  <si>
    <t>EFICIENCIA</t>
  </si>
  <si>
    <t>(Número de Estudios Previos asesorados / Número de estudios previos radicados en la OAJ) * 100</t>
  </si>
  <si>
    <t>Libro de Radicación OAJ
Documento Estudios Previos</t>
  </si>
  <si>
    <t>&gt;90 y ≤95%</t>
  </si>
  <si>
    <t>&gt;95%</t>
  </si>
  <si>
    <t>Abogados Área de Contratación</t>
  </si>
  <si>
    <t>Promedio expedición minutas Prestación de servicios</t>
  </si>
  <si>
    <t>Determinar la oportunidad en la elaboración de la minutas de prestación de servicios luego del cumplimiento de los requisitos exigidos</t>
  </si>
  <si>
    <t>Bimestral</t>
  </si>
  <si>
    <t>(Promedio (Fecha de entrega de la minuta para firma de Dirección - Fecha de radicación para elaboración de Minuta))</t>
  </si>
  <si>
    <t>Libro de Radicación OAJ
Libro de Radicación en Dirección</t>
  </si>
  <si>
    <t>&gt;6</t>
  </si>
  <si>
    <t>&gt;4 y ≤6 días</t>
  </si>
  <si>
    <t>≤4</t>
  </si>
  <si>
    <t>≤3</t>
  </si>
  <si>
    <t>Oportunidad de respuesta a  Derechos de Petición</t>
  </si>
  <si>
    <t>Evaluar la oportunidad de respuesta a Derechos de Petición de competencia de la OAJ</t>
  </si>
  <si>
    <t>(Número de Derechos de petición respondidos oportunamente por la OAJ / Total de derechos de petición con vencimiento en el periodo de competencia de la OAJ)*100</t>
  </si>
  <si>
    <t>&lt;100%</t>
  </si>
  <si>
    <t>No Aplica</t>
  </si>
  <si>
    <t>3. Consolidar la Gestión del Conocimiento a través del modelo de Gestión del Riesgo y sus líneas de acción</t>
  </si>
  <si>
    <t>Conocimiento del Riesgo</t>
  </si>
  <si>
    <t>5. Subdirección de Gestión del Riesgo</t>
  </si>
  <si>
    <t>Oportunidad en emisión de constancias de la investigaciones de incendios</t>
  </si>
  <si>
    <t>Hacer seguimiento al tiempo promedio de respuesta de constancias desde su solicitud</t>
  </si>
  <si>
    <t>mensual</t>
  </si>
  <si>
    <t>humanos, físicos y tecnológicos.</t>
  </si>
  <si>
    <t>Final de cada periodo, después de hacer cierre de semestre</t>
  </si>
  <si>
    <t>(Constancias respondidas oportunamente / Total de constancias respondidas en el periodo)*100</t>
  </si>
  <si>
    <t xml:space="preserve">Base de datos e informe s de Gestión Mensual </t>
  </si>
  <si>
    <t>&lt;= 90%</t>
  </si>
  <si>
    <t>(&gt; 91% y &lt; 98%)</t>
  </si>
  <si>
    <t>&gt;=100%</t>
  </si>
  <si>
    <t>Equipo de Investigación de Incendios</t>
  </si>
  <si>
    <t>Determinación de causas de investigación de incendios</t>
  </si>
  <si>
    <t>Determinar la efectividad en la determinación de las causas de  los incendios</t>
  </si>
  <si>
    <t>(Número de investigaciones donde se determinaron causas / Investigaciones atendidas en el periodo)*100</t>
  </si>
  <si>
    <t>Personas que aprueban el curso de brigadas contra incendio clase I</t>
  </si>
  <si>
    <t>Medir la cantidad de personas que aprueban el curso de brigadas contra incendio clase I</t>
  </si>
  <si>
    <t>eficiencia</t>
  </si>
  <si>
    <t>(Número de personas que aprobaron la capacitación a brigadas contra incendios clase I) / (Número de personas que cursaron la capacitación a brigadas contra incendios clase I) * 100</t>
  </si>
  <si>
    <t>Base de datos de capacitación a brigadas contra incendio clase I</t>
  </si>
  <si>
    <t>&lt;= 75%</t>
  </si>
  <si>
    <t>(&gt; 76% y &lt; 78%)</t>
  </si>
  <si>
    <t>(=79%)</t>
  </si>
  <si>
    <t>&gt;=80%</t>
  </si>
  <si>
    <t>Reducción del Riesgo</t>
  </si>
  <si>
    <t>Personal de Reducción del riesgo</t>
  </si>
  <si>
    <t>2. Generar corresponsabilidad del riesgo mediante la prevención, mitigación, transferencia y preparación con la comunidad ante el riesgo de incendios, incidentes con materiales peligrosos y rescates en general</t>
  </si>
  <si>
    <t>Nivel de efectividad de sensibilización de la comunidad en auto revisión de establecimientos</t>
  </si>
  <si>
    <t>Evaluar el nivel de interiorización en las personas que asistieron a la sensibilización e auto revisión de establecimientos</t>
  </si>
  <si>
    <t>Final de cada periodo, después de hacer cierre de mes</t>
  </si>
  <si>
    <t>(Número conceptos ratificados en auto revisiones a establecimientos visitados/ total establecimientos de riesgo bajo con seguimiento en el periodo) * 100</t>
  </si>
  <si>
    <t>Informe mensual del personal operativo de la subdirección de gestión del Riesgo</t>
  </si>
  <si>
    <t>&lt;= 80%</t>
  </si>
  <si>
    <t>(&gt; 81% y &lt; 83%)</t>
  </si>
  <si>
    <t>(=84%)</t>
  </si>
  <si>
    <t>&gt;=85%</t>
  </si>
  <si>
    <t>Eventos masivos de alta complejidad  asistidos por la UAECOB,  que garantizan las condiciones mínimas de seguridad a la ciudadanía.</t>
  </si>
  <si>
    <t>Identificar el grado porcentual de cumplimiento de asistencia de la UAECOB a los eventos masivos de alta complejidad que tengan concepto favorable.</t>
  </si>
  <si>
    <t xml:space="preserve">(Número  de eventos de alta complejidad asistidas / Total de solicitudes de eventos alta complejidad en el periodo)*100 </t>
  </si>
  <si>
    <t>Base de datos aglomeraciones alta complejidad</t>
  </si>
  <si>
    <t>Personal de Conocimiento del Riesgo</t>
  </si>
  <si>
    <t>Revisiones técnicas de riesgo moderado y alto realizadas oportunamente</t>
  </si>
  <si>
    <t>Evaluar la oportunidad en la realización de revisiones técnicas de riesgo moderado y alto.</t>
  </si>
  <si>
    <t>(Número de revisiones técnicas de riesgo moderado y alto realizadas oportunamente según el periodo de medición)/ Total de revisiones técnicas  de riesgo moderado y alto radicadas en el periodo anterior)*100</t>
  </si>
  <si>
    <t>Revisiones de riesgo moderado y alto realizadas oportunamente</t>
  </si>
  <si>
    <t>Nivel de cumplimiento de las acciones asignadas a la  UAECOB en el Plan de Acción de la Comisión Distrital Prevención y Mitigación de Incendios Forestales</t>
  </si>
  <si>
    <t>Evidenciar el nivel de cumplimiento de las actividades asignadas a la UAECOB en el marco de la Comisión Distrital Prevención y Mitigación de Incendios Forestales.</t>
  </si>
  <si>
    <t>(Nº de actividades desarrolladas en el plan de acción /  Nº de actividades asignadas a la UAECOB en el plan de acción )*100</t>
  </si>
  <si>
    <t>TRD - CARPETA 500-53.26 - INFORMES DE LA UAECOB EN EL PLAN DE ACCION DELA COMISION DISTRITAL DE INCENDIOS FORESTALES</t>
  </si>
  <si>
    <t>Asesoría y acompañamiento a ejercicios de entrenamiento (simulaciones y Simulacros)</t>
  </si>
  <si>
    <t>Realizar seguimiento a los ejercicios de entrenamiento que se soliciten a la Subdirección de Gestión del Riesgo</t>
  </si>
  <si>
    <t>(Numero de asesoría y/o acompañamientos a simulacros y simulaciones realizados)/(Numero total de solicitudes radicadas en el periodo)* 100</t>
  </si>
  <si>
    <t>TRD - CARPETA 500-93 SIMULACROS Y SIMULACIONES</t>
  </si>
  <si>
    <t xml:space="preserve">Oportunidad de gestión en la capacitación comunitaria.   </t>
  </si>
  <si>
    <t xml:space="preserve">Medir el nivel de gestión de la Subdirección de Gestión del Riesgo frente a los requerimientos de capacitación comunitaria. </t>
  </si>
  <si>
    <t>(Número de capacitación comunitaria tramitada) / (Numero total de solicitudes en el periodo) * 100</t>
  </si>
  <si>
    <t>Base de datos de Capacitación comunitaria.</t>
  </si>
  <si>
    <t>Gestión Integral de Incendios</t>
  </si>
  <si>
    <t>6. Subdirección Operativa</t>
  </si>
  <si>
    <t>Actualización de procedimientos para la atención de incendios de la UAECOB.</t>
  </si>
  <si>
    <t>Actualizar los procedimientos asociados al proceso de Atención de Incendios desactualizados con mas de 2,5 años.</t>
  </si>
  <si>
    <t>Tecnológicos,
Físicos, 
Operativos,
Asesorías de planeación</t>
  </si>
  <si>
    <t>Finalizada la actualización de los procedimientos objeto de medición</t>
  </si>
  <si>
    <t>(# procedimientos de incendios actualizados/# procedimientos de incendios con mas de 2,5 años de vigencia)</t>
  </si>
  <si>
    <t>Procedimientos publicados en ruta de la calidad</t>
  </si>
  <si>
    <t>trimestral</t>
  </si>
  <si>
    <t xml:space="preserve"> &lt;=55%</t>
  </si>
  <si>
    <t>56%-75%</t>
  </si>
  <si>
    <t>76%-85%</t>
  </si>
  <si>
    <t>86%-100%</t>
  </si>
  <si>
    <t>Líderes funcionales de los grupos especiales y las 17 Estaciones, áreas de la UAECOB en la que desempeñan funciones el personal operativo</t>
  </si>
  <si>
    <t>Profesional del Sistema Integrado de Gestión de la Subdirección Operativa</t>
  </si>
  <si>
    <t>Profesional Sub.Operativa</t>
  </si>
  <si>
    <t>Subdirector Operativo y las 17 estaciones.</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</si>
  <si>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</si>
  <si>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Disponibilidad de personal</t>
  </si>
  <si>
    <t>Contar con la disponibilidad de personal permanente garantizando el funcionamiento.</t>
  </si>
  <si>
    <t>Tecnológicos,
Físicos, 
Personal</t>
  </si>
  <si>
    <t>* Aplicativo de control de disponibilidad.
*Análisis mensual y
*Análisis anual.</t>
  </si>
  <si>
    <t>cantidad personal operativo reportado como disponible en el turno o sección/cantidad personal asignado en el turno o sección</t>
  </si>
  <si>
    <t>*Estaciones y 
*Central de radio</t>
  </si>
  <si>
    <t>Diario  y mensual</t>
  </si>
  <si>
    <t>45%-54%</t>
  </si>
  <si>
    <t>55%-64%</t>
  </si>
  <si>
    <t xml:space="preserve">&gt;=65% </t>
  </si>
  <si>
    <t>17 Estaciones, áreas de la UAECOB en la que desempeñan funciones el personal operativo</t>
  </si>
  <si>
    <t>Profesional Sub.Operativa (Disponibilidad de personal)</t>
  </si>
  <si>
    <t>Tiempo de respuesta servicios IMER</t>
  </si>
  <si>
    <t>Buscar estrategias que permitan mejorar el tiempo de respuesta durante el año 2018  de acuerdo con  el  Indicador PMR - Meta Plan (tiempo estimado 2018 ≤ 8:30 minutos.)</t>
  </si>
  <si>
    <t>Registro PROCAD Base de datos única información de incidentes de la CCC.</t>
  </si>
  <si>
    <t xml:space="preserve">Promedio tiempos de respuesta  de servicios IMER  </t>
  </si>
  <si>
    <t>Tiempo (minutos)</t>
  </si>
  <si>
    <t>*Registro PROCAD Base de datos única información de incidentes de la CCC.</t>
  </si>
  <si>
    <t>Permanente</t>
  </si>
  <si>
    <t xml:space="preserve"> &gt; 9:10</t>
  </si>
  <si>
    <t>(&gt; 8:35 y &lt; 9:09)</t>
  </si>
  <si>
    <t>(=8:34)</t>
  </si>
  <si>
    <t>&lt;8:30:00</t>
  </si>
  <si>
    <t>17 Estaciones en las que se desarrollan actividades misionales.
Profesional Apoyo Manejo de Información - Sub. Operativa.</t>
  </si>
  <si>
    <t>Profesional Apoyo Manejo de Información - Sub. Operativa.</t>
  </si>
  <si>
    <t>Estadística de atención  de emergencias, incidentes y/o eventos por estación, localidad y fuera del Distrito Capital que fueron atendidos por la UAECOB.</t>
  </si>
  <si>
    <t>Establecer la frecuencia, tipo y cantidad de servicios atendidos por la UAECOB que sirvan de insumos para la toma de decisiones</t>
  </si>
  <si>
    <t>Base de datos única información de incidentes de la CCC.</t>
  </si>
  <si>
    <t>Tipo de emergencia  según lo requerido / Total de emergencias atendidos por la UAECOB.</t>
  </si>
  <si>
    <t xml:space="preserve"> &lt;=50%</t>
  </si>
  <si>
    <t>51%-60%</t>
  </si>
  <si>
    <t>61%-85%</t>
  </si>
  <si>
    <t>Gestión Integrada</t>
  </si>
  <si>
    <t>7. Subdirección de Gestión Corporativa</t>
  </si>
  <si>
    <t xml:space="preserve"> =80 Y &lt;95</t>
  </si>
  <si>
    <t>Subsistemas del SIG  que cuenten con indicadores</t>
  </si>
  <si>
    <t>Coordinación SIG</t>
  </si>
  <si>
    <t>Directivos, Oficina Asesora de Planeación, coordinadores y referentes del SIG</t>
  </si>
  <si>
    <t>Gestión Asuntos Jurídicos</t>
  </si>
  <si>
    <t>medir el cumplimiento de la eficacia de los trabajadores de la Oficina de control interno disciplinarios.</t>
  </si>
  <si>
    <t>El indicador se calcula sobre los procesos impulsados</t>
  </si>
  <si>
    <t>libro de registro de procesos aperturados.
Tabla de Excel donde resume la gestión de los procesos</t>
  </si>
  <si>
    <t>&lt;50%</t>
  </si>
  <si>
    <t>Oficina de Control Interno</t>
  </si>
  <si>
    <t>Asistente Administrativa OCDI</t>
  </si>
  <si>
    <t>Coordinador OCDI</t>
  </si>
  <si>
    <t>Directivos</t>
  </si>
  <si>
    <t>cumplimiento del programa de capacitación de CID en las estaciones de la UAECOB</t>
  </si>
  <si>
    <t>Prevenir y capacitar a los funcionarios de la UAECOB en los diferentes aspectos disciplinarios</t>
  </si>
  <si>
    <t xml:space="preserve">Seguimiento al cronograma de capacitación </t>
  </si>
  <si>
    <t>(Número de estaciones capacitadas en temas de prevención / total de las estaciones *100</t>
  </si>
  <si>
    <t>Actas de asistencia y desarrollo de la metodología planificada.
Responsables de las capacitaciones.</t>
  </si>
  <si>
    <t>&gt;51 y &lt; 81</t>
  </si>
  <si>
    <t xml:space="preserve"> =80 Y &lt;100</t>
  </si>
  <si>
    <t>Tiempo de respuesta para decisión de quejas.</t>
  </si>
  <si>
    <t>oportunidad en los tiempos de respuesta</t>
  </si>
  <si>
    <t>Inicio, durante y final del proceso que respuesta</t>
  </si>
  <si>
    <t>Actas de reparto y libro apertura de procesos.</t>
  </si>
  <si>
    <t>Gestión de PQRS</t>
  </si>
  <si>
    <t>Medición del nivel de satisfacción general del ciudadano en los puntos de atención de la UAECOB.</t>
  </si>
  <si>
    <t>Medir el nivel de satisfacción en cuanto a tiempo de respuesta, claridad de la información y trato digno. En el punto principal y red CADE</t>
  </si>
  <si>
    <t>Personal
Físicos(Papelería, Espacio adecuado)
Tecnológicos (encuestas Tabuladas en Excel)</t>
  </si>
  <si>
    <t>Final del ejercicio de atención se mide la satisfacción del ciudadano</t>
  </si>
  <si>
    <t>(% del promedio  de calificación positiva de la encuesta.)</t>
  </si>
  <si>
    <t>Encuestas físicas diligenciadas por la ciudadanía</t>
  </si>
  <si>
    <t>&lt;=75%</t>
  </si>
  <si>
    <t>(&gt;= 76% y &lt; 85%)</t>
  </si>
  <si>
    <t xml:space="preserve"> =85% Y &lt;95%</t>
  </si>
  <si>
    <t>&gt;=95 %</t>
  </si>
  <si>
    <t>Servicio al Ciudadano Procedimiento Satisfacción Ciudadana</t>
  </si>
  <si>
    <t xml:space="preserve">Apoyo a la coordinación y 
Coordinador del Área 
</t>
  </si>
  <si>
    <t>Directivos
Coordinadores 
(Entes de Control Veeduría Distrital y Secretaría general)</t>
  </si>
  <si>
    <t>Oportunidad de las respuestas de los PQRS ingresados a la entidad, y serados en el aplicativo SDQS</t>
  </si>
  <si>
    <t xml:space="preserve">Medir la oportunidad de respuesta al ciudadano, de acuerdo a los tiempos de Ley </t>
  </si>
  <si>
    <t>Sistema Distrital de Quejas y Soluciones y recurso humano</t>
  </si>
  <si>
    <t>Se hace seguimiento durante el proceso de la respuesta de las PQRS</t>
  </si>
  <si>
    <t>Numero de PQRS - SDQS contestadas en los términos de Ley/ Sobre las  PQRS recibidas para la gestión*100</t>
  </si>
  <si>
    <t xml:space="preserve">Sistemas SDQS Reporte de Gestión </t>
  </si>
  <si>
    <t xml:space="preserve">Mensual </t>
  </si>
  <si>
    <t>&lt;=80%</t>
  </si>
  <si>
    <t>(&gt;= 81% y &lt; 89%)</t>
  </si>
  <si>
    <t xml:space="preserve"> =89% Y &lt;95%</t>
  </si>
  <si>
    <t>Servicio al Ciudadano Procedimiento Satisfacción Ciudadana PQRS</t>
  </si>
  <si>
    <t xml:space="preserve">Satisfacción ciudadana, frente a la respuesta de fondo </t>
  </si>
  <si>
    <t xml:space="preserve">Medir la satisfacción ciudadana, frente a la respuesta generada </t>
  </si>
  <si>
    <t xml:space="preserve">Recursos tecnológicos, humanos Sistema distrital de Quejas y Soluciones </t>
  </si>
  <si>
    <t>Final del ejercicio en la respuesta generada</t>
  </si>
  <si>
    <t>Encuesta realizada vía telefónicamente por el área a la ciudadanía</t>
  </si>
  <si>
    <t>(&gt;=76% y &lt; 85%)</t>
  </si>
  <si>
    <t xml:space="preserve"> =85% Y &lt;90%</t>
  </si>
  <si>
    <t>&gt;=90 %</t>
  </si>
  <si>
    <t>Servicio al Ciudadano Procedimiento Peticiones, Quejas y Reclamos (PQRS)</t>
  </si>
  <si>
    <t>Gestión Administrativa</t>
  </si>
  <si>
    <t>&lt;1%</t>
  </si>
  <si>
    <t>Gestión Ambiental</t>
  </si>
  <si>
    <t>Profesional de Gestión Ambiental</t>
  </si>
  <si>
    <t>Coordinación de Gestión Ambiental</t>
  </si>
  <si>
    <t>Profesional de Gestión Ambienta, Coordinación de Gestión Ambiental, Control Interno, Oficina Asesora de Planeación, Entes de Control, Gestión Administrativa</t>
  </si>
  <si>
    <t>Gestión Financiera</t>
  </si>
  <si>
    <t>Cuentas rechazadas por el área financiera</t>
  </si>
  <si>
    <t>verificar el cumplimiento de los requisitos para la presentación y tramite de las cuentas de cobro de la UAECOB</t>
  </si>
  <si>
    <t>Personal de área
Herramientas Informáticas</t>
  </si>
  <si>
    <t>Final del ejercicio cuando se revisa y se tramita las cuentas de cobro</t>
  </si>
  <si>
    <t>(Cuentas rechazadas / Cuentas radicadas)*100</t>
  </si>
  <si>
    <t>Financiera, lista de chequeo y se registra en Excel para tramite de devolución</t>
  </si>
  <si>
    <t>&gt; 4%</t>
  </si>
  <si>
    <t>&gt;1% y &lt; 4%</t>
  </si>
  <si>
    <t>Pagos</t>
  </si>
  <si>
    <t>Profesional Especializado Financiera</t>
  </si>
  <si>
    <t>Dirección y Subdirección Gestión Corporativa, SIG</t>
  </si>
  <si>
    <t>Pagos de cuentas de cobro rechazados por la tesorería distrital</t>
  </si>
  <si>
    <t>Revisar y mantener actualizado los datos y estado de las cuentas bancarias minimizar el rechazo de los pagos.</t>
  </si>
  <si>
    <t>(Cuentas rechazadas de pago por la Tesorería Distrital / Cuentas radicadas)*100</t>
  </si>
  <si>
    <t>Reporte de las cuentas no pagadas por la tesorería Distrital</t>
  </si>
  <si>
    <t>Tesorería Distrital, Dirección y Subdirección Gestión Corporativa, SIG</t>
  </si>
  <si>
    <t>Giros realizados</t>
  </si>
  <si>
    <t>Medir la ejecución real de la entidad (Para mostrar la relación con lo ejecutado y mostrar avance significativo)</t>
  </si>
  <si>
    <t>Personal de área
Herramientas Informáticas, registros</t>
  </si>
  <si>
    <t>Seguimiento mensual de acuerdo a lo ejecutado
Depende del nivel de ejecución es proporcional al nivel de los giros.</t>
  </si>
  <si>
    <t>(Giros realizados a la fecha / Presupuesto comprometido)*100</t>
  </si>
  <si>
    <t>Ejecución presupuestal del periodo</t>
  </si>
  <si>
    <r>
      <rPr>
        <u/>
        <sz val="11"/>
        <color indexed="8"/>
        <rFont val="Calibri"/>
        <family val="2"/>
        <scheme val="minor"/>
      </rPr>
      <t>&lt;</t>
    </r>
    <r>
      <rPr>
        <sz val="11"/>
        <color indexed="8"/>
        <rFont val="Calibri"/>
        <family val="2"/>
        <scheme val="minor"/>
      </rPr>
      <t>50%</t>
    </r>
  </si>
  <si>
    <r>
      <t xml:space="preserve"> </t>
    </r>
    <r>
      <rPr>
        <u/>
        <sz val="11"/>
        <color indexed="8"/>
        <rFont val="Calibri"/>
        <family val="2"/>
        <scheme val="minor"/>
      </rPr>
      <t>&gt;</t>
    </r>
    <r>
      <rPr>
        <sz val="11"/>
        <color indexed="8"/>
        <rFont val="Calibri"/>
        <family val="2"/>
        <scheme val="minor"/>
      </rPr>
      <t xml:space="preserve"> 51% y </t>
    </r>
    <r>
      <rPr>
        <u/>
        <sz val="11"/>
        <color indexed="8"/>
        <rFont val="Calibri"/>
        <family val="2"/>
        <scheme val="minor"/>
      </rPr>
      <t>&lt;</t>
    </r>
    <r>
      <rPr>
        <sz val="11"/>
        <color indexed="8"/>
        <rFont val="Calibri"/>
        <family val="2"/>
        <scheme val="minor"/>
      </rPr>
      <t xml:space="preserve"> 79%</t>
    </r>
  </si>
  <si>
    <r>
      <rPr>
        <u/>
        <sz val="11"/>
        <color indexed="8"/>
        <rFont val="Calibri"/>
        <family val="2"/>
        <scheme val="minor"/>
      </rPr>
      <t>&gt;</t>
    </r>
    <r>
      <rPr>
        <sz val="11"/>
        <color indexed="8"/>
        <rFont val="Calibri"/>
        <family val="2"/>
        <scheme val="minor"/>
      </rPr>
      <t xml:space="preserve">80 y </t>
    </r>
    <r>
      <rPr>
        <u/>
        <sz val="11"/>
        <color indexed="8"/>
        <rFont val="Calibri"/>
        <family val="2"/>
        <scheme val="minor"/>
      </rPr>
      <t>&lt;</t>
    </r>
    <r>
      <rPr>
        <sz val="11"/>
        <color indexed="8"/>
        <rFont val="Calibri"/>
        <family val="2"/>
        <scheme val="minor"/>
      </rPr>
      <t xml:space="preserve"> 94%</t>
    </r>
  </si>
  <si>
    <r>
      <rPr>
        <u/>
        <sz val="11"/>
        <color indexed="8"/>
        <rFont val="Calibri"/>
        <family val="2"/>
        <scheme val="minor"/>
      </rPr>
      <t>&gt;</t>
    </r>
    <r>
      <rPr>
        <sz val="11"/>
        <color indexed="8"/>
        <rFont val="Calibri"/>
        <family val="2"/>
        <scheme val="minor"/>
      </rPr>
      <t>95%</t>
    </r>
  </si>
  <si>
    <t>Ejecución Presupuestal</t>
  </si>
  <si>
    <t>SHD, Dirección, Subdirección Gestión Corporativa, Oficina Asesora Planeación y SIG</t>
  </si>
  <si>
    <t>Reservas giradas</t>
  </si>
  <si>
    <t>Que pasivos exigibles (cuentas susceptibles de pago posteriormente)  que Voy a generar</t>
  </si>
  <si>
    <t>Seguimiento mensual de acuerdo a lo ejecutado</t>
  </si>
  <si>
    <t>(Reservas giradas a la fecha / reservas presupuestadas del año anterior)*100</t>
  </si>
  <si>
    <t>Disponibilidades presupuestales por comprometer</t>
  </si>
  <si>
    <t>Medir el nivel de disponibidades presupuestales sin comprometer</t>
  </si>
  <si>
    <t>(CDP pendientes por comprometer/ Total de disponibilidades solicitadas)</t>
  </si>
  <si>
    <r>
      <rPr>
        <u/>
        <sz val="11"/>
        <color indexed="8"/>
        <rFont val="Calibri"/>
        <family val="2"/>
        <scheme val="minor"/>
      </rPr>
      <t>&gt;</t>
    </r>
    <r>
      <rPr>
        <sz val="11"/>
        <color indexed="8"/>
        <rFont val="Calibri"/>
        <family val="2"/>
        <scheme val="minor"/>
      </rPr>
      <t>40%</t>
    </r>
  </si>
  <si>
    <t xml:space="preserve"> &gt; 39% y &lt; =26%</t>
  </si>
  <si>
    <r>
      <t xml:space="preserve">25% y </t>
    </r>
    <r>
      <rPr>
        <u/>
        <sz val="11"/>
        <color indexed="8"/>
        <rFont val="Calibri"/>
        <family val="2"/>
        <scheme val="minor"/>
      </rPr>
      <t>&lt;</t>
    </r>
    <r>
      <rPr>
        <sz val="11"/>
        <color indexed="8"/>
        <rFont val="Calibri"/>
        <family val="2"/>
        <scheme val="minor"/>
      </rPr>
      <t>16</t>
    </r>
  </si>
  <si>
    <r>
      <rPr>
        <u/>
        <sz val="11"/>
        <color indexed="8"/>
        <rFont val="Calibri"/>
        <family val="2"/>
        <scheme val="minor"/>
      </rPr>
      <t>&lt;</t>
    </r>
    <r>
      <rPr>
        <sz val="11"/>
        <color indexed="8"/>
        <rFont val="Calibri"/>
        <family val="2"/>
        <scheme val="minor"/>
      </rPr>
      <t>15%</t>
    </r>
  </si>
  <si>
    <t>Dirección, Subdirección Gestión Corporativa, Oficina Asesora Jurídica y SIG</t>
  </si>
  <si>
    <t>Nivel de Ejecución presupuestal</t>
  </si>
  <si>
    <t>Cumplimiento de la ejecución presupuestal asignado a la UAECOB.</t>
  </si>
  <si>
    <t xml:space="preserve">(Presupuesto comprometido/Presupuesto asignado*100) </t>
  </si>
  <si>
    <r>
      <rPr>
        <u/>
        <sz val="11"/>
        <color indexed="8"/>
        <rFont val="Calibri"/>
        <family val="2"/>
        <scheme val="minor"/>
      </rPr>
      <t>&gt;</t>
    </r>
    <r>
      <rPr>
        <sz val="11"/>
        <color indexed="8"/>
        <rFont val="Calibri"/>
        <family val="2"/>
        <scheme val="minor"/>
      </rPr>
      <t xml:space="preserve">80 y </t>
    </r>
    <r>
      <rPr>
        <u/>
        <sz val="11"/>
        <color indexed="8"/>
        <rFont val="Calibri"/>
        <family val="2"/>
        <scheme val="minor"/>
      </rPr>
      <t>&lt;</t>
    </r>
    <r>
      <rPr>
        <sz val="11"/>
        <color indexed="8"/>
        <rFont val="Calibri"/>
        <family val="2"/>
        <scheme val="minor"/>
      </rPr>
      <t xml:space="preserve"> 99%</t>
    </r>
  </si>
  <si>
    <t>Transferencias primarias documentales</t>
  </si>
  <si>
    <t>Cumplir con la transferencia primaria al archivo central de acuerdo al tiempo de retención de la documentación de la UAECOB</t>
  </si>
  <si>
    <t>Anual</t>
  </si>
  <si>
    <t>Personal y tecnológicos</t>
  </si>
  <si>
    <t>Por Demanda</t>
  </si>
  <si>
    <t>final de cada año</t>
  </si>
  <si>
    <t>(Número de Transferencias realizadas / Número Transferencias programadas)*100</t>
  </si>
  <si>
    <t>Archivos de gestión de cada Área</t>
  </si>
  <si>
    <t>Anual (trimestre posterior a la recolección)</t>
  </si>
  <si>
    <t xml:space="preserve"> &lt; = 50%</t>
  </si>
  <si>
    <t>&gt; 50% y &lt; =80%</t>
  </si>
  <si>
    <t>&gt;81% y &lt; 100%</t>
  </si>
  <si>
    <t>Gestión Documental</t>
  </si>
  <si>
    <t>Técnico de Gestión Documental</t>
  </si>
  <si>
    <t>Coordinador de Gestión Documental</t>
  </si>
  <si>
    <t>Oficina Asesora de Planeación, Sistema Integrado de Gestión y Dirección</t>
  </si>
  <si>
    <t>Gestión de Infraestructura</t>
  </si>
  <si>
    <t>Solicitudes de mantenimiento de locativas atendidas</t>
  </si>
  <si>
    <t>Evaluar el nivel de atención frente a las necesidades locativas.</t>
  </si>
  <si>
    <t>Físicos y humanos del Área de infraestructura</t>
  </si>
  <si>
    <t>Cortes mensuales durante el año, evaluando solicitudes atendidas y pendientes.</t>
  </si>
  <si>
    <t>(Mantenimiento de locativas atendidas/ Necesidades identificadas)*100</t>
  </si>
  <si>
    <t>Las solicitudes que nos hacen a través del correo y la información  reportada tiene como fundamento las actas de obra, la programación y priorización de la inversión, además de la atención de urgencias.</t>
  </si>
  <si>
    <r>
      <rPr>
        <u/>
        <sz val="11"/>
        <color indexed="8"/>
        <rFont val="Calibri"/>
        <family val="2"/>
        <scheme val="minor"/>
      </rPr>
      <t>&gt;</t>
    </r>
    <r>
      <rPr>
        <sz val="11"/>
        <color indexed="8"/>
        <rFont val="Calibri"/>
        <family val="2"/>
        <scheme val="minor"/>
      </rPr>
      <t>50% Y &lt;70%</t>
    </r>
  </si>
  <si>
    <r>
      <rPr>
        <u/>
        <sz val="11"/>
        <color indexed="8"/>
        <rFont val="Calibri"/>
        <family val="2"/>
        <scheme val="minor"/>
      </rPr>
      <t>&gt;</t>
    </r>
    <r>
      <rPr>
        <sz val="11"/>
        <color indexed="8"/>
        <rFont val="Calibri"/>
        <family val="2"/>
        <scheme val="minor"/>
      </rPr>
      <t>70% Y &lt;=80%</t>
    </r>
  </si>
  <si>
    <t>&gt; 80</t>
  </si>
  <si>
    <t>Área de Infraestructura</t>
  </si>
  <si>
    <t>Apoyo de Infraestructura</t>
  </si>
  <si>
    <t>Coordinador de Infraestructura</t>
  </si>
  <si>
    <t xml:space="preserve">Subdirección de Gestión Corporativa, Oficina Asesora de Planeación </t>
  </si>
  <si>
    <t>oportunidad de correspondencia externa por parte de la mensajería contratada</t>
  </si>
  <si>
    <t>Realizar seguimiento a los documentos que se envían por correspondencia externa que son entregados de manera oportuna por la mensajería contratada</t>
  </si>
  <si>
    <t>Personal y tecnológico</t>
  </si>
  <si>
    <t>Se recolecta la información diariamente, cuando se entrega la correspondencia externa</t>
  </si>
  <si>
    <t>Número de documentos entregados por los mensajeros de manera externa en el periodo/número total de documentos relacionados en la planilla de correspondencia en el periodo*100</t>
  </si>
  <si>
    <t>Planilla de comunicaciones oficiales enviadas</t>
  </si>
  <si>
    <t>&gt;50 y &lt;80%</t>
  </si>
  <si>
    <t>Área Administrativa</t>
  </si>
  <si>
    <t>Auxiliar Administrativo</t>
  </si>
  <si>
    <t>Coordinador Área Administrativa</t>
  </si>
  <si>
    <t>Todas las Áreas de la UAE Cuerpo Oficial de Bomberos</t>
  </si>
  <si>
    <t>Humanos y tecnológicos</t>
  </si>
  <si>
    <t>Sistema PCT</t>
  </si>
  <si>
    <t>Gestión Integral de Vehículos y Equipos</t>
  </si>
  <si>
    <t>8. Subdirección Logística</t>
  </si>
  <si>
    <t>Disponibilidad del parque automotor de primera respuesta para la atención de incidentes y emergencias en la ciudad.</t>
  </si>
  <si>
    <t>Verificar mensualmente la Disponibilidad del parque automotor de *primera respuesta  para la atención de incidentes y emergencias en la ciudad.</t>
  </si>
  <si>
    <t>Durante el proceso y monitoreo de la disponibilidad de vehículos.</t>
  </si>
  <si>
    <r>
      <rPr>
        <b/>
        <sz val="11"/>
        <color theme="1"/>
        <rFont val="Calibri"/>
        <family val="2"/>
        <scheme val="minor"/>
      </rPr>
      <t>PROMEDIO</t>
    </r>
    <r>
      <rPr>
        <sz val="11"/>
        <color theme="1"/>
        <rFont val="Calibri"/>
        <family val="2"/>
        <scheme val="minor"/>
      </rPr>
      <t xml:space="preserve"> (Total de vehículos disponibles de 1ra respuesta para la atención/ total de vehículos existentes de 1ra respuesta para la atención)*100</t>
    </r>
  </si>
  <si>
    <t>Base de datos (Control líder del Parque automotor)</t>
  </si>
  <si>
    <t>Monitoreo Diario</t>
  </si>
  <si>
    <r>
      <rPr>
        <u/>
        <sz val="11"/>
        <color indexed="8"/>
        <rFont val="Calibri"/>
        <family val="2"/>
        <scheme val="minor"/>
      </rPr>
      <t>&lt;29</t>
    </r>
    <r>
      <rPr>
        <sz val="11"/>
        <color indexed="8"/>
        <rFont val="Calibri"/>
        <family val="2"/>
        <scheme val="minor"/>
      </rPr>
      <t>%</t>
    </r>
  </si>
  <si>
    <r>
      <t>(</t>
    </r>
    <r>
      <rPr>
        <u/>
        <sz val="11"/>
        <color indexed="8"/>
        <rFont val="Calibri"/>
        <family val="2"/>
        <scheme val="minor"/>
      </rPr>
      <t>&gt;</t>
    </r>
    <r>
      <rPr>
        <sz val="11"/>
        <color indexed="8"/>
        <rFont val="Calibri"/>
        <family val="2"/>
        <scheme val="minor"/>
      </rPr>
      <t xml:space="preserve"> 30% y </t>
    </r>
    <r>
      <rPr>
        <u/>
        <sz val="11"/>
        <color indexed="8"/>
        <rFont val="Calibri"/>
        <family val="2"/>
        <scheme val="minor"/>
      </rPr>
      <t>&lt;59</t>
    </r>
    <r>
      <rPr>
        <sz val="11"/>
        <color indexed="8"/>
        <rFont val="Calibri"/>
        <family val="2"/>
        <scheme val="minor"/>
      </rPr>
      <t>%)</t>
    </r>
  </si>
  <si>
    <r>
      <t>(</t>
    </r>
    <r>
      <rPr>
        <u/>
        <sz val="11"/>
        <color indexed="8"/>
        <rFont val="Calibri"/>
        <family val="2"/>
        <scheme val="minor"/>
      </rPr>
      <t>&gt;</t>
    </r>
    <r>
      <rPr>
        <sz val="11"/>
        <color indexed="8"/>
        <rFont val="Calibri"/>
        <family val="2"/>
        <scheme val="minor"/>
      </rPr>
      <t xml:space="preserve"> 60% y </t>
    </r>
    <r>
      <rPr>
        <u/>
        <sz val="11"/>
        <color indexed="8"/>
        <rFont val="Calibri"/>
        <family val="2"/>
        <scheme val="minor"/>
      </rPr>
      <t>&lt;89</t>
    </r>
    <r>
      <rPr>
        <sz val="11"/>
        <color indexed="8"/>
        <rFont val="Calibri"/>
        <family val="2"/>
        <scheme val="minor"/>
      </rPr>
      <t>%)</t>
    </r>
  </si>
  <si>
    <r>
      <rPr>
        <u/>
        <sz val="11"/>
        <color indexed="8"/>
        <rFont val="Calibri"/>
        <family val="2"/>
        <scheme val="minor"/>
      </rPr>
      <t>&gt;90</t>
    </r>
    <r>
      <rPr>
        <sz val="11"/>
        <color indexed="8"/>
        <rFont val="Calibri"/>
        <family val="2"/>
        <scheme val="minor"/>
      </rPr>
      <t>%</t>
    </r>
  </si>
  <si>
    <t>PARQUE AUTOMOTOR</t>
  </si>
  <si>
    <t>LIDER DEL PARQUE AUTOMOTOR</t>
  </si>
  <si>
    <t>LIDER DEL PARQUE AUTOMOTOR
SUBDIRECTOR LOGISTICA</t>
  </si>
  <si>
    <t>SUBDIRECCION LOGISTICA
DIRECCION
SUBDIRECCION OPERATIVA
PLANEACION</t>
  </si>
  <si>
    <t>Tiempo (Días)</t>
  </si>
  <si>
    <r>
      <rPr>
        <u/>
        <sz val="11"/>
        <color theme="1"/>
        <rFont val="Calibri"/>
        <family val="2"/>
        <scheme val="minor"/>
      </rPr>
      <t>&gt;</t>
    </r>
    <r>
      <rPr>
        <sz val="11"/>
        <color theme="1"/>
        <rFont val="Calibri"/>
        <family val="2"/>
        <scheme val="minor"/>
      </rPr>
      <t xml:space="preserve"> 21 DIAS</t>
    </r>
  </si>
  <si>
    <t>Disponibilidad del Equipo menor (mayor frecuencia y/o rotación) para la atención de incidentes y emergencias en la ciudad.</t>
  </si>
  <si>
    <t>Verificar mensualmente la Disponibilidad del Equipo menor (mayor frecuencia de utilización) para la atención de incidentes y emergencias en la ciudad.</t>
  </si>
  <si>
    <t xml:space="preserve">*Personal (Técnicos administrativos y uniformados)
*Físicos
*Tecnológicos </t>
  </si>
  <si>
    <t>Durante el proceso y monitoreo de la disponibilidad de Equipo menor (mayor frecuencia y/o rotación).</t>
  </si>
  <si>
    <t>Base de datos</t>
  </si>
  <si>
    <t>Monitoreo Semanal</t>
  </si>
  <si>
    <r>
      <rPr>
        <u/>
        <sz val="11"/>
        <color indexed="8"/>
        <rFont val="Calibri"/>
        <family val="2"/>
        <scheme val="minor"/>
      </rPr>
      <t>&lt;</t>
    </r>
    <r>
      <rPr>
        <sz val="11"/>
        <color indexed="8"/>
        <rFont val="Calibri"/>
        <family val="2"/>
        <scheme val="minor"/>
      </rPr>
      <t>29%</t>
    </r>
  </si>
  <si>
    <r>
      <t>(</t>
    </r>
    <r>
      <rPr>
        <u/>
        <sz val="11"/>
        <color indexed="8"/>
        <rFont val="Calibri"/>
        <family val="2"/>
        <scheme val="minor"/>
      </rPr>
      <t>&gt;</t>
    </r>
    <r>
      <rPr>
        <sz val="11"/>
        <color indexed="8"/>
        <rFont val="Calibri"/>
        <family val="2"/>
        <scheme val="minor"/>
      </rPr>
      <t xml:space="preserve"> 30% y </t>
    </r>
    <r>
      <rPr>
        <u/>
        <sz val="11"/>
        <color indexed="8"/>
        <rFont val="Calibri"/>
        <family val="2"/>
        <scheme val="minor"/>
      </rPr>
      <t>&lt;</t>
    </r>
    <r>
      <rPr>
        <sz val="11"/>
        <color indexed="8"/>
        <rFont val="Calibri"/>
        <family val="2"/>
        <scheme val="minor"/>
      </rPr>
      <t>59%)</t>
    </r>
  </si>
  <si>
    <r>
      <t>(</t>
    </r>
    <r>
      <rPr>
        <u/>
        <sz val="11"/>
        <color indexed="8"/>
        <rFont val="Calibri"/>
        <family val="2"/>
        <scheme val="minor"/>
      </rPr>
      <t>&gt;</t>
    </r>
    <r>
      <rPr>
        <sz val="11"/>
        <color indexed="8"/>
        <rFont val="Calibri"/>
        <family val="2"/>
        <scheme val="minor"/>
      </rPr>
      <t xml:space="preserve"> 60% y </t>
    </r>
    <r>
      <rPr>
        <u/>
        <sz val="11"/>
        <color indexed="8"/>
        <rFont val="Calibri"/>
        <family val="2"/>
        <scheme val="minor"/>
      </rPr>
      <t>&lt;84</t>
    </r>
    <r>
      <rPr>
        <sz val="11"/>
        <color indexed="8"/>
        <rFont val="Calibri"/>
        <family val="2"/>
        <scheme val="minor"/>
      </rPr>
      <t>%)</t>
    </r>
  </si>
  <si>
    <r>
      <rPr>
        <u/>
        <sz val="11"/>
        <color indexed="8"/>
        <rFont val="Calibri"/>
        <family val="2"/>
        <scheme val="minor"/>
      </rPr>
      <t>&gt;</t>
    </r>
    <r>
      <rPr>
        <sz val="11"/>
        <color indexed="8"/>
        <rFont val="Calibri"/>
        <family val="2"/>
        <scheme val="minor"/>
      </rPr>
      <t>85%</t>
    </r>
  </si>
  <si>
    <t>EQUIPO MENOR</t>
  </si>
  <si>
    <t>LIDER EQUIPO MENOR</t>
  </si>
  <si>
    <t>LIDER DE EQUIPO MENOR 
SUBDIRECTOR LOGISTICA</t>
  </si>
  <si>
    <t xml:space="preserve">SUBDIRECCION LOGISTICA
DIRECCION
PLANEACION
SUBDIRECCION OPERATIVA
</t>
  </si>
  <si>
    <t>Monitoreo mensual</t>
  </si>
  <si>
    <t>Gestión Logística en Emergencias</t>
  </si>
  <si>
    <t>SUBDIRECTOR LOGISTICO</t>
  </si>
  <si>
    <t>Evaluar el nivel de Eficiencia de disponibilidad de logística para la atención de emergencias según activaciones realizadas por personal operativo</t>
  </si>
  <si>
    <t>Nivel de eficiencia de las activaciones a Logística en Emergencias, incidentes, eventos y suministros</t>
  </si>
  <si>
    <t>Durante el proceso y monitoreo de la disponibilidad de activaciones requeridas.</t>
  </si>
  <si>
    <t>(Total de emergencias apoyadas por el área logística en emergencias)/ (Total de solicitudes de apoyo logístico a las emergencias hechas a través de la central de radio)*100</t>
  </si>
  <si>
    <t xml:space="preserve">Reporte por Personal Uniformados B3 Logística
La información se obtiene del reporte de Central de Radio y las bitácoras de los equipos operativos a cargo de la atención de logística en emergencias y eventos
</t>
  </si>
  <si>
    <r>
      <rPr>
        <u/>
        <sz val="11"/>
        <color indexed="8"/>
        <rFont val="Calibri"/>
        <family val="2"/>
        <scheme val="minor"/>
      </rPr>
      <t>&lt;</t>
    </r>
    <r>
      <rPr>
        <sz val="11"/>
        <color indexed="8"/>
        <rFont val="Calibri"/>
        <family val="2"/>
        <scheme val="minor"/>
      </rPr>
      <t>59%</t>
    </r>
  </si>
  <si>
    <r>
      <t>(</t>
    </r>
    <r>
      <rPr>
        <u/>
        <sz val="11"/>
        <color indexed="8"/>
        <rFont val="Calibri"/>
        <family val="2"/>
        <scheme val="minor"/>
      </rPr>
      <t>&gt;</t>
    </r>
    <r>
      <rPr>
        <sz val="11"/>
        <color indexed="8"/>
        <rFont val="Calibri"/>
        <family val="2"/>
        <scheme val="minor"/>
      </rPr>
      <t xml:space="preserve"> 60% y </t>
    </r>
    <r>
      <rPr>
        <u/>
        <sz val="11"/>
        <color indexed="8"/>
        <rFont val="Calibri"/>
        <family val="2"/>
        <scheme val="minor"/>
      </rPr>
      <t>&lt;</t>
    </r>
    <r>
      <rPr>
        <sz val="11"/>
        <color indexed="8"/>
        <rFont val="Calibri"/>
        <family val="2"/>
        <scheme val="minor"/>
      </rPr>
      <t>79%)</t>
    </r>
  </si>
  <si>
    <r>
      <t>(</t>
    </r>
    <r>
      <rPr>
        <u/>
        <sz val="11"/>
        <color indexed="8"/>
        <rFont val="Calibri"/>
        <family val="2"/>
        <scheme val="minor"/>
      </rPr>
      <t>&gt;</t>
    </r>
    <r>
      <rPr>
        <sz val="11"/>
        <color indexed="8"/>
        <rFont val="Calibri"/>
        <family val="2"/>
        <scheme val="minor"/>
      </rPr>
      <t xml:space="preserve"> 80% y </t>
    </r>
    <r>
      <rPr>
        <u/>
        <sz val="11"/>
        <color indexed="8"/>
        <rFont val="Calibri"/>
        <family val="2"/>
        <scheme val="minor"/>
      </rPr>
      <t>&lt;</t>
    </r>
    <r>
      <rPr>
        <sz val="11"/>
        <color indexed="8"/>
        <rFont val="Calibri"/>
        <family val="2"/>
        <scheme val="minor"/>
      </rPr>
      <t>89%)</t>
    </r>
  </si>
  <si>
    <r>
      <rPr>
        <u/>
        <sz val="11"/>
        <color indexed="8"/>
        <rFont val="Calibri"/>
        <family val="2"/>
        <scheme val="minor"/>
      </rPr>
      <t>&gt;</t>
    </r>
    <r>
      <rPr>
        <sz val="11"/>
        <color indexed="8"/>
        <rFont val="Calibri"/>
        <family val="2"/>
        <scheme val="minor"/>
      </rPr>
      <t>90%</t>
    </r>
  </si>
  <si>
    <t>LOGISTICA PARA SUMINISTROS EN EMERGENCIA</t>
  </si>
  <si>
    <t>PERSONAL UNIFORMADO B3</t>
  </si>
  <si>
    <t>Gestión del Talento Humano</t>
  </si>
  <si>
    <t>9. Subdirección de Gestión Humana</t>
  </si>
  <si>
    <t>Cumplimiento del programa de Bienestar</t>
  </si>
  <si>
    <t>Hacer seguimiento a la ejecución de las actividades de bienestar establecidas</t>
  </si>
  <si>
    <t>El indicador se calcula en el desarrollo de las actividades en el año</t>
  </si>
  <si>
    <t>(Actividades de Bienestar Desarrolladas/Actividades de Bienestar Establecidas para el periodo) *100%</t>
  </si>
  <si>
    <t>área de Bienestar- actividades de bienestar realizadas</t>
  </si>
  <si>
    <t>&gt;= 75% y &lt;85%</t>
  </si>
  <si>
    <t>&gt;= 85% &lt;= 95%</t>
  </si>
  <si>
    <t>SGH- BIENESTAR</t>
  </si>
  <si>
    <t>Profesional Universitario área de Bienestar</t>
  </si>
  <si>
    <t>Subdirección de Gestión Humana, Alta Dirección, Entidades de Control (contraloría)</t>
  </si>
  <si>
    <t>Participación en el programa de Bienestar</t>
  </si>
  <si>
    <t>(Número de servidores públicos que participan programas B.S / Total de funcionarios programados B.S.) *100</t>
  </si>
  <si>
    <t>&lt; 70%</t>
  </si>
  <si>
    <t>&gt;= 70% y &lt;80%</t>
  </si>
  <si>
    <t>&gt;= 80% &lt;= 95%</t>
  </si>
  <si>
    <t>Evaluación a la capacitación impartida</t>
  </si>
  <si>
    <t>Hacer seguimiento a la efectividad de la capacitación</t>
  </si>
  <si>
    <t>Al final de cada proceso de capacitación</t>
  </si>
  <si>
    <t>Efectividad</t>
  </si>
  <si>
    <t>(Número de calificaciones satisfactorias y sobresalientes / Total de participantes )*100%</t>
  </si>
  <si>
    <t>Consolidado resultados de evaluaciones</t>
  </si>
  <si>
    <t>&lt; 80%</t>
  </si>
  <si>
    <t>≥ 80% y &lt;85%</t>
  </si>
  <si>
    <t>&gt;= 85% ≤ 95%</t>
  </si>
  <si>
    <t>SGH- ACADEMIA</t>
  </si>
  <si>
    <t>Profesional Contratista área de ACADEMIA</t>
  </si>
  <si>
    <t>SGH, SOP, Alta Dirección.</t>
  </si>
  <si>
    <t>Cumplimiento en las Actividades Programadas de capacitación</t>
  </si>
  <si>
    <t>Hacer seguimiento al cumplimiento del Plan de Capacitación</t>
  </si>
  <si>
    <t>(Número de capacitaciones ejecutadas / Número de Capacitaciones programadas en el periodo)*100</t>
  </si>
  <si>
    <t>Base de datos e ADAMDEMIA de cursos de capacitación realizados</t>
  </si>
  <si>
    <t>&gt;= 85% ≤95%</t>
  </si>
  <si>
    <t>Tasa de Accidentalidad</t>
  </si>
  <si>
    <t>Hacer seguimiento a la frecuencia de accidentes incapacitantes</t>
  </si>
  <si>
    <t>AL final de cada periodo</t>
  </si>
  <si>
    <t>(Número de accidentes incapacitantes / Total de funcionarios)*100</t>
  </si>
  <si>
    <t>Los datos se obtienen de la bases de datos de accidentes de trabajo de la UAECOB, la cual se verifica periódicamente con la información enviada por ARL POSITIVA</t>
  </si>
  <si>
    <t>&gt;7%</t>
  </si>
  <si>
    <t>≥5% y ≤7%</t>
  </si>
  <si>
    <t xml:space="preserve">≥ 3,5% y ≤5% </t>
  </si>
  <si>
    <t>&lt; 3,5%</t>
  </si>
  <si>
    <t>SGH- SYST</t>
  </si>
  <si>
    <t>SGH- Profesional Especializado SYST</t>
  </si>
  <si>
    <t>Índice de Ausentismo por enfermedad común</t>
  </si>
  <si>
    <t>Conocer la cantidad de horas hombres perdidas por enfermedad común respecto a las HHT en el período</t>
  </si>
  <si>
    <t>(HH perdidos por EC en el periodo / Número H.H. Trabajadas en el periodo)*100</t>
  </si>
  <si>
    <t>Los datos se obtienen de la bases de datos de ausentismo de la UAECOB</t>
  </si>
  <si>
    <t xml:space="preserve">≥ 4% y ≤5% </t>
  </si>
  <si>
    <t>&lt; 4%</t>
  </si>
  <si>
    <t>RESPONSABLES - INDICADOR</t>
  </si>
  <si>
    <t>Meta</t>
  </si>
  <si>
    <t>META (per.)</t>
  </si>
  <si>
    <t>Valor numerador</t>
  </si>
  <si>
    <t>Valor denominador</t>
  </si>
  <si>
    <t xml:space="preserve">RESULTADO </t>
  </si>
  <si>
    <t>TENDENCIA
(&gt;=) (&lt;=)</t>
  </si>
  <si>
    <t>ANALISIS Y OBSERVACIONES</t>
  </si>
  <si>
    <t>Acción 
Planteada</t>
  </si>
  <si>
    <t>ENERO</t>
  </si>
  <si>
    <t>FEBRERO</t>
  </si>
  <si>
    <t>MARZO</t>
  </si>
  <si>
    <t>Autos impulsados por abogados</t>
  </si>
  <si>
    <t>Número de procesos impulsados/Número de abogados</t>
  </si>
  <si>
    <t>Numero</t>
  </si>
  <si>
    <t>&lt;=7</t>
  </si>
  <si>
    <t>&gt;8 - &lt;11</t>
  </si>
  <si>
    <t>(=)11 y &lt;13</t>
  </si>
  <si>
    <t>(=)13</t>
  </si>
  <si>
    <t>&gt;15</t>
  </si>
  <si>
    <t>&lt;=15 y &gt;=13</t>
  </si>
  <si>
    <t>&lt;=12 y &gt;=11</t>
  </si>
  <si>
    <t>&lt;=10</t>
  </si>
  <si>
    <t>Excelente</t>
  </si>
  <si>
    <t>Para la vigencia se realizaron  14 investigaciones debido a las activaciones realizadasen la cuales se determinaron las causas a todas</t>
  </si>
  <si>
    <t>N/A</t>
  </si>
  <si>
    <t>En el mes marzo no se presentó devolución por escrito por parte del área, teniendo en cuenta que las correciones solicitadas por correo no fue tramitada en su momento.</t>
  </si>
  <si>
    <t>&gt;80%</t>
  </si>
  <si>
    <t>Se daran las recomendaciones a los maquinistas desde el taller del cuidado y manejo  del vehiculo.</t>
  </si>
  <si>
    <t>15 DIAS</t>
  </si>
  <si>
    <t>RESULTADO 1er TRIMESTRE</t>
  </si>
  <si>
    <t>DESEMPEÑO FINAL 1erTRIMESTRE</t>
  </si>
  <si>
    <t>PROMEDIO MENSUAL 1er TRIMESTRE</t>
  </si>
  <si>
    <t>Etiquetas de fila</t>
  </si>
  <si>
    <t>Total general</t>
  </si>
  <si>
    <t>Cuenta de DESEMPEÑO FINAL 1erTRIMESTRE</t>
  </si>
  <si>
    <t>Etiquetas de columna</t>
  </si>
  <si>
    <t>INDICADORES</t>
  </si>
  <si>
    <t>&lt;=60%</t>
  </si>
  <si>
    <t>(&gt; 60% y &lt;=80%)</t>
  </si>
  <si>
    <t>(&gt;80% y &lt;100%)</t>
  </si>
  <si>
    <t>Objetivos Estrategicos</t>
  </si>
  <si>
    <t>RESULTADO</t>
  </si>
  <si>
    <t>ABRIL</t>
  </si>
  <si>
    <t>MAYO</t>
  </si>
  <si>
    <t>JUNIO</t>
  </si>
  <si>
    <t>Para la vigencia se realizaron  15 investigaciones debido a las activaciones realizadasen la cuales se determinaron las causas a todas</t>
  </si>
  <si>
    <t xml:space="preserve">MALO </t>
  </si>
  <si>
    <t>PROMEDIO MENSUAL 2do TRIMESTRE</t>
  </si>
  <si>
    <t>RESULTADO 2do TRIMESTRE</t>
  </si>
  <si>
    <t>DESEMPEÑO FINAL 2do TRIMESTRE</t>
  </si>
  <si>
    <t>Cuenta de DESEMPEÑO FINAL 2do TRIMESTRE</t>
  </si>
  <si>
    <t>META 2DO TRIMESTRE</t>
  </si>
  <si>
    <t>En este periodo se realizaron 6 piezas más de las planeadas, por lo cual se generó un porcentaje mayor en el resultado</t>
  </si>
  <si>
    <t>Para el mes de Enero se planteó emitir 4 noticieros, 4 Bomberos en acción, 4 fotos de la semana, 4 hidrantes, 4 historias en estaciones y 1 revista digital</t>
  </si>
  <si>
    <t>Para el mes de Febrero se planteó emitir 4 noticieros, 4 Bomberos en acción, 4 fotos de la semana, 4 hidrantes, 4 historias en estaciones y 1 revista digital</t>
  </si>
  <si>
    <t>En este periodo se realizaron 9 piezas más de las planeadas, por lo cual se generó un porcentaje mayor en el resultado</t>
  </si>
  <si>
    <t>Para el mes de Marzo se planteó emitir 4 noticieros, 4 Bomberos en acción, 4 fotos de la semana, 4 hidrantes, 4 historias en estaciones y 1 revista digital</t>
  </si>
  <si>
    <t xml:space="preserve">La OCI planeó y ejecuta tres activides para fortalecer la cultura del control  entre ellas: 
- Publicado en el Hidrante tema Tics para la auditoria interna independiente 
- Sensibilización en el uso de la herramienta plan de mejoramiento institucional en la Unidad y Análisis de Causas
-  Al interior de la OCI se realizarón ejercicios de Autoevaluación, autocontrol y autogestión y se  diligenció la herramienta de autoevaluación definida por la Unidad
</t>
  </si>
  <si>
    <r>
      <t xml:space="preserve">Se programaron 28 actividades, de las cuales  1 que a pesar de haberse ejecutado </t>
    </r>
    <r>
      <rPr>
        <sz val="10"/>
        <rFont val="Verdana"/>
        <family val="2"/>
      </rPr>
      <t>no se</t>
    </r>
    <r>
      <rPr>
        <sz val="10"/>
        <color indexed="8"/>
        <rFont val="Verdana"/>
        <family val="2"/>
      </rPr>
      <t xml:space="preserve"> entregó fuera de los plazos establecidos en el Plan Anual de auditorías.</t>
    </r>
  </si>
  <si>
    <t>Medir el cumplimiento en la atención de incidentes reportados a la mesa de ayuda mediante el aplicativo de reporte de incidentes tecnologicos</t>
  </si>
  <si>
    <t>*Reportes Aplicativo del reporte de incidencias tecnologicas.
*Personal Mesa de Ayuda</t>
  </si>
  <si>
    <t>(Casos cerrados y/o solucionados/ No. de casos reportados)*100</t>
  </si>
  <si>
    <t>Aplicativo de reporte de incidentes de tecnologia</t>
  </si>
  <si>
    <t>Andrés Veloza Garibello /Alvaro Andres Diaz Caicedo</t>
  </si>
  <si>
    <t>Medir la disponibilidad de los aplicativos misionales y funcionales de la entidad</t>
  </si>
  <si>
    <t>*Reportes de la disponibilidad de los aplicativos misionales y funcionales de la entidad(logs, etc.)
*Informes mensuales de incidentes</t>
  </si>
  <si>
    <t>NA</t>
  </si>
  <si>
    <t>1, para el mes de enero se realizó la medición tomando en cuenta que el programa el cual recibe y almacena los requerimientos de mesa de ayuda no arroja una calificación de satisfacción se toman los casos solucionados frente a los casos que no tuvieron solución.</t>
  </si>
  <si>
    <t xml:space="preserve">"1, Para el mes de enero no se presentó inactividad de los servidores por lo cual presenta un resultado óptimo del 100%,
2, Este resultado se promedia ya que la medición entregada de este primer trimestre se hizo consolidada y al estar al 100 % no tiene variación."
</t>
  </si>
  <si>
    <t>1, para el mes de Febrero se realizó la medición tomando en cuenta que el programa el cual recibe y almacena los requerimientos de mesa de ayuda no arroja una calificación de satisfacción  se toman los casos solucionados y cerrados frente a los casos registrados y en proceso que no tuvieron solución. se evidencia que para este mes los casos registrados tuvieron un incremento sign ificativo</t>
  </si>
  <si>
    <t xml:space="preserve">1, Para el mes  de Febrero no se presentó inactividad de los servidores por lo cual presenta un resultado óptimo del 100%,
2, Este resultado se promedia ya que la medición entregada de este primer trimestre se hizo consolidación  y al estar al 100 % no tiene variación.
</t>
  </si>
  <si>
    <t>1, para el mes de Marzo  se realizó la medición tomando en cuenta que el programa el cual recibe y almacena los requerimientos de mesa de ayuda no arroja una calificación de satisfacción  se toman los casos solucionados Yy cerrados frente a los casos que no tuvieron solución evidenciando el incremento en  el proceso y registrado del programa aranda los cuales no tenian responsable en su momento (falta firma de contrato)</t>
  </si>
  <si>
    <t>se proponer una reunión para el 2 trimestre en la cual se desarrollara un tipo de encuesta o una forma de calificación para determinar la satisfacción del usuario.</t>
  </si>
  <si>
    <t xml:space="preserve">1, Para el mes de Marzo no se presentó inactividad de los servidores por lo cual presenta un resultado óptimo del 100%,
2, Este resultado se promedia ya que la medición entregada de este primer trimestre se hizo consolidación  y al estar al 100 % no tiene variación.
</t>
  </si>
  <si>
    <t xml:space="preserve">El avance de los productos fue del 95% lo que es bueno parala gestion en el primer trimestre del año </t>
  </si>
  <si>
    <t>El promedio de cumplimiento de avance de las actividades del plan de accion institucional es del 20% lo que establece un avance importante en el primer trimestre del año</t>
  </si>
  <si>
    <t>El avance de las actividades en el primer trimestre fue de un 80,33% quedando pendiente ajustes en el siguiente trimestre por trabajar</t>
  </si>
  <si>
    <t xml:space="preserve">Radicado Coris de Derechos de Petición
</t>
  </si>
  <si>
    <t>Durante los meses de Enero y Febrero del 2019 el promedio en la elaboración de la minutas de prestación de servicios por parte de la Oficina Asesora Jurídica fue de Un (1)día, cumpliendo con el parametro exigido en el Indicador</t>
  </si>
  <si>
    <t>Durante el I Trimestre del año 2019, se brindo asistencia a Sesenta y Cinco (65) audiencias</t>
  </si>
  <si>
    <t>Durante el I Trimestre del año 2019, fueron analizadas Veinte (20) fichas en Comité</t>
  </si>
  <si>
    <t>Durante el I Trimestre del año 2019, la Oficina Asesora Jurídica brindo asesoria a las diferentes Oficinas y Subdirecciones de la UAECOB en los relacionado con estudios previos, revisión de objeto, obligaciones, valores</t>
  </si>
  <si>
    <t>Durante el I Trimestre del año 2019, se tramitaron 85 peticiones, correspondientes a (Circulares, Certificados y requerimientos)</t>
  </si>
  <si>
    <t>Se emitieron para el mes de Enero 44 contancias solictadas por los usuarios</t>
  </si>
  <si>
    <t>Para la vigencia se realizaron  20 investigaciones debido a las activaciones realizadasen la cuales se determinaron las causas a todas</t>
  </si>
  <si>
    <t xml:space="preserve">Para el mes de enero no se realziaron capacitacion a brigadas contra incendio ya que en este mes se realiza la concetacion de objetivos y metas para el año y asu vez se reciben y programan las solictudes capacitacion para dar inicio en el mes de febrero </t>
  </si>
  <si>
    <t>se realizan 4 visitas de verificacion aleatorias a los conceptos de bajo riesgo emitidos por la entidad y se ratifican todos las visitas.</t>
  </si>
  <si>
    <t>Se asistieron a todos los eventos programados de puesto fijo o alta complejidad aprobados por la entidad.</t>
  </si>
  <si>
    <t>Se realizaron las revisiones tecnicas en los tiempos establecidos en los procedimientos  de acuerdo con las disponibilidad de las estaciones. A un con los inconvenientes presentados con la implementacion del tercer turno y con la transicion de los procesos de contratacion</t>
  </si>
  <si>
    <t>Se tramitan las solicitude recibidas con el comandante de enlace en operativa y se direcciona a la estacion correspondiente para su programacion</t>
  </si>
  <si>
    <t>Se emitieron para el mes de Febrero 52 contancias solictadas por los usuarios</t>
  </si>
  <si>
    <t>Se capacitaron 2 brigadas  contra incedio las cuales corresponden a las personas reportadas</t>
  </si>
  <si>
    <t>Se emitieron para el mes de Marzo 41 contancias solictadas por los usuarios</t>
  </si>
  <si>
    <t>se realizan 3 visitas de verificacion aleatorias a los conceptos de bajo riesgo emitidos por la entidad y se ratifican todos las visitas.</t>
  </si>
  <si>
    <t>se observa un leve incremento de los puestos fijos o eventos de alta complejidad debido al inicio de la liga profesional de futbol colombiano.</t>
  </si>
  <si>
    <t>&lt;=45%</t>
  </si>
  <si>
    <t>El tiempo de atención de servicios IMER resultó en 1:79´   por encima de la meta, dado que existen factores externos que afectan la movilización a las emergencias, dentro de ellos se puede resaltar el aumento del parque automotor de la ciudad.</t>
  </si>
  <si>
    <t>De los  servicios de tipología INCENDIOS no se tendrán  en cuenta la tipologia forestal, dada la complejidad de la atención de este tipo de servicios.</t>
  </si>
  <si>
    <t>Se realizó durante el periodo, la atención de los servicios de emergencia, conforme a las tipologías establecidas en el árbol de servicios de la entidad.</t>
  </si>
  <si>
    <t>El tiempo de atención de servicios IMER resultó en 1:22´ por encima de la meta, dado que existen factores externos que afectan la movilización a las emergencias, dentro de ellos se puede resaltar el aumento del parque automotor de la ciudad.</t>
  </si>
  <si>
    <t>Durante el primer trimestre de 2019 no se han actualizado procedimientos de la Subdirección Operativa.</t>
  </si>
  <si>
    <t>Realizar la actualización de los procedimientos de Incendios.</t>
  </si>
  <si>
    <t>El tiempo de atención de servicios IMER resultó en 1:29´ por encima de la meta, dado que existen factores externos que afectan la movilización a las emergencias, dentro de ellos se puede resaltar el aumento del parque automotor de la ciudad.</t>
  </si>
  <si>
    <t>Eficacia acciones SIG-MIPG</t>
  </si>
  <si>
    <t>Medir la eficacia de las acciones plantedas para el SIG</t>
  </si>
  <si>
    <t xml:space="preserve">Final de cada trimestre </t>
  </si>
  <si>
    <t>(# acciones efectivas en el periodo / # acciones reportadas) * 100%</t>
  </si>
  <si>
    <t>Evidencia cualitativa o cuantitativa de la eficacia de las acciones</t>
  </si>
  <si>
    <t>&lt;50</t>
  </si>
  <si>
    <t>&gt;=50 y 60%</t>
  </si>
  <si>
    <t>&gt;=61 y 80%</t>
  </si>
  <si>
    <t xml:space="preserve">Líderes de los Subprocesos SIG
</t>
  </si>
  <si>
    <r>
      <t xml:space="preserve">Número total de procesos/ Promedio días </t>
    </r>
    <r>
      <rPr>
        <i/>
        <sz val="11"/>
        <rFont val="Calibri"/>
        <family val="2"/>
        <scheme val="minor"/>
      </rPr>
      <t>(fecha de apertura-fecha de acta de reparto</t>
    </r>
    <r>
      <rPr>
        <sz val="11"/>
        <rFont val="Calibri"/>
        <family val="2"/>
        <scheme val="minor"/>
      </rPr>
      <t>)</t>
    </r>
  </si>
  <si>
    <t>Gestion integrada</t>
  </si>
  <si>
    <t>Cumplimiento del programa de capacitación PIGA en la UAECOB</t>
  </si>
  <si>
    <t>Socializar al personal de la UAECOB, en el ahorro y uso eficiente de los recursos (agua, energía, gas y papel)</t>
  </si>
  <si>
    <t>(Número capacitaciones  realizadas / Número de capacitaciones programadas) *100</t>
  </si>
  <si>
    <t>Actas de asistencia y desarrollo de la metodología planificada.</t>
  </si>
  <si>
    <t>&gt;51 y &lt; 80</t>
  </si>
  <si>
    <t>Comparativo de faltantes del inventario</t>
  </si>
  <si>
    <t xml:space="preserve">Identificar faltantes del inventario </t>
  </si>
  <si>
    <t>Disminuir el 10% de la desviación respecto al semestre anterior</t>
  </si>
  <si>
    <t>Reporte emitido por el área de almacen</t>
  </si>
  <si>
    <t>Existencias según PCT/ Inventario efectuado</t>
  </si>
  <si>
    <t>&lt; 8%</t>
  </si>
  <si>
    <t>&lt; 8% y &gt; 9.9%</t>
  </si>
  <si>
    <r>
      <t>&gt;</t>
    </r>
    <r>
      <rPr>
        <sz val="11"/>
        <color indexed="8"/>
        <rFont val="Calibri"/>
        <family val="2"/>
        <scheme val="minor"/>
      </rPr>
      <t xml:space="preserve"> 10%</t>
    </r>
  </si>
  <si>
    <r>
      <rPr>
        <u/>
        <sz val="11"/>
        <color indexed="8"/>
        <rFont val="Calibri"/>
        <family val="2"/>
        <scheme val="minor"/>
      </rPr>
      <t>&gt;</t>
    </r>
    <r>
      <rPr>
        <sz val="11"/>
        <color indexed="8"/>
        <rFont val="Calibri"/>
        <family val="2"/>
        <scheme val="minor"/>
      </rPr>
      <t>20%</t>
    </r>
  </si>
  <si>
    <t>Alamcen</t>
  </si>
  <si>
    <t>Profesional de Almacen</t>
  </si>
  <si>
    <t xml:space="preserve">EL COMPROMISO DEL EQUIPO DE LA OCDI CONLLEVÓ AL CUMPLIMIENTO EFECTIVO DEL INDICADOR </t>
  </si>
  <si>
    <t xml:space="preserve">En el mes de enero no se presentaron rechazos por parte del área Financiera, lo anterior teniendo en cuenta que en este mes no se tramitan cuentas por cuanto las reservas se aprueban a final de mes.   </t>
  </si>
  <si>
    <t>No se presentó ningun rechazo por parte de la Tesoreria en enero.</t>
  </si>
  <si>
    <t>Con corte al mes de enero esta pendiente de comprometer el 65,72% de las disponibilidades solicitadas, esto corresponde a la contratación por prestaciones de servicios que se encuentran en tramite, al proceso de seguros, al pago de sentencias judiciales y al proceso de mantenimiento del parque automotor.</t>
  </si>
  <si>
    <t>En este mes la totalidad de la ejecución corresponde a nómina, servicios públicos y unas prestaciones de servicios.</t>
  </si>
  <si>
    <t xml:space="preserve">Se da atencion  a emergencias prioritarias, con  el personal de infraestrutura que tiene contrato, a la fecha se cuenta con una persona. </t>
  </si>
  <si>
    <t>se informa a  la subdireccion de gestion corporativa sobre los contratos que finalizan, para dar prioridad sobre estos y agilizar nuevamente la contratacion.</t>
  </si>
  <si>
    <t>Las Comunicaciones Oficiales entregadas por la Firma 4-72 en el mes de  Enero de 2019, fueron  663 se produjeron 95 devoluciones durante el mismo, equivalentes a un 14%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568 documentos, correspondientes a un 86%.</t>
  </si>
  <si>
    <t xml:space="preserve">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t>
  </si>
  <si>
    <t>En este mes no se presentó devoluciones por escrito por parte del área, teniendo en cuenta que las correciones solicitadas por correo fueron tramitada en su momento.</t>
  </si>
  <si>
    <t>Se presentaron cuatro rechazos por parte de la Tesoreria en febrero, por cuentas inactivas y por topes.</t>
  </si>
  <si>
    <t>Al mes de febrero esta pendiente por comprometer el 38,42% de las disponibilidades solicitadas, esto corresponde a la contratación por prestaciones de servicios que se encuentran en tramite, al proceso de seguros, al pago de sentencias judiciales, al proceso de mantenimiento del parque automotor, proceso combustible y el proceso destrucción de polvora.</t>
  </si>
  <si>
    <t xml:space="preserve">La ejecución presupuestal a febrero corresponde la mayor parte a los gastos de nómina, servicios públicos y contratos nuevos de prestación de servicios.   </t>
  </si>
  <si>
    <t>Se da atencion  a emergencias prioritarias, por tal motivo se atienden las solicitudes mas urgentes con el personal que se encuentra con contrato.</t>
  </si>
  <si>
    <t>La contratacion de personal que se encarga de la atencion de solicitudes locativas baja al 80%, por tal motivo se da prioridad a solicitudes de mayor urgencia.</t>
  </si>
  <si>
    <t>Las Comunicaciones Oficiales entregadas por la Firma 4-72 en el mes de  Febrero de 2019, fueron  592 se produjeron 52 devoluciones durante el mismo, equivalentes a un 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540 comunicaciones, correspondientes a un 91%.</t>
  </si>
  <si>
    <t>Se presentó una acción correctiva en el mes de marzo del SIG , a  la oficna de Control interno, la cual es efectiva respecto a la ejecución del plan de acción establecido para la eliminación de las no conformidades detectadas.</t>
  </si>
  <si>
    <t xml:space="preserve">Se cumple con la meta establecida durante el periodo de reporte, de acuerdo con las 53 encuestas realizadas, identificando que 53 ciudadanos respondieron positivamente al ejercicio del resultado de la atención presencial en los puntos donde atiende la entidad, por lo anterior, existe un cumplimiento por encima de la meta establecida para el reporte en el primer trimestre con un 98,74%   </t>
  </si>
  <si>
    <t>Se cumple con las respuestas en términos de Ley, donde se recibió en el trimestre 85 peticiones quedando por responder 8  requerimientos que se encuentran en los tiempos de oportunidad según lo que contempla la norma, cumpliendo con el 91% de las respuestas en mención.</t>
  </si>
  <si>
    <t>Se cumple con la meta establecida durante el periodo de reporte, de acuerdo a lo que respondieron los ciudadanos, es decir, los encuestados con respuesta positiva constituye a 100%, este reporte se genera con las bases de datos de enero y febrero 2019</t>
  </si>
  <si>
    <t>Se realizaron las capacitaciones programadas para el trimestre, sobre los programas de gestión Ambiental para el ahorro de los recursos y manejo de residuos.</t>
  </si>
  <si>
    <t>En marzo se presentó tres rechazos por parte de la Tesoreria Distrital, la cuanta no corresponde al tercero.</t>
  </si>
  <si>
    <t>En el primer trimestre se giró el 47,18% de los compromisos del mismo periodo, estos pagos corresponde basicamente a nómina y aportes, servicios públicos y contratistas.</t>
  </si>
  <si>
    <t xml:space="preserve">En lo que va corrido del año se ha pagado el 27,03% de las reservas, de acuerdo a los plazos contractuales se espera que en el primer semestre se cancele más del 70%. </t>
  </si>
  <si>
    <t>Con corte a marzo esta pendiente de comprometer el 20,35% de las disponibilidades solicitadas, esto corresponde a contratación por prestacion de servicios que aun falta, al pago de sentencias judiciales, el proceso de mantenimiento del parque automotor, unas interventorias (Bellavista, Ferias y Adecuaciones) y el proceso recolecció y destrucción de polvora.</t>
  </si>
  <si>
    <t>En el primer trimestre se ha ejecutado solo el 20,50% del presupuesto, esto corresponde a la contratación de prestación de servicios, nómina y aportes, servicios públicos y unos contratos de apoyo.</t>
  </si>
  <si>
    <t>Se da atencion  a emergencias prioritarias, por tal motivo se atienden las solicitudes mas urgentes con el personal que aun cuenta con contrato.</t>
  </si>
  <si>
    <t>Las Comunicaciones Oficiales entregadas por la Firma 4-72 en el mes de  Marzo de 2019, fueron  1144 se produjeron 31 devoluciones durante el mismo, equivalentes a un 3%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1113 comunicaciones, correspondientes a un 97%.</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</si>
  <si>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Actualmente la UAECOB  cuenta con 46 vehiculos de primera respuesta operativos que corresponden a carrotanques, maquinas de altura, maquinas extintoras,  maquina matpel, maquinas de liquidos inlflamables y unidades de rescate.
En el mes de Enero, 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68 %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
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
</t>
  </si>
  <si>
    <t xml:space="preserve">El tiempo de respuesta en la ejecución de mantenimientos correctivos y preventivos en taller  por el contratista REIMPODISEL a los vehículos de la UAECOB en el mes de Enero  fue en promedio 3,63 dias, con un indicador de Desempeño EXCELENTE.  Se tuvo un promedio de estadía en taller de 4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</si>
  <si>
    <t xml:space="preserve">En Enero se encuentra disponible el 93%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t>
  </si>
  <si>
    <t>Se realizo tres (3) activaciones de apoyo Logistico a emergencias en el mes de ENERO  2019 con números de incidente  18754195,  88737195,  98308195  para  atender incidentes  de Explosion e Incendios forestales,  siendo atendidas en conformidad con las solicitudes realizadas para la entrega de suministros entre estos (Alimentacion e Hidratacion: Agua,  almuerzos, refrigerios y Guantes kit para forestalsegún  las necesidades que se presentaron.
Resultado del indicador EXCELENTE en un 100%; puesto que todas las solicitudes requeridas fueron atendidas oportunamente.</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</si>
  <si>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44 vehiculos  operativos efectivos  de primera respuesta que corresponden a carrotanques,  maquinas de altura, maquinas extintoras,  maquina matpel,  maquinas de liquidos inlflamables y  unidades de rescate.
En el mes de Febrero, el  72%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72 %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
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
</t>
  </si>
  <si>
    <t xml:space="preserve">El tiempo de respuesta en la ejecución de mantenimientos correctivos y preventivos en taller  por el contratista REIMPODISEL a los vehículos de la UAECOB en el mes de FEBRERO  fue en promedio 6,01 dias, con un indicador de Desempeño BUENO.  Se tuvo un promedio de estadía en taller de 6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</si>
  <si>
    <t xml:space="preserve">En FEBRERO se encuentra disponible el 92%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t>
  </si>
  <si>
    <t>Se realizo tres (5) activaciones de apoyo Logistico a emergencias en el mes de FEBRERO  2019 a diferentes estaciones con números de incidente:  300341195,  326961195,  326961195, 470423195,   para  atender  Incendios forestales,  siendo atendidas en conformidad con las solicitudes realizadas para la entrega de suministros entre estos (Alimentacion e Hidratacion: Almuerzos, refrigerios,  Agua, Bebidas calientes , Combustible: gasolina, ACPM, Cadenol , Linternas, espumas, entre otros  según  las necesidades que se presentaron.
Resultado del indicador EXCELENTE en un 100%; puesto que todas las solicitudes requeridas fueron atendidas oportunamente.</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</si>
  <si>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44 vehiculos  operativos efectivos  de primera respuesta que corresponden a carrotanques,  maquinas de altura, maquinas extintoras,  maquina matpel,  maquinas de liquidos inlflamables y  unidades de rescate.
En el mes de Marzo, el  67%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67 %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
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
</t>
  </si>
  <si>
    <t xml:space="preserve">El tiempo de respuesta en la ejecución de mantenimientos correctivos y preventivos en taller  por el contratista REIMPODISEL a los vehículos de la UAECOB en el mes de MARZO  fue en promedio 3, dias, con un indicador de Desempeño EXCELENTE.  Se tuvo un promedio de estadía en taller de 3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</si>
  <si>
    <t xml:space="preserve">En MARZO  se encuentra disponible el 96%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indicador vario con respecto a los meses anteriores, teniendo en cuenta que no se contaba con contrato de mantenimiento de rescate vehícular y no habia comenzado la ejecución del contrato de suministros de repuestos de equipo menor, por tal razón no se pudo adelantar muchos trabajos pendientes. La base de datos se encuentra en el computador de los sargentos y en el PC del Ingeniero Juan Pablo Cardenas.   </t>
  </si>
  <si>
    <t>Se realizo tres (5) activaciones de apoyo Logistico a emergencias en el mes de MARZO  2019 a diferentes estaciones con números de incidente:  11306196,  78107196,   192733196,    para  atender  Incendios forestales, incendios estructurales, Inundaciones  siendo atendidas en conformidad con las solicitudes realizadas para la entrega de suministros entre estos (Alimentacion e Hidratacion: Almuerzos,   Agua,  Combustible: Gasolina, Aceite, Cadenol, Urea, Tapabocas, Bloqueador solar, Extintores, Electrobombas sumergibles, entre otros  según  las necesidades que se presentaron.
Resultado del indicador EXCELENTE en un 100%; puesto que todas las solicitudes requeridas fueron atendidas oportunamente.</t>
  </si>
  <si>
    <t xml:space="preserve">Es precioso manifestar que algunos vehículos se pueden considerar con vida util cumplida y antiguos  por tanto sus repuestos en algunas oportunidades son de difícil adquisición y deben ser importados lo que genera retrasos y una estadía mayor en  taller. </t>
  </si>
  <si>
    <t>Dentro del Plan de Bienestar se realizó la Actividad de Integración para el personal de planta de la Entidad, la cual inició en el mes de marzo de 2019</t>
  </si>
  <si>
    <t>Para el desarrollo de la actividad se realiza un proceso de inscripción, con el fin de garantizar al máximo la optimización de recursos, y  poder informar a la entidad contratante, sin embargo dejan de asistir algunas personas quienes el día anterior o el mismo día presentan excusas para la no asistencia.</t>
  </si>
  <si>
    <t>Durante el Tercer Semestre se realizo evaluacion de catorce cursos (Mangueras y Accesorios, Equipos De Proteccion Personal, Escaleras Manuales, Vehiculos Contra Incendios y Maquinas Extintoras, Comunicaciones, Curso PRIMAP, CBSCI, Informacion Al Publico, Conduccion De Vehiculos) a 56 personas cada uno para un total de 388 evaluaciones de las cuales se aprobaron 362</t>
  </si>
  <si>
    <t>Durante el segundo semestre se planearon treinta capacitacion (Control Disciplinario, Seguridad y salud en el trabajo I y II, Desarrollo Organizacional I y II, Principios de Legislacion Bomberil y Estatutos, Teoria Fisico y Quimica del Fuego I y II, Extintores Portatiles, Mangueras y accesorios I y II, Chorros Contra Incendios, Hidráulica Básica. Suministro De Agua, Equipo De Protección Personal, Equipos De Respiración Autocontenido Scba, Escaleras Manuales, Vehiculos Contra Incendios Y Maqiuinas Extintoras I y II, Ética Y Humanística Bomberil, Comunicaciones En Emergencia, Primer Respondiente En Materiales Peligrosos (Primap O Nivel De Advertencia, Comportamiento De Las Estructuras En Emergencia  I y II, Sistema Comando De Incidentes, Procedimientos Operativos Normalizados “Pon’s”, Información Al Público I y II, Ascensores, Conductor De Vehiculos De Emergencia I y II), cumpliendo con el total de las capacitaciones</t>
  </si>
  <si>
    <t>En este periodo se cumplieron a cabalidad todas las piezas previstas sin ningún contra tiempo</t>
  </si>
  <si>
    <t xml:space="preserve">Excelente </t>
  </si>
  <si>
    <t xml:space="preserve">Frente a este riesgo materializado se tomara controles distintos para mitigar la materizalizacion nuevamente de estos riesgos.  </t>
  </si>
  <si>
    <t>Durante el II Trimestre del año 2019, fueron analizadas Once (11) fichas en Comité</t>
  </si>
  <si>
    <t>Durante el II Trimestre del año 2019, se tramitaron 48 peticiones, correspondientes a (Circulares, Certificados y requerimientos)</t>
  </si>
  <si>
    <t xml:space="preserve">En el plan de acción de la Comisión Distrital para la prevención y mitigación de Incendios Forestales, la entidad tiene ocho (8) actividades como responsable principal. El plan de acción se diligencia trimestralmente y se aprueba en las sesiones ordinarias de la Comisión. A la fecha, se está consolidando el reporte del II trimestre de 2019, con las actividades de las entidades que conforman la Comisión. </t>
  </si>
  <si>
    <t>Se realizan el acompañamiento a 2 simulacros y 3 asesorias en simulaciones.</t>
  </si>
  <si>
    <t>Durante el segundo trimestre de 2019 no se han actualizado procedimientos de la Subdirección Operativa.</t>
  </si>
  <si>
    <t>Realizar la actualización de los procedimientos.</t>
  </si>
  <si>
    <t>A partir de la información suministrada por las estaciones y contrastada con los reportes de Central de Radio, se realiza un análisis del índice de ausentismo de personal de todas las Compañías.</t>
  </si>
  <si>
    <t>Concientizar al personal operativo el objetivo y la funcionalidad de restringir los permisos.</t>
  </si>
  <si>
    <t>El tiempo de atención de servicios IMER resultó en 0,73´   por encima de la meta, dado que existen factores externos que afectan la movilización a las emergencias, dentro de ellos se puede resaltar el aumento del parque automotor de la ciudad.</t>
  </si>
  <si>
    <t>Poner en servicio pronto, las máquinas que se encuentran en mantenimiento.</t>
  </si>
  <si>
    <t>Realizar la actualización de los procedimientos de Incendios y los que sean necesarios, durante el siguiente semestre de la vigencia en curso.</t>
  </si>
  <si>
    <t>Para el mes de abril se presentó un rechazo por parte de la Tesoreria Distrital, cuenta no existe.</t>
  </si>
  <si>
    <t>Con corte al mes de abril se ha ejecutado el 24,83% presupuestalmente, esto corresponde a la contratación de prestación de servicios, nómina y aportes, servicios públicos y unos contratos de apoyo y por efecto de la reducción presupuestal de $1.600´8 millones.</t>
  </si>
  <si>
    <t>Solicitar a los subprocesos con acciones vigentes, celeridad en el cumplimiento de las mismas.</t>
  </si>
  <si>
    <t>En junio no fue necesario efectuar devoluciones por escrito por parte del área, las correcciones solicitadas por correo se tramitaron en su momento.</t>
  </si>
  <si>
    <t>Para el segundo trimestre se ha girado el 72,42% de los compromisos de lo corrido del año, que corresponde al normal funcionamiento de la Entidad.</t>
  </si>
  <si>
    <t xml:space="preserve">En este primer semestre se pagó el 47,93% de las reservas, se espera cancelar la mayor parte en el tercer trimestre. </t>
  </si>
  <si>
    <t>Para el quinto mes se planearon  diez y ocho capacitaciones (Rescate Vehicular , Emergencias En Vehículos Eléctricos Nissan Leaf, Heas De Corte, Ventilación Vertical Y Horizontal, Primer Respondiente En Materiales Peligrosos (Primap O Nivel De Advertencia, Cuerdas, Nudos, Amarres, Emergencias Con Abejas, Gestión Del Riesgo (Sistemas De Protección Contra Incendio), Manejo Emergencias Eléctricas, Emergencias Con Gas Natural Y Glp, Búsqueda Y Rescate En Incendios, Curso Básico Investigación De Incendio , Curso Rescate Vehicular , Riesgo Eléctrico, Gestión Del Riesgo (Sistemas De Protección Contra Incendio), Búsqueda Y Rescate En Incendios , Emergencias Con Gas Natural Y Glp, Autorregulación * Estrés Post Traumático), cumpliendo con el total de las capacitaciones</t>
  </si>
  <si>
    <t>Dentro del Plan de Bienestar se realizó la Actividad de Integración caminata ecológica y el Aniversario de la Entidad para el personal de planta de la Entidad, la cual inició en el mes de marzo de 2019</t>
  </si>
  <si>
    <t>Para el mes de junio se realizaron dos capacitaciones brindadas por el contrato 196/2018, no se han reportado por parte del contratista las evaluaciones de los mismos</t>
  </si>
  <si>
    <t>(en blanco)</t>
  </si>
  <si>
    <r>
      <rPr>
        <b/>
        <sz val="11"/>
        <color theme="1"/>
        <rFont val="Calibri"/>
        <family val="2"/>
        <scheme val="minor"/>
      </rPr>
      <t>PROMEDIO SEMANAL</t>
    </r>
    <r>
      <rPr>
        <sz val="11"/>
        <color theme="1"/>
        <rFont val="Calibri"/>
        <family val="2"/>
        <scheme val="minor"/>
      </rPr>
      <t xml:space="preserve"> (Total de equipo menor (mayor frecuencia y/o rotación) disponible para la atencion </t>
    </r>
    <r>
      <rPr>
        <b/>
        <sz val="11"/>
        <color theme="1"/>
        <rFont val="Calibri"/>
        <family val="2"/>
        <scheme val="minor"/>
      </rPr>
      <t>segun base de disponibilidad</t>
    </r>
    <r>
      <rPr>
        <sz val="11"/>
        <color theme="1"/>
        <rFont val="Calibri"/>
        <family val="2"/>
        <scheme val="minor"/>
      </rPr>
      <t>/ total de equipo menor (mayor frecuencia y/o rotación). para la atención)*100</t>
    </r>
  </si>
  <si>
    <t>Tiempo de respuesta en la ejecución de mantenimientos correctivos frecuentes en taller a los vehículos de la UAECOB.</t>
  </si>
  <si>
    <t>Identificar el tiempo promedio para atención de actividades de mantenimiento correctivo frecuente con el fin de proyectar la programación de mantenimientos para la disponibilidad de vehículos.</t>
  </si>
  <si>
    <t>*Personal Residente en el taller.
*Físicos
*Tecnológicos
*Económicos</t>
  </si>
  <si>
    <t>Durante el proceso, de acuerdo a los reportes diarios del residente del taller.</t>
  </si>
  <si>
    <r>
      <rPr>
        <b/>
        <u/>
        <sz val="11"/>
        <color theme="1"/>
        <rFont val="Calibri"/>
        <family val="2"/>
        <scheme val="minor"/>
      </rPr>
      <t>Promedio mensual</t>
    </r>
    <r>
      <rPr>
        <sz val="11"/>
        <color theme="1"/>
        <rFont val="Calibri"/>
        <family val="2"/>
        <scheme val="minor"/>
      </rPr>
      <t xml:space="preserve"> (suma de los días de vehículos atendidos por mantenimiento / el numero de  vehículos en mantenimiento)
</t>
    </r>
    <r>
      <rPr>
        <i/>
        <sz val="11"/>
        <color theme="1"/>
        <rFont val="Calibri"/>
        <family val="2"/>
        <scheme val="minor"/>
      </rPr>
      <t xml:space="preserve">Ref.: </t>
    </r>
    <r>
      <rPr>
        <i/>
        <u/>
        <sz val="11"/>
        <color theme="1"/>
        <rFont val="Calibri"/>
        <family val="2"/>
        <scheme val="minor"/>
      </rPr>
      <t>Fecha de entrada al taller-fecha de salida del taller</t>
    </r>
    <r>
      <rPr>
        <i/>
        <sz val="11"/>
        <color theme="1"/>
        <rFont val="Calibri"/>
        <family val="2"/>
        <scheme val="minor"/>
      </rPr>
      <t xml:space="preserve">
</t>
    </r>
  </si>
  <si>
    <t>Informe diario enviado por el residente del taller  y base de datos del líder parque automotor.</t>
  </si>
  <si>
    <r>
      <t>(</t>
    </r>
    <r>
      <rPr>
        <u/>
        <sz val="11"/>
        <color theme="1"/>
        <rFont val="Calibri"/>
        <family val="2"/>
        <scheme val="minor"/>
      </rPr>
      <t>&gt;</t>
    </r>
    <r>
      <rPr>
        <sz val="11"/>
        <color theme="1"/>
        <rFont val="Calibri"/>
        <family val="2"/>
        <scheme val="minor"/>
      </rPr>
      <t xml:space="preserve"> 13 DIAS y </t>
    </r>
    <r>
      <rPr>
        <u/>
        <sz val="11"/>
        <color theme="1"/>
        <rFont val="Calibri"/>
        <family val="2"/>
        <scheme val="minor"/>
      </rPr>
      <t>&lt;</t>
    </r>
    <r>
      <rPr>
        <sz val="11"/>
        <color theme="1"/>
        <rFont val="Calibri"/>
        <family val="2"/>
        <scheme val="minor"/>
      </rPr>
      <t xml:space="preserve"> 20 DIAS)</t>
    </r>
  </si>
  <si>
    <r>
      <t>(</t>
    </r>
    <r>
      <rPr>
        <u/>
        <sz val="11"/>
        <color theme="1"/>
        <rFont val="Calibri"/>
        <family val="2"/>
        <scheme val="minor"/>
      </rPr>
      <t>&gt;6</t>
    </r>
    <r>
      <rPr>
        <sz val="11"/>
        <color theme="1"/>
        <rFont val="Calibri"/>
        <family val="2"/>
        <scheme val="minor"/>
      </rPr>
      <t xml:space="preserve"> DIAS y  </t>
    </r>
    <r>
      <rPr>
        <u/>
        <sz val="11"/>
        <color theme="1"/>
        <rFont val="Calibri"/>
        <family val="2"/>
        <scheme val="minor"/>
      </rPr>
      <t>&lt;</t>
    </r>
    <r>
      <rPr>
        <sz val="11"/>
        <color theme="1"/>
        <rFont val="Calibri"/>
        <family val="2"/>
        <scheme val="minor"/>
      </rPr>
      <t xml:space="preserve"> 12 DIAS)</t>
    </r>
  </si>
  <si>
    <r>
      <rPr>
        <u/>
        <sz val="11"/>
        <color theme="1"/>
        <rFont val="Calibri"/>
        <family val="2"/>
        <scheme val="minor"/>
      </rPr>
      <t>&lt; 5</t>
    </r>
    <r>
      <rPr>
        <sz val="11"/>
        <color theme="1"/>
        <rFont val="Calibri"/>
        <family val="2"/>
        <scheme val="minor"/>
      </rPr>
      <t xml:space="preserve"> DIAS </t>
    </r>
  </si>
  <si>
    <t>Corresponde al avance ponderado de los productos del Plan de Acción en referencia al avance de las metas establecidas.</t>
  </si>
  <si>
    <t>Corresponde al avance ponderado de todas las actividades del Plan de Acción.</t>
  </si>
  <si>
    <t>Corresponde al avance ponderado de las actividades a cumplir en el periodo del Plan de Acción.</t>
  </si>
  <si>
    <t>Durante el segundo semestre del año se tramitaron 398 viabilidades en un tiempo no mayor a 2 dias</t>
  </si>
  <si>
    <t/>
  </si>
  <si>
    <t>Se programaron y ejecutaron dos actividades, consistentes en publicar en el papel tapiz de los PC de la unidad mensaje relacionado con los pilares de MECI, también se publicaron carteles en diferentes sitios del edificio Comando relacionados con el tema del fortalecimiento del Control.</t>
  </si>
  <si>
    <t>Se presentan 5 actividades que no se ejecutaron en términos (se iniciaron, pero no se entregaron los informes a tiempo), no obstante, se están realizando las reuniones de validación de hallazgos y los seguimientos correspondientes con el fin de cumplir con las actividades programa en el PAA</t>
  </si>
  <si>
    <t>La Acción de mejora para estos riesgos, se encuentra relacionado con un hallazgo de la controlaría Auditoría de desempeño Cod. 173 PAD 2018, el cual consiste en "Gestión para la adquisición de un nuevo sistema de Plaqueteo que permita durabilidad y resistencia los usos sometidos a los elementos por la operatividad de los funcionarios".</t>
  </si>
  <si>
    <t>Para el mes de abril se denota una mejora en el tiempo de respuesta y se crea una mesa de ayuda aleatoria de control doc. que muestra mejores resultados</t>
  </si>
  <si>
    <t>Para el mes de mayo se denota una mejora entra en funcionamiento la mesa de ayuda con el personal contratado de control doc. quienes son los responsables del mantenimiento de la plataforma</t>
  </si>
  <si>
    <t>Para el mes de junio sigue las acciones de mejora con el personal contratado de control doc. quienes son los responsables del mantenimiento de la plataforma</t>
  </si>
  <si>
    <t xml:space="preserve">1, Para el mes de abril no se presentó inactividad de los servidores por lo cual presenta un resultado óptimo del 100%,
2, Este resultado se promedia ya que la medición entregada de este primer trimestre se hizo consolidada y al estar al 100 % no tiene variación.
</t>
  </si>
  <si>
    <t xml:space="preserve">1, Para el mes de mayo no se presentó inactividad de los servidores por lo cual presenta un resultado óptimo del 100%,
2, Este resultado se promedia ya que la medición entregada de este primer trimestre se hizo consolidada y al estar al 100 % no tiene variación.
</t>
  </si>
  <si>
    <t xml:space="preserve">1, Para el mes de junio no se presentó inactividad de los servidores por lo cual presenta un resultado óptimo del 100%,
2, Este resultado se promedia ya que la medición entregada de este primer trimestre se hizo consolidada y al estar al 100 % no tiene variación.
</t>
  </si>
  <si>
    <t>Durante el II Trimestre del año 2019, se brindó asistencia a Cuarenta y Nueve (49) audiencias</t>
  </si>
  <si>
    <t>Durante el II Trimestre del año 2019, la Oficina Asesora Jurídica brindo asesoría a las diferentes Oficinas y Subdirecciones de la UAECOB en los relacionado con estudios previos, revisión de objeto, obligaciones, valores</t>
  </si>
  <si>
    <t>Durante los meses de mayo y junio del 2019 el promedio en la elaboración de la minuta de prestación de servicios por parte de la Oficina Asesora Jurídica fue de Un (1) día, cumpliendo con el parámetro exigido en el Indicador</t>
  </si>
  <si>
    <t>Se emitieron para el mes de junio 43 constancias solicitadas por los usuarios</t>
  </si>
  <si>
    <t>Se emitieron para el mes de mayo 45 constancias solicitadas por los usuarios</t>
  </si>
  <si>
    <t>Se emitieron para el mes de abril 43 constancias solicitadas por los usuarios</t>
  </si>
  <si>
    <t>Para la vigencia se realizaron 13 investigaciones debido a las activaciones realizadas en la cuales se determinaron las causas a todas</t>
  </si>
  <si>
    <t>Para la vigencia se realizaron 21 investigaciones debido a las activaciones realizadas en la cuales se determinaron las causas a todas</t>
  </si>
  <si>
    <t>Se capacitaron 4 brigadas contra incendio las cuales corresponden a las personas reportadas</t>
  </si>
  <si>
    <t>Se capacitaron 11 brigadas contra incendio las cuales corresponden a las personas reportadas</t>
  </si>
  <si>
    <t>Se capacitaron 10 brigadas contra incendio las cuales corresponden a las personas reportadas</t>
  </si>
  <si>
    <t>Se realizan 5 visitas de verificación aleatorias a los conceptos de bajo riesgo emitidos por la entidad y se ratifican todas las visitas.</t>
  </si>
  <si>
    <t>Se realizan 2 visitas de verificación aleatorias a los conceptos de bajo riesgo emitidos por la entidad y se ratifican todas las visitas.</t>
  </si>
  <si>
    <t>Se realizan 12 visitas de verificación aleatorias a los conceptos de bajo riesgo emitidos por la entidad y se ratifican todas las visitas.</t>
  </si>
  <si>
    <t>Se reporta 18 eventos masivos ya que en el mes de abril se disminuyó debido al que se realizó un receso en la semana santa.</t>
  </si>
  <si>
    <t>Se reporta 28 eventos masivos ya que en el mes de mayo se incrementa debido al que los empresarios dedicados a realizar eventos de aglomeración de público por motivo de copa América adelantaron eventos.</t>
  </si>
  <si>
    <t>Se reporta 17 eventos masivos ya que en el mes de junio se disminuye debido al que los empresarios dedicados a realizar eventos de aglomeración de público por motivo de copa América adelantaron eventos.</t>
  </si>
  <si>
    <t>Se realizaron las revisiones técnicas en los tiempos establecidos en los procedimientos de acuerdo con las disponibilidades de las estaciones. Aun con los inconvenientes presentados con la implementación del tercer turno y con la transición de los procesos de contratación</t>
  </si>
  <si>
    <t>Se tramitan las solicitudes recibidas con el comandante de enlace en operativa y se direcciona a la estación correspondiente para su programación</t>
  </si>
  <si>
    <t xml:space="preserve">A partir de la información suministrada por las estaciones y contrastada con los reportes de Central de Radio, se realiza un análisis del índice de ausentismo de personal de todas las Compañías, en el cual se puede considerar que el ausentismo bajo con la ejecución o puesta en marcha del tercer turno, debido a que se han restringido permisos al personal uniformado. 
Otro factor importante que se ha estado presentando es la solicitud y aprobación de las licencias no remuneradas, donde se ha visto que ha disminuido el ausentismo laboral de los uniformados de la UAECOB.
La implementación del tercer turno y la entrada del curso 45, a apoyar en las estaciones, está logrando el objetivo de cero permisos al igual  que disminuir el ausentismo y así reflejar en  la META planteada.
</t>
  </si>
  <si>
    <t xml:space="preserve">A partir de la información suministrada por las estaciones y contrastada con los reportes de Central de Radio, se realiza un análisis del índice de ausentismo de personal de todas las Compañías, en el cual se puede considerar que el ausentismo bajo con la ejecución o puesta en marcha del tercer turno, debido a que se han restringido permisos al personal uniformado. 
La implementación del tercer turno y la entrada del curso 45, a apoyar en las estaciones, está logrando el objetivo de cero permisos al igual que disminuir el ausentismo y así reflejar en  la META planteada.
</t>
  </si>
  <si>
    <t>De los servicios de tipología INCENDIOS no se tendrán en cuenta la tipología forestal, dada la complejidad de la atención de este tipo de servicios.</t>
  </si>
  <si>
    <t>El tiempo de atención de servicios IMER resultó en 1:30´   por encima de la meta, dado que existen factores externos que afectan la movilización a las emergencias, dentro de ellos se puede resaltar el aumento del parque automotor de la ciudad. Además, por el mantenimiento de las maquinas extintoras.</t>
  </si>
  <si>
    <t>El tiempo de atención de servicios IMER resultó en 0,78´   por encima de la meta, dado que existen factores externos que afectan la movilización a las emergencias, dentro de ellos se puede resaltar el aumento del parque automotor de la ciudad. Además, por el mantenimiento de las maquinas extintoras.</t>
  </si>
  <si>
    <t xml:space="preserve">Se identificaron en la ruta de la calidad las acciones de mejora en el plan de mejoramiento institucional, para los Subprocesos que integra el SIG. </t>
  </si>
  <si>
    <t>Con excelencia se cumplieron con las metas establecidas.</t>
  </si>
  <si>
    <t>El compromiso del equipo de la ocdi conllevó al cumplimiento efectivo del indicador</t>
  </si>
  <si>
    <t xml:space="preserve">Se cumple con la meta establecida durante el periodo de reporte, de acuerdo con las 150 encuestas realizadas, identificando que 145 ciudadanos respondieron positivamente al ejercicio del resultado de la atención presencial en los puntos donde atiende la entidad, por lo anterior, existe un cumplimiento por encima de la meta establecida para el reporte en el primer trimestre con un 96,9%   </t>
  </si>
  <si>
    <t>Verificando la información, se puede determinar que de 79 peticiones faltan en términos legales 10 por responder, con un cumplimiento del 87% del total, pero hay que tener en cuenta que las que faltan son en términos legales.</t>
  </si>
  <si>
    <t>De acuerdo con el periodo repostado se nota una baja en el indicador de satisfacción a las preguntas de las PQRS, sin embargo, se cumple con la meta por encima del 90%, el cual para el periodo se reporta un total de 93,7%, de igual forma hay que realizar un análisis de la baja porcentual en comparación al periodo anterior.</t>
  </si>
  <si>
    <t>En lo que respecta al mes de abril no se efectuó devoluciones por escrito, teniendo en cuenta que las correcciones solicitadas por correo fueron tramitadas en su momento.</t>
  </si>
  <si>
    <t>Para el mes de mayo no se efectuaron devoluciones por escrito por parte del área, las correcciones solicitadas por correo fueron tramitadas en su momento.</t>
  </si>
  <si>
    <t>En mayo no se presentó rechazos por parte de la Tesorería Distrital.</t>
  </si>
  <si>
    <t>Respecto al mes de junio se presentó dos rechazos por parte de la Tesorería Distrital por cuentas erróneas.</t>
  </si>
  <si>
    <t>En el mes de junio está pendiente de comprometer el 16,99% de las disponibilidades solicitadas, esto corresponde al proceso de mantenimiento del parque automotor, Estudios y diseños obra de Ferias, la adquisición de elementos de protección de búsqueda y rescate y la adquisición de equipos de radio comunicación.</t>
  </si>
  <si>
    <t>Con corte al mes de mayo está pendiente por comprometer el 19,83% de lo solicitado, esto corresponde al proceso de mantenimiento del parque automotor, el proceso de alimentación e hidratación, Estudios y diseños obra de Ferias y la adquisición de elementos de protección de búsqueda y rescate.</t>
  </si>
  <si>
    <t>En abril está pendiente de comprometer el 18,56% de las disponibilidades solicitadas, esto corresponde a contratación por prestación de servicios que aún falta, el proceso de mantenimiento del parque automotor, unas interventorías (Bellavista, Ferias y Adecuaciones), el proceso de alimentación e hidratación y el proceso recolección y destrucción de pólvora.</t>
  </si>
  <si>
    <t>Al mes de mayo se ha ejecutado el 30,61% del presupuesto, esto corresponde a la contratación de prestación de servicios, nómina y aportes, servicios públicos, las interventorías de Bellavista y de Adecuaciones, el proceso recolección y destrucción de pólvora y unos contratos de apoyo.</t>
  </si>
  <si>
    <t>Para el mes de junio se ha ejecutado el 38,24% del presupuesto, esto corresponde a la contratación de prestación de servicios, nómina y aportes, servicios públicos, las interventorías de Bellavista y adecuación de estaciones, el proceso recolección y destrucción de pólvora y unos contratos de apoyo.</t>
  </si>
  <si>
    <t>Para el mes de abril, el área de Infraestructura cuenta con el personal necesario e idóneo al igual que el contrato de ferretería para suplir los requerimientos locativos, adecuación y mejoras en las instalaciones de la UAECOB</t>
  </si>
  <si>
    <t>En espera de la entrada en marcha del contrato cuyo objeto es "Realizar el mantenimiento predictivo, correctivo, adecuaciones y mejoras a las instalaciones de las dependencias de UAECOB" el cual está a la espera de la adjudicación del contrato de Interventoría para su inicio.</t>
  </si>
  <si>
    <t>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t>
  </si>
  <si>
    <t>Las Comunicaciones Oficiales entregadas por la Firma 4-72 en el mes de abril de 2019, fueron 632 se produjeron 54 devoluciones durante el mismo, equivalentes a un 15%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578 documentos, correspondientes a un 85%.</t>
  </si>
  <si>
    <t>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t>
  </si>
  <si>
    <t>Las Comunicaciones Oficiales entregadas por la Firma 4-72 en el mes de mayo de 2019, fueron 933 se produjeron 105 devoluciones durante el mismo, equivalentes a un 11%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827 comunicaciones, correspondientes a un 89%.</t>
  </si>
  <si>
    <t>Las Comunicaciones Oficiales entregadas por la Firma 4-72 en el mes de junio de 2019, fueron 646 se produjeron 90 devoluciones durante el mismo, equivalentes a un 14%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556 comunicaciones, correspondientes a un 86 %.</t>
  </si>
  <si>
    <t xml:space="preserve">Se analizó el inventario de bodega tanto de consumo como devolutivos, presentando en el total de devolutivos 1.552.019.226,07 y un faltante de 26.311.654 con un porcentaje de faltantes de 1,7% Para los elementos de consumo se presenta un total de elementos en bodega de 2.292.584.081,65 y un total de faltantes de 208.181.152 con un porcentaje de faltantes de 9,8%. 
De igual manera, se da claridad que se hace necesario cambiar algunas variables del indicador de la tabla de indicadores para dar más eficiencia al indicador. Se está trabajando para el cambio del mismo en el tablero.
</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</si>
  <si>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Actualmente la UAECOB cuenta con 46 vehículos de primera respuesta operativos que corresponden a carro tanques, máquinas de altura, maquinas extintoras, maquina matpel, máquinas de líquidos inflamables y unidades de rescate.
En el mes de abril el 72% de los vehículos de primera respuesta estuvieron disponibles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Es preciso anotar que varias máquinas para su arreglo dependen de la nueva contratación puesto que el contrato existente está limitado presupuestalmente.
El porcentaje obtenido en el periodo de 72 % fue bajo con respecto a la meta fijada en un mínimo de 75% de disponibilidad por lo que se deben   prender las alertas y priorizar el arreglo de las maquinas teniendo una rotación sustancial en los talleres de mantenimiento.  
Por otra parte, la disponibilidad vehicular siempre ha estado brindando la atención oportuna a las emergencias presentadas en cumplimiento de la misionalidad de la UAECOB.
Es de manifestar que el Parque  Automotor de la UAECOB  cuenta con una importante cantidad de máquinas con una vida de servicio elevada en consideración a su  modelo de fabricación;  se tienen en uso  2 carro tanques del año 1999, otros 3 carro tanques son modelos entre el 2010 y 2012,  se cuenta con 7 máquinas extintoras  modelo 1998, una modelo 2003 y   19 máquinas extintoras con modelos entre los años 2007 y 2012, lo que nos da un total de 32 vehículos con una vida de servicio muy alta lo que genera un riesgo para la disponibilidad vehicular.
</t>
  </si>
  <si>
    <t>Se darán las recomendaciones a los maquinistas desde el taller del cuidado y manejo del vehículo.</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</si>
  <si>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49 vehículos operativos efectivos de primera respuesta que corresponden a carro tanques, maquinas de altura, maquinas extintoras, maquina matpel, máquinas de líquidos inflamables y unidades de rescate.
En el mes de febrero, el 73% de los vehículos de primera respuesta estuvieron disponibles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Es preciso anotar que varias máquinas para su arreglo dependen de la nueva contratación puesto que el contrato existente está limitado presupuestalmente.
El porcentaje obtenido en el periodo de 73 % fue bajo con respecto a la meta fijada en un mínimo de 75% de disponibilidad por lo que se deben   prender las alertas y priorizar el arreglo de las maquinas teniendo una rotación sustancial en los talleres de mantenimiento.  
Por otra parte, la disponibilidad vehicular siempre ha estado brindando la atención oportuna a las emergencias presentadas en cumplimiento de la misionalidad de la UAECOB.
Es de manifestar que el Parque  Automotor de la UAECOB  cuenta con una importante cantidad de máquinas con una vida de servicio elevada en consideración a su  modelo de fabricación;  se tienen en uso  2 carro tanques del año 1999, otros 3 carro tanques son modelos entre el 2010 y 2012,  se cuenta con 7 máquinas extintoras  modelo 1998, una modelo 2003 y   19 máquinas extintoras con modelos entre los años 2007 y 2012, lo que nos da un total de 32 vehículos con una vida de servicio muy alta lo que genera un riesgo para la disponibilidad vehicular.
</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</si>
  <si>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46 vehículos operativos efectivos de primera respuesta que corresponden a carro tanques, máquinas de altura, maquinas extintoras, maquina matpel, máquinas de líquidos inflamables y unidades de rescate.
En el mes de junio el 69% de los vehículos de primera respuesta estuvieron disponibles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Es preciso anotar que varias máquinas para su arreglo dependen de la nueva contratación puesto que el contrato existente está limitado presupuestalmente.
El porcentaje obtenido en el periodo de 69 % fue bajo con respecto a la meta fijada en un mínimo de 75% de disponibilidad por lo que se deben   prender las alertas y priorizar el arreglo de las maquinas teniendo una rotación sustancial en los talleres de mantenimiento.  
Por otra parte, la disponibilidad vehicular siempre ha estado brindando la atención oportuna a las emergencias presentadas en cumplimiento de la misionalidad de la UAECOB.
Es de manifestar que el Parque  Automotor de la UAECOB  cuenta con una importante cantidad de máquinas con una vida de servicio elevada en consideración a su  modelo de fabricación;  se tienen en uso  2 carro tanques del año 1999, otros 3 carro tanques son modelos entre el 2010 y 2012,  se cuenta con 7 máquinas extintoras  modelo 1998, una modelo 2003 y   19 máquinas extintoras con modelos entre los años 2007 y 2012, lo que nos da un total de 32 vehículos con una vida de servicio muy alta lo que genera un riesgo para la disponibilidad vehicular.
</t>
  </si>
  <si>
    <t xml:space="preserve">El tiempo de respuesta en la ejecución de mantenimientos correctivos y preventivos en taller por el contratista REIMPODISEL a los vehículos de la UAECOB en el mes de abril fue en promedio 3, días, con un indicador de Desempeño EXCELENTE.  Se tuvo un promedio de estadía en taller de 3 días para los   casos presentados en el periodo es bueno como quiera que los resultados están por debajo de la meta del indicador propuesto de un máximo de quince (15) días para el periodo.
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
Es precioso manifestar que algunos vehículos se pueden considerar con vida útil cumplida y antiguos por tanto sus repuestos en algunas oportunidades son de difícil adquisición y deben ser importados lo que genera retrasos y una estadía mayor en taller.
</t>
  </si>
  <si>
    <t xml:space="preserve">El tiempo de respuesta en la ejecución de mantenimientos correctivos y preventivos en taller por el contratista REIMPODISEL a los vehículos de la UAECOB en el mes de MAYO fue en promedio 10 días, con un indicador de Desempeño BUENO.  Se tuvo un promedio de estadía en taller de 10 días para los   casos presentados en el periodo es bueno como quiera que los resultados están por debajo de la meta del indicador propuesto de un máximo de quince (15) días para el periodo.
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
El tiempo de respuesta en la ejecución de los mantenimientos correctivos y preventivos corresponde a vehículos con garantías es decir talleres designados por los proveedores de los vehículos nuevos; el indicador está por debajo de la meta sin embargo se acerca críticamente a la meta estipulada en máximo de 15 días
Es precioso manifestar que algunos vehículos se pueden considerar con vida útil cumplida y antiguos  por tanto sus repuestos en algunas oportunidades son de difícil adquisición y deben ser importados lo que genera retrasos y una estadía mayor en  taller. 
</t>
  </si>
  <si>
    <t xml:space="preserve">El tiempo de respuesta en la ejecución de mantenimientos correctivos y preventivos en taller por el contratista REIMPODISEL a los vehículos de la UAECOB en el mes de JUNIO fue en promedio 8, días, con un indicador de Desempeño EXCELENTE.  Se tuvo un promedio de estadía en taller de 8 días para los   casos presentados en el periodo es bueno como quiera que los resultados están por debajo de la meta del indicador propuesto de un máximo de quince (15) días para el periodo.
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
El tiempo de respuesta en la ejecución de los mantenimientos correctivos y preventivos corresponde a vehículos con garantías es decir talleres designados por los proveedores de los vehículos nuevos; el indicador está por debajo de la meta 
Es precioso manifestar que algunos vehículos se pueden considerar con vida útil cumplida y antiguos por tanto sus repuestos en algunas oportunidades son de difícil adquisición y deben ser importados lo que genera retrasos y una estadía mayor en taller.
</t>
  </si>
  <si>
    <t xml:space="preserve">En JUNIO se encuentra disponible el 89% de los equipos para la operación en cuanto a: motosierras, motobombas, moto rozadoras, generadores, equipo rescate vehicular y guadañadoras.  Dando como resultado un indicador con Desempeño EXCELENTE 
La información de la disponibilidad diaria de equipo menor emitida por central de radio, donde se toman los equipos de mayor rotación y la cantidad total de estos.
El indicador está dentro de los parámetros, haciendo la salvedad que no se cuenta con contrato de mantenimiento de rescate vehicular, por tal razón no se pudo adelantar muchos trabajos pendientes.
</t>
  </si>
  <si>
    <t xml:space="preserve">En MAYO se encuentra disponible el 92% de los equipos para la operación en cuanto a: motosierras, motobombas, moto rozadoras, generadores, equipo rescate vehicular y guadañadoras.  Dando como resultado un indicador con Desempeño EXCELENTE, 
La información de la disponibilidad diaria de equipo menor emitida por central de radio, donde se toman los equipos de mayor rotación y la cantidad total de estos.
El indicador está dentro de los parámetros, haciendo la salvedad que no se cuenta con contrato de mantenimiento de rescate vehicular, por tal razón no se pudo adelantar muchos trabajos pendientes.
</t>
  </si>
  <si>
    <t xml:space="preserve">En enero se encuentra disponible el 88% de los equipos para la operación en cuanto a: motosierras, motobombas, moto rozadoras, generadores, equipo rescate vehicular y guadañadoras.  Dando como resultado un indicador con Desempeño EXCELENTE.
La información cambio con respecto al mes anterior, teniendo en cuenta que vario la manera de calcular el indicador, toda vez que se incluyó la información de la disponibilidad diaria de equipo menor emitida por central de radio, donde se sacó el valor de los equipos de mayor rotación y la cantidad total de equipos.
El indicador está dentro de los parámetros, haciendo la salvedad que no se cuenta con contrato de mantenimiento de rescate vehicular, por tal razón no se pudo adelantar muchos trabajos pendientes.
</t>
  </si>
  <si>
    <t xml:space="preserve">Se realizó tres (3) activaciones de apoyo Logístico a emergencias en el mes de ABRIL  2019 con números de incidente   622967195, INCENDIO EXTRUCTURAL B-12, B-14 Y CORTE DE ARBOL    para atender incidentes de Incendio Estructural, siendo atendidas en conformidad con las solicitudes realizadas para la entrega de suministros entre estos (Alimentación e Hidratación: Agua, bebidas calientes) gasolina, aceites, cadenol según las necesidades que se presentaron.
Resultado del indicador EXCELENTE en un 100%; puesto que todas las solicitudes requeridas fueron atendidas oportunamente.
</t>
  </si>
  <si>
    <t xml:space="preserve">Se realizó dos (2) activaciones de apoyo Logístico a emergencias en el mes de mayo 2019 a diferentes estaciones con números de incidente:  259642194, 250362194, para atender Explosión en fabrica para mechas de tejo, siendo atendidas en conformidad con las solicitudes realizadas para la entrega de suministros entre estos Hidratación:  Agua, espumas, entre otros según las necesidades que se presentaron.
Resultado del indicador EXCELENTE en un 100%; puesto que todas las solicitudes requeridas fueron atendidas oportunamente.
</t>
  </si>
  <si>
    <t xml:space="preserve">Se realizó tres (3) activaciones de apoyo Logístico a emergencias en el mes de JUNIO  2019 a diferentes estaciones con números de incidente:  492384194, 517948194, para atender Incendios forestales, siendo atendidas en conformidad con las solicitudes realizadas para la entrega de suministros entre estos (Alimentación e Hidratación:  Agua, Bebidas calientes   Combustible: Gasolina, Aceite, Cadenol, entre otros según las necesidades que se presentaron.
Resultado del indicador EXCELENTE en un 100%; puesto que todas las solicitudes requeridas fueron atendidas oportunamente.
</t>
  </si>
  <si>
    <t>Para el desarrollo de la actividad se realiza un proceso de inscripción, con el fin de garantizar al máximo la optimización de recursos, y poder informar a la entidad contratante, sin embargo, dejan de asistir algunas personas quienes el día anterior o el mismo día presentan excusas para la no asistencia.</t>
  </si>
  <si>
    <t>Durante el mes de abril se realizó la capacitación a los cursos 45 y 46, realizándose 192 evaluaciones de las cuales fueron aprobadas de forma sobresaliente el 97%</t>
  </si>
  <si>
    <t>Para el cuarto mes se planearon veintiuna capacitaciones (Equipo De Protección Personal, Equipos De Respiración Auto contenido Scba, Comunicaciones En Emergencia, Curso Bombero Forestal (Cbf, Seguridad En Operaciones, Control Emergencias Con Abejas, Escaleras Manuales, Hidráulica Básica. Suministro De Agua, Chorros Contra Incendios, Seguridad En Operaciones, Curso Básico De Atención Pre hospitalaria, Curso Bombero Forestal (Cbf, Entradas Forzadas, Autorregulación * Estrés Post Traumático, Ventilación Vertical Y Horizontal, Control De Incendio, Cuerdas, Nudos, Amarres, Curso Básico De Atención Pre hospitalaria, Curso Básico Investigación De Incendio, Entradas Forzadas, Emergencias En Vehículos Eléctricos Nissan Leaf), cumpliendo con el total de las capacitaciones</t>
  </si>
  <si>
    <t>Durante el mes de mayo se realizó la capacitación a los cursos 45 y 46, realizándose 291 evaluaciones de las cuales fueron aprobadas de forma sobresaliente el 98%</t>
  </si>
  <si>
    <t>Para el sexto mes se planearon dieciocho capacitaciones (Curso Intermedio Sistema Comando De Incidentes – CISCI y Operaciones Con Materiales Peligrosos), cumpliendo con el total de las capacitaciones</t>
  </si>
  <si>
    <t>El valor del indicador está dentro del límite aceptable. Los eventos deportivos y otros en las sedes fueron los más incapacitantes.</t>
  </si>
  <si>
    <t>El valor del indicador está dentro del límite aceptable. En un evento por SOAT y una intervención quirúrgica fueron lo más relevante. Se destacan enfermedades respiratorias y lumbalgias.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</si>
</sst>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43" formatCode="_-* #,##0.00\ _€_-;\-* #,##0.00\ _€_-;_-* &quot;-&quot;??\ _€_-;_-@_-"/>
    <numFmt numFmtId="164" formatCode="_-* #,##0.00_-;\-* #,##0.00_-;_-* &quot;-&quot;??_-;_-@_-"/>
    <numFmt numFmtId="165" formatCode="_([$$-240A]\ * #,##0.00_);_([$$-240A]\ * \(#,##0.00\);_([$$-240A]\ * &quot;-&quot;??_);_(@_)"/>
    <numFmt numFmtId="166" formatCode="_(&quot;$&quot;\ * #,##0.00_);_(&quot;$&quot;\ * \(#,##0.00\);_(&quot;$&quot;\ * &quot;-&quot;??_);_(@_)"/>
    <numFmt numFmtId="167" formatCode="0.0%"/>
    <numFmt numFmtId="168" formatCode="_(* #,##0_);_(* \(#,##0\);_(* &quot;-&quot;??_);_(@_)"/>
    <numFmt numFmtId="169" formatCode="h:mm:ss;@"/>
    <numFmt numFmtId="170" formatCode="0.0"/>
    <numFmt numFmtId="171" formatCode="&quot;$&quot;\ #,##0.00"/>
    <numFmt numFmtId="172" formatCode="_-* #,##0_-;\-* #,##0_-;_-* &quot;-&quot;??_-;_-@_-"/>
    <numFmt numFmtId="173" formatCode="&quot;$&quot;\ #,##0"/>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1"/>
      <color rgb="FF000000"/>
      <name val="Calibri"/>
      <family val="2"/>
    </font>
    <font>
      <b/>
      <sz val="10"/>
      <color rgb="FF000000"/>
      <name val="Verdana"/>
      <family val="2"/>
    </font>
    <font>
      <b/>
      <sz val="10"/>
      <color theme="0"/>
      <name val="Verdana"/>
      <family val="2"/>
    </font>
    <font>
      <b/>
      <sz val="11"/>
      <color indexed="8"/>
      <name val="Verdana"/>
      <family val="2"/>
    </font>
    <font>
      <sz val="11"/>
      <name val="Calibri"/>
      <family val="2"/>
      <scheme val="minor"/>
    </font>
    <font>
      <sz val="11"/>
      <color rgb="FF222222"/>
      <name val="Calibri"/>
      <family val="2"/>
      <scheme val="minor"/>
    </font>
    <font>
      <sz val="11"/>
      <color indexed="8"/>
      <name val="Calibri"/>
      <family val="2"/>
      <scheme val="minor"/>
    </font>
    <font>
      <sz val="11"/>
      <color rgb="FF000000"/>
      <name val="Calibri"/>
      <family val="2"/>
      <scheme val="minor"/>
    </font>
    <font>
      <b/>
      <sz val="11"/>
      <color indexed="8"/>
      <name val="Calibri"/>
      <family val="2"/>
      <scheme val="minor"/>
    </font>
    <font>
      <u/>
      <sz val="11"/>
      <color indexed="8"/>
      <name val="Calibri"/>
      <family val="2"/>
      <scheme val="minor"/>
    </font>
    <font>
      <i/>
      <sz val="11"/>
      <color theme="1"/>
      <name val="Calibri"/>
      <family val="2"/>
      <scheme val="minor"/>
    </font>
    <font>
      <i/>
      <u/>
      <sz val="11"/>
      <color theme="1"/>
      <name val="Calibri"/>
      <family val="2"/>
      <scheme val="minor"/>
    </font>
    <font>
      <u/>
      <sz val="11"/>
      <color theme="1"/>
      <name val="Calibri"/>
      <family val="2"/>
      <scheme val="minor"/>
    </font>
    <font>
      <sz val="10"/>
      <name val="Arial"/>
      <family val="2"/>
    </font>
    <font>
      <sz val="12"/>
      <color indexed="8"/>
      <name val="Verdana"/>
      <family val="2"/>
    </font>
    <font>
      <b/>
      <sz val="12"/>
      <color indexed="10"/>
      <name val="Verdana"/>
      <family val="2"/>
    </font>
    <font>
      <sz val="16"/>
      <color theme="0"/>
      <name val="Calibri"/>
      <family val="2"/>
      <scheme val="minor"/>
    </font>
    <font>
      <sz val="9"/>
      <color indexed="81"/>
      <name val="Tahoma"/>
      <family val="2"/>
    </font>
    <font>
      <b/>
      <sz val="9"/>
      <color indexed="81"/>
      <name val="Tahoma"/>
      <family val="2"/>
    </font>
    <font>
      <i/>
      <sz val="11"/>
      <name val="Calibri"/>
      <family val="2"/>
      <scheme val="minor"/>
    </font>
    <font>
      <sz val="10"/>
      <color theme="1"/>
      <name val="Calibri"/>
      <family val="2"/>
      <scheme val="minor"/>
    </font>
    <font>
      <sz val="10"/>
      <color indexed="8"/>
      <name val="Calibri"/>
      <family val="2"/>
      <scheme val="minor"/>
    </font>
    <font>
      <sz val="12"/>
      <color indexed="8"/>
      <name val="Calibri"/>
      <family val="2"/>
      <scheme val="minor"/>
    </font>
    <font>
      <b/>
      <sz val="12"/>
      <name val="Calibri"/>
      <family val="2"/>
      <scheme val="minor"/>
    </font>
    <font>
      <sz val="11"/>
      <color indexed="8"/>
      <name val="Verdana"/>
      <family val="2"/>
    </font>
    <font>
      <b/>
      <sz val="10"/>
      <color theme="0"/>
      <name val="Tahoma"/>
      <family val="2"/>
    </font>
    <font>
      <b/>
      <sz val="10"/>
      <name val="Tahoma"/>
      <family val="2"/>
    </font>
    <font>
      <sz val="12"/>
      <color theme="1"/>
      <name val="Calibri"/>
      <family val="2"/>
      <scheme val="minor"/>
    </font>
    <font>
      <sz val="12"/>
      <color theme="1"/>
      <name val="Verdana"/>
      <family val="2"/>
    </font>
    <font>
      <sz val="11"/>
      <color theme="1"/>
      <name val="Verdana"/>
      <family val="2"/>
    </font>
    <font>
      <b/>
      <sz val="10"/>
      <color indexed="8"/>
      <name val="Calibri"/>
      <family val="2"/>
      <scheme val="minor"/>
    </font>
    <font>
      <sz val="10"/>
      <name val="Calibri"/>
      <family val="2"/>
      <scheme val="minor"/>
    </font>
    <font>
      <sz val="10"/>
      <color indexed="8"/>
      <name val="Verdana"/>
      <family val="2"/>
    </font>
    <font>
      <sz val="10"/>
      <name val="Verdana"/>
      <family val="2"/>
    </font>
    <font>
      <sz val="10"/>
      <name val="Tahoma"/>
      <family val="2"/>
    </font>
    <font>
      <sz val="12"/>
      <color rgb="FF222222"/>
      <name val="Calibri"/>
      <family val="2"/>
      <scheme val="minor"/>
    </font>
    <font>
      <b/>
      <sz val="11"/>
      <color theme="1"/>
      <name val="Verdana"/>
      <family val="2"/>
    </font>
    <font>
      <b/>
      <sz val="12"/>
      <color theme="1"/>
      <name val="Verdana"/>
      <family val="2"/>
    </font>
    <font>
      <b/>
      <sz val="10"/>
      <name val="Calibri"/>
      <family val="2"/>
      <scheme val="minor"/>
    </font>
    <font>
      <sz val="11"/>
      <color indexed="8"/>
      <name val="Calibri"/>
      <family val="2"/>
    </font>
    <font>
      <b/>
      <u/>
      <sz val="11"/>
      <color theme="1"/>
      <name val="Calibri"/>
      <family val="2"/>
      <scheme val="minor"/>
    </font>
    <font>
      <sz val="8"/>
      <name val="Verdana"/>
      <family val="2"/>
    </font>
    <font>
      <sz val="11"/>
      <name val="Verdana"/>
      <family val="2"/>
    </font>
    <font>
      <sz val="12"/>
      <name val="Calibri"/>
      <family val="2"/>
      <scheme val="minor"/>
    </font>
    <font>
      <sz val="12"/>
      <name val="Verdana"/>
      <family val="2"/>
    </font>
  </fonts>
  <fills count="26">
    <fill>
      <patternFill patternType="none"/>
    </fill>
    <fill>
      <patternFill patternType="gray125"/>
    </fill>
    <fill>
      <patternFill patternType="solid">
        <fgColor theme="1"/>
        <bgColor indexed="64"/>
      </patternFill>
    </fill>
    <fill>
      <patternFill patternType="solid">
        <fgColor theme="8" tint="-0.499984740745262"/>
        <bgColor indexed="64"/>
      </patternFill>
    </fill>
    <fill>
      <patternFill patternType="solid">
        <fgColor theme="1"/>
        <bgColor rgb="FFBFBFBF"/>
      </patternFill>
    </fill>
    <fill>
      <patternFill patternType="solid">
        <fgColor rgb="FF002060"/>
        <bgColor rgb="FFBFBFBF"/>
      </patternFill>
    </fill>
    <fill>
      <patternFill patternType="solid">
        <fgColor rgb="FFFF0000"/>
        <bgColor indexed="64"/>
      </patternFill>
    </fill>
    <fill>
      <patternFill patternType="solid">
        <fgColor rgb="FFFFFF00"/>
        <bgColor indexed="64"/>
      </patternFill>
    </fill>
    <fill>
      <patternFill patternType="solid">
        <fgColor theme="6"/>
        <bgColor indexed="64"/>
      </patternFill>
    </fill>
    <fill>
      <patternFill patternType="solid">
        <fgColor rgb="FF00B0F0"/>
        <bgColor indexed="64"/>
      </patternFill>
    </fill>
    <fill>
      <patternFill patternType="solid">
        <fgColor theme="8" tint="0.79998168889431442"/>
        <bgColor rgb="FFBFBFBF"/>
      </patternFill>
    </fill>
    <fill>
      <patternFill patternType="solid">
        <fgColor theme="0"/>
        <bgColor indexed="64"/>
      </patternFill>
    </fill>
    <fill>
      <patternFill patternType="solid">
        <fgColor theme="9" tint="-0.499984740745262"/>
        <bgColor indexed="64"/>
      </patternFill>
    </fill>
    <fill>
      <patternFill patternType="solid">
        <fgColor theme="6" tint="0.79998168889431442"/>
        <bgColor indexed="64"/>
      </patternFill>
    </fill>
    <fill>
      <patternFill patternType="solid">
        <fgColor theme="8"/>
        <bgColor indexed="64"/>
      </patternFill>
    </fill>
    <fill>
      <patternFill patternType="solid">
        <fgColor rgb="FF92D050"/>
        <bgColor indexed="64"/>
      </patternFill>
    </fill>
    <fill>
      <patternFill patternType="solid">
        <fgColor rgb="FF002060"/>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theme="4" tint="0.79998168889431442"/>
      </patternFill>
    </fill>
    <fill>
      <patternFill patternType="solid">
        <fgColor theme="0"/>
        <bgColor theme="4" tint="0.79998168889431442"/>
      </patternFill>
    </fill>
  </fills>
  <borders count="27">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3"/>
      </left>
      <right style="thin">
        <color theme="3"/>
      </right>
      <top style="thin">
        <color theme="3"/>
      </top>
      <bottom style="thin">
        <color theme="3"/>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style="thin">
        <color theme="5"/>
      </left>
      <right/>
      <top/>
      <bottom style="thin">
        <color theme="5"/>
      </bottom>
      <diagonal/>
    </border>
    <border>
      <left style="medium">
        <color auto="1"/>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
      <left style="thin">
        <color indexed="64"/>
      </left>
      <right/>
      <top style="thin">
        <color indexed="64"/>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right style="thin">
        <color indexed="64"/>
      </right>
      <top style="thin">
        <color theme="4" tint="0.39997558519241921"/>
      </top>
      <bottom style="thin">
        <color theme="4" tint="0.39997558519241921"/>
      </bottom>
      <diagonal/>
    </border>
  </borders>
  <cellStyleXfs count="38">
    <xf numFmtId="0" fontId="0" fillId="0" borderId="0"/>
    <xf numFmtId="9" fontId="1" fillId="0" borderId="0" applyFont="0" applyFill="0" applyBorder="0" applyAlignment="0" applyProtection="0"/>
    <xf numFmtId="0" fontId="5" fillId="0" borderId="0"/>
    <xf numFmtId="165" fontId="1" fillId="0" borderId="0"/>
    <xf numFmtId="0" fontId="5"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5" fillId="0" borderId="0"/>
    <xf numFmtId="0" fontId="18" fillId="0" borderId="0"/>
    <xf numFmtId="0" fontId="18" fillId="0" borderId="0"/>
    <xf numFmtId="0" fontId="18" fillId="0" borderId="0"/>
    <xf numFmtId="9" fontId="5" fillId="0" borderId="0" applyFont="0" applyFill="0" applyBorder="0" applyAlignment="0" applyProtection="0"/>
    <xf numFmtId="9" fontId="5" fillId="0" borderId="0" applyFont="0" applyFill="0" applyBorder="0" applyAlignment="0" applyProtection="0"/>
    <xf numFmtId="164" fontId="1" fillId="0" borderId="0" applyFont="0" applyFill="0" applyBorder="0" applyAlignment="0" applyProtection="0"/>
  </cellStyleXfs>
  <cellXfs count="289">
    <xf numFmtId="0" fontId="0" fillId="0" borderId="0" xfId="0"/>
    <xf numFmtId="0" fontId="0" fillId="0" borderId="0" xfId="0" applyAlignment="1">
      <alignment vertical="center"/>
    </xf>
    <xf numFmtId="0" fontId="7" fillId="4" borderId="1" xfId="2" applyFont="1" applyFill="1" applyBorder="1" applyAlignment="1">
      <alignment horizontal="center" vertical="center" wrapText="1"/>
    </xf>
    <xf numFmtId="0" fontId="7" fillId="5" borderId="2" xfId="2" applyFont="1" applyFill="1" applyBorder="1" applyAlignment="1">
      <alignment horizontal="center" vertical="center" wrapText="1"/>
    </xf>
    <xf numFmtId="0" fontId="7" fillId="5" borderId="3" xfId="2" applyFont="1" applyFill="1" applyBorder="1" applyAlignment="1">
      <alignment horizontal="center" vertical="center" wrapText="1"/>
    </xf>
    <xf numFmtId="0" fontId="8" fillId="6" borderId="4" xfId="0" applyFont="1" applyFill="1" applyBorder="1" applyAlignment="1">
      <alignment horizontal="center" vertical="center"/>
    </xf>
    <xf numFmtId="0" fontId="8" fillId="7" borderId="4" xfId="0" applyFont="1" applyFill="1" applyBorder="1" applyAlignment="1">
      <alignment horizontal="center" vertical="center"/>
    </xf>
    <xf numFmtId="0" fontId="8" fillId="8" borderId="4" xfId="0" applyFont="1" applyFill="1" applyBorder="1" applyAlignment="1">
      <alignment horizontal="center" vertical="center"/>
    </xf>
    <xf numFmtId="0" fontId="8" fillId="9" borderId="4" xfId="0" applyFont="1" applyFill="1" applyBorder="1" applyAlignment="1">
      <alignment horizontal="center" vertical="center"/>
    </xf>
    <xf numFmtId="0" fontId="6" fillId="10" borderId="5" xfId="2" applyFont="1" applyFill="1" applyBorder="1" applyAlignment="1">
      <alignment horizontal="center" vertical="center" wrapText="1"/>
    </xf>
    <xf numFmtId="0" fontId="0" fillId="0" borderId="4" xfId="0" applyFont="1" applyBorder="1" applyAlignment="1">
      <alignment horizontal="center" vertical="center"/>
    </xf>
    <xf numFmtId="0" fontId="3" fillId="2"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0" fillId="0" borderId="4" xfId="0" applyFont="1" applyBorder="1" applyAlignment="1">
      <alignment horizontal="center" vertical="center" wrapText="1"/>
    </xf>
    <xf numFmtId="9" fontId="0" fillId="0" borderId="4" xfId="0" applyNumberFormat="1" applyFont="1" applyBorder="1" applyAlignment="1">
      <alignment horizontal="center" vertical="center" wrapText="1"/>
    </xf>
    <xf numFmtId="9" fontId="11" fillId="0" borderId="4" xfId="0" applyNumberFormat="1" applyFont="1" applyBorder="1" applyAlignment="1">
      <alignment horizontal="center" vertical="center"/>
    </xf>
    <xf numFmtId="0" fontId="0" fillId="11" borderId="4" xfId="0" applyFont="1" applyFill="1" applyBorder="1" applyAlignment="1">
      <alignment horizontal="center" vertical="center" wrapText="1"/>
    </xf>
    <xf numFmtId="0" fontId="11" fillId="0" borderId="4" xfId="0" applyFont="1" applyBorder="1" applyAlignment="1">
      <alignment horizontal="center" vertical="center"/>
    </xf>
    <xf numFmtId="0" fontId="0" fillId="11" borderId="4" xfId="0" applyFont="1" applyFill="1" applyBorder="1" applyAlignment="1">
      <alignment horizontal="center" vertical="center"/>
    </xf>
    <xf numFmtId="0" fontId="0" fillId="0" borderId="0" xfId="0" applyAlignment="1">
      <alignment vertical="center" wrapText="1"/>
    </xf>
    <xf numFmtId="9" fontId="0" fillId="0" borderId="4" xfId="0"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xf>
    <xf numFmtId="0" fontId="9" fillId="0" borderId="4" xfId="0" applyFont="1" applyBorder="1" applyAlignment="1">
      <alignment horizontal="center" vertical="center" wrapText="1"/>
    </xf>
    <xf numFmtId="0" fontId="11" fillId="11" borderId="4" xfId="0" applyFont="1" applyFill="1" applyBorder="1" applyAlignment="1">
      <alignment horizontal="center" vertical="center"/>
    </xf>
    <xf numFmtId="9" fontId="11" fillId="11" borderId="4" xfId="0" applyNumberFormat="1" applyFont="1" applyFill="1" applyBorder="1" applyAlignment="1">
      <alignment horizontal="center" vertical="center"/>
    </xf>
    <xf numFmtId="49" fontId="0" fillId="11" borderId="4" xfId="0" applyNumberFormat="1" applyFont="1" applyFill="1" applyBorder="1" applyAlignment="1">
      <alignment horizontal="center" vertical="center" wrapText="1"/>
    </xf>
    <xf numFmtId="0" fontId="9" fillId="11" borderId="4" xfId="0" applyFont="1" applyFill="1" applyBorder="1" applyAlignment="1">
      <alignment horizontal="center" vertical="center" wrapText="1"/>
    </xf>
    <xf numFmtId="20" fontId="11" fillId="11" borderId="4" xfId="0" applyNumberFormat="1" applyFont="1" applyFill="1" applyBorder="1" applyAlignment="1">
      <alignment horizontal="center" vertical="center"/>
    </xf>
    <xf numFmtId="9" fontId="0" fillId="11" borderId="4" xfId="0" applyNumberFormat="1" applyFont="1" applyFill="1" applyBorder="1" applyAlignment="1">
      <alignment horizontal="center" vertical="center" wrapText="1"/>
    </xf>
    <xf numFmtId="9" fontId="19" fillId="13" borderId="5" xfId="0" applyNumberFormat="1" applyFont="1" applyFill="1" applyBorder="1" applyAlignment="1">
      <alignment horizontal="center" vertical="center"/>
    </xf>
    <xf numFmtId="1" fontId="19" fillId="13" borderId="5" xfId="0" applyNumberFormat="1" applyFont="1" applyFill="1" applyBorder="1" applyAlignment="1">
      <alignment horizontal="center" vertical="center"/>
    </xf>
    <xf numFmtId="9" fontId="19" fillId="13" borderId="7" xfId="0" applyNumberFormat="1" applyFont="1" applyFill="1" applyBorder="1" applyAlignment="1">
      <alignment horizontal="center" vertical="center"/>
    </xf>
    <xf numFmtId="10" fontId="20" fillId="13" borderId="7" xfId="0" applyNumberFormat="1" applyFont="1" applyFill="1" applyBorder="1" applyAlignment="1">
      <alignment horizontal="center" vertical="center"/>
    </xf>
    <xf numFmtId="0" fontId="19" fillId="13" borderId="10" xfId="0" applyFont="1" applyFill="1" applyBorder="1" applyAlignment="1">
      <alignment horizontal="justify" vertical="center" wrapText="1"/>
    </xf>
    <xf numFmtId="0" fontId="7" fillId="14" borderId="11" xfId="0" applyFont="1" applyFill="1" applyBorder="1" applyAlignment="1">
      <alignment horizontal="center" vertical="center" wrapText="1"/>
    </xf>
    <xf numFmtId="0" fontId="0" fillId="6" borderId="4"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7" fillId="14" borderId="12" xfId="0" applyFont="1" applyFill="1" applyBorder="1" applyAlignment="1">
      <alignment horizontal="center" vertical="center"/>
    </xf>
    <xf numFmtId="0" fontId="19" fillId="13" borderId="7" xfId="0" applyFont="1" applyFill="1" applyBorder="1" applyAlignment="1">
      <alignment horizontal="justify" vertical="center" wrapText="1"/>
    </xf>
    <xf numFmtId="0" fontId="19" fillId="13" borderId="4" xfId="0" applyFont="1" applyFill="1" applyBorder="1" applyAlignment="1">
      <alignment horizontal="justify" vertical="center" wrapText="1"/>
    </xf>
    <xf numFmtId="0" fontId="7" fillId="14" borderId="12" xfId="0" applyFont="1" applyFill="1" applyBorder="1" applyAlignment="1">
      <alignment vertical="center"/>
    </xf>
    <xf numFmtId="0" fontId="26" fillId="13" borderId="4" xfId="0" applyFont="1" applyFill="1" applyBorder="1" applyAlignment="1">
      <alignment horizontal="justify" vertical="center" wrapText="1"/>
    </xf>
    <xf numFmtId="0" fontId="26" fillId="13" borderId="16" xfId="0" applyFont="1" applyFill="1" applyBorder="1" applyAlignment="1">
      <alignment horizontal="justify" vertical="center" wrapText="1"/>
    </xf>
    <xf numFmtId="168" fontId="25" fillId="13" borderId="4" xfId="5" applyNumberFormat="1" applyFont="1" applyFill="1" applyBorder="1" applyAlignment="1">
      <alignment horizontal="center" vertical="center"/>
    </xf>
    <xf numFmtId="168" fontId="25" fillId="13" borderId="10" xfId="5" applyNumberFormat="1" applyFont="1" applyFill="1" applyBorder="1" applyAlignment="1">
      <alignment horizontal="center" vertical="center"/>
    </xf>
    <xf numFmtId="1" fontId="27" fillId="13" borderId="5" xfId="0" applyNumberFormat="1" applyFont="1" applyFill="1" applyBorder="1" applyAlignment="1">
      <alignment horizontal="center" vertical="center"/>
    </xf>
    <xf numFmtId="0" fontId="30" fillId="16" borderId="5" xfId="0" applyFont="1" applyFill="1" applyBorder="1" applyAlignment="1">
      <alignment horizontal="center" vertical="center" wrapText="1"/>
    </xf>
    <xf numFmtId="0" fontId="31" fillId="17" borderId="5" xfId="0" applyFont="1" applyFill="1" applyBorder="1" applyAlignment="1">
      <alignment horizontal="center" vertical="center" wrapText="1"/>
    </xf>
    <xf numFmtId="167" fontId="0" fillId="0" borderId="4" xfId="0" applyNumberFormat="1" applyBorder="1" applyAlignment="1">
      <alignment horizontal="center" vertical="center"/>
    </xf>
    <xf numFmtId="0" fontId="0" fillId="0" borderId="4" xfId="0" applyBorder="1" applyAlignment="1">
      <alignment horizontal="center" vertical="center"/>
    </xf>
    <xf numFmtId="10" fontId="0" fillId="0" borderId="4" xfId="0" applyNumberFormat="1" applyBorder="1" applyAlignment="1">
      <alignment horizontal="center" vertical="center"/>
    </xf>
    <xf numFmtId="1" fontId="0" fillId="0" borderId="4" xfId="0" applyNumberFormat="1" applyBorder="1" applyAlignment="1">
      <alignment horizontal="center" vertical="center"/>
    </xf>
    <xf numFmtId="9" fontId="0" fillId="0" borderId="0" xfId="1" applyFont="1"/>
    <xf numFmtId="9" fontId="0" fillId="0" borderId="4" xfId="0" applyNumberFormat="1" applyBorder="1" applyAlignment="1">
      <alignment horizontal="center" vertical="center"/>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2" xfId="0" applyFont="1" applyFill="1" applyBorder="1" applyAlignment="1">
      <alignment vertical="center"/>
    </xf>
    <xf numFmtId="0" fontId="0" fillId="20" borderId="5" xfId="0" applyFont="1" applyFill="1" applyBorder="1" applyAlignment="1">
      <alignment horizontal="center" vertical="center" wrapText="1"/>
    </xf>
    <xf numFmtId="0" fontId="0" fillId="20" borderId="4" xfId="0" applyFont="1" applyFill="1" applyBorder="1" applyAlignment="1">
      <alignment horizontal="center" vertical="center" wrapText="1"/>
    </xf>
    <xf numFmtId="0" fontId="27" fillId="11" borderId="10" xfId="0" applyFont="1" applyFill="1" applyBorder="1" applyAlignment="1">
      <alignment horizontal="justify" vertical="center" wrapText="1"/>
    </xf>
    <xf numFmtId="9" fontId="27" fillId="11" borderId="4" xfId="0" applyNumberFormat="1" applyFont="1" applyFill="1" applyBorder="1" applyAlignment="1">
      <alignment horizontal="center" vertical="center"/>
    </xf>
    <xf numFmtId="1" fontId="27" fillId="11" borderId="4" xfId="0" applyNumberFormat="1" applyFont="1" applyFill="1" applyBorder="1" applyAlignment="1">
      <alignment horizontal="center" vertical="center"/>
    </xf>
    <xf numFmtId="0" fontId="0" fillId="21" borderId="4" xfId="0" applyFont="1" applyFill="1" applyBorder="1" applyAlignment="1">
      <alignment horizontal="center" vertical="center" wrapText="1"/>
    </xf>
    <xf numFmtId="9" fontId="0" fillId="20" borderId="5" xfId="0" applyNumberFormat="1" applyFont="1" applyFill="1" applyBorder="1" applyAlignment="1">
      <alignment horizontal="center" vertical="center" wrapText="1"/>
    </xf>
    <xf numFmtId="0" fontId="9" fillId="21" borderId="4" xfId="0" applyFont="1" applyFill="1" applyBorder="1" applyAlignment="1">
      <alignment horizontal="center" vertical="center" wrapText="1"/>
    </xf>
    <xf numFmtId="9" fontId="19" fillId="20" borderId="5" xfId="0" applyNumberFormat="1" applyFont="1" applyFill="1" applyBorder="1" applyAlignment="1">
      <alignment horizontal="center" vertical="center"/>
    </xf>
    <xf numFmtId="10" fontId="20" fillId="20" borderId="7" xfId="0" applyNumberFormat="1" applyFont="1" applyFill="1" applyBorder="1" applyAlignment="1">
      <alignment horizontal="center" vertical="center"/>
    </xf>
    <xf numFmtId="9" fontId="0" fillId="20" borderId="5" xfId="1" applyFont="1" applyFill="1" applyBorder="1" applyAlignment="1">
      <alignment horizontal="center" vertical="center" wrapText="1"/>
    </xf>
    <xf numFmtId="0" fontId="0" fillId="22" borderId="5" xfId="0" applyFont="1" applyFill="1" applyBorder="1" applyAlignment="1">
      <alignment horizontal="center" vertical="center" wrapText="1"/>
    </xf>
    <xf numFmtId="0" fontId="33" fillId="20" borderId="5" xfId="0" applyFont="1" applyFill="1" applyBorder="1" applyAlignment="1">
      <alignment horizontal="center" vertical="center" wrapText="1"/>
    </xf>
    <xf numFmtId="0" fontId="34" fillId="20" borderId="5" xfId="0" applyFont="1" applyFill="1" applyBorder="1" applyAlignment="1">
      <alignment horizontal="center" vertical="center" wrapText="1"/>
    </xf>
    <xf numFmtId="1" fontId="26" fillId="20" borderId="4" xfId="0" applyNumberFormat="1" applyFont="1" applyFill="1" applyBorder="1" applyAlignment="1">
      <alignment horizontal="center" vertical="center" wrapText="1"/>
    </xf>
    <xf numFmtId="0" fontId="25" fillId="20" borderId="4" xfId="0" applyFont="1" applyFill="1" applyBorder="1" applyAlignment="1">
      <alignment horizontal="left" vertical="center" wrapText="1"/>
    </xf>
    <xf numFmtId="0" fontId="25" fillId="20" borderId="4" xfId="0" applyFont="1" applyFill="1" applyBorder="1" applyAlignment="1">
      <alignment horizontal="center" vertical="center" wrapText="1"/>
    </xf>
    <xf numFmtId="9" fontId="25" fillId="20" borderId="4" xfId="0" applyNumberFormat="1" applyFont="1" applyFill="1" applyBorder="1" applyAlignment="1">
      <alignment horizontal="center" vertical="center" wrapText="1"/>
    </xf>
    <xf numFmtId="0" fontId="21" fillId="0" borderId="14" xfId="0" applyFont="1" applyFill="1" applyBorder="1" applyAlignment="1">
      <alignment horizontal="center" vertical="center"/>
    </xf>
    <xf numFmtId="0" fontId="19" fillId="13" borderId="8" xfId="0" applyFont="1" applyFill="1" applyBorder="1" applyAlignment="1">
      <alignment vertical="center" wrapText="1"/>
    </xf>
    <xf numFmtId="0" fontId="19" fillId="13" borderId="9" xfId="0" applyFont="1" applyFill="1" applyBorder="1" applyAlignment="1">
      <alignment vertical="center" wrapText="1"/>
    </xf>
    <xf numFmtId="0" fontId="0" fillId="0" borderId="0" xfId="0"/>
    <xf numFmtId="0" fontId="0" fillId="0" borderId="4" xfId="0" applyFont="1" applyBorder="1" applyAlignment="1">
      <alignment horizontal="center" vertical="center" wrapText="1"/>
    </xf>
    <xf numFmtId="0" fontId="0" fillId="0" borderId="0" xfId="0" pivotButton="1"/>
    <xf numFmtId="0" fontId="0" fillId="0" borderId="0" xfId="0" applyAlignment="1">
      <alignment horizontal="center" vertical="center"/>
    </xf>
    <xf numFmtId="0" fontId="0" fillId="0" borderId="18" xfId="0" pivotButton="1" applyBorder="1" applyAlignment="1">
      <alignment horizontal="center" vertical="center"/>
    </xf>
    <xf numFmtId="0" fontId="0" fillId="0" borderId="18" xfId="0" applyBorder="1" applyAlignment="1">
      <alignment horizontal="center" vertical="center"/>
    </xf>
    <xf numFmtId="9" fontId="0" fillId="0" borderId="18" xfId="0" applyNumberFormat="1" applyBorder="1" applyAlignment="1">
      <alignment horizontal="center" vertical="center"/>
    </xf>
    <xf numFmtId="0" fontId="0" fillId="18" borderId="18" xfId="0" applyFill="1" applyBorder="1" applyAlignment="1">
      <alignment horizontal="center" vertical="center"/>
    </xf>
    <xf numFmtId="9" fontId="0" fillId="18" borderId="18" xfId="0" applyNumberFormat="1" applyFill="1" applyBorder="1" applyAlignment="1">
      <alignment horizontal="center" vertical="center"/>
    </xf>
    <xf numFmtId="0" fontId="0" fillId="0" borderId="19" xfId="0" applyBorder="1" applyAlignment="1">
      <alignment horizontal="center" vertical="center"/>
    </xf>
    <xf numFmtId="0" fontId="0" fillId="0" borderId="20" xfId="0" pivotButton="1" applyBorder="1" applyAlignment="1">
      <alignment horizontal="center"/>
    </xf>
    <xf numFmtId="0" fontId="0" fillId="0" borderId="20" xfId="0" applyBorder="1" applyAlignment="1">
      <alignment horizontal="left" vertical="center"/>
    </xf>
    <xf numFmtId="0" fontId="0" fillId="0" borderId="22" xfId="0" applyBorder="1" applyAlignment="1">
      <alignment horizontal="center" vertical="center"/>
    </xf>
    <xf numFmtId="0" fontId="0" fillId="0" borderId="23" xfId="0" applyBorder="1" applyAlignment="1">
      <alignment vertical="center" wrapText="1"/>
    </xf>
    <xf numFmtId="0" fontId="0" fillId="0" borderId="23" xfId="0" applyBorder="1" applyAlignment="1">
      <alignment horizontal="center" vertical="center"/>
    </xf>
    <xf numFmtId="9" fontId="0" fillId="0" borderId="23" xfId="0" applyNumberFormat="1" applyBorder="1" applyAlignment="1">
      <alignment horizontal="center" vertical="center"/>
    </xf>
    <xf numFmtId="0" fontId="0" fillId="0" borderId="22" xfId="0" applyBorder="1" applyAlignment="1">
      <alignment vertical="center"/>
    </xf>
    <xf numFmtId="0" fontId="0" fillId="0" borderId="22" xfId="0" pivotButton="1" applyBorder="1" applyAlignment="1">
      <alignment horizontal="center" vertical="center" wrapText="1"/>
    </xf>
    <xf numFmtId="0" fontId="0" fillId="0" borderId="22" xfId="0" applyBorder="1" applyAlignment="1">
      <alignment horizontal="center" vertical="center" wrapText="1"/>
    </xf>
    <xf numFmtId="1" fontId="0" fillId="0" borderId="23" xfId="0" applyNumberFormat="1" applyBorder="1" applyAlignment="1">
      <alignment horizontal="center" vertical="center"/>
    </xf>
    <xf numFmtId="169" fontId="0" fillId="0" borderId="23" xfId="0" applyNumberFormat="1" applyBorder="1" applyAlignment="1">
      <alignment horizontal="center" vertical="center"/>
    </xf>
    <xf numFmtId="0" fontId="0" fillId="0" borderId="21" xfId="0" applyBorder="1" applyAlignment="1">
      <alignment horizontal="left" vertical="center"/>
    </xf>
    <xf numFmtId="0" fontId="0" fillId="0" borderId="19" xfId="0" applyNumberFormat="1" applyBorder="1" applyAlignment="1">
      <alignment horizontal="center" vertical="center"/>
    </xf>
    <xf numFmtId="0" fontId="0" fillId="0" borderId="0" xfId="0" pivotButton="1" applyAlignment="1">
      <alignment wrapText="1"/>
    </xf>
    <xf numFmtId="0" fontId="0" fillId="0" borderId="4" xfId="0" applyBorder="1"/>
    <xf numFmtId="0" fontId="0" fillId="0" borderId="4" xfId="0" pivotButton="1" applyBorder="1" applyAlignment="1">
      <alignment horizontal="center" wrapText="1"/>
    </xf>
    <xf numFmtId="0" fontId="0" fillId="0" borderId="4" xfId="0" pivotButton="1" applyBorder="1" applyAlignment="1">
      <alignment horizontal="center"/>
    </xf>
    <xf numFmtId="0" fontId="0" fillId="0" borderId="4" xfId="0" applyBorder="1" applyAlignment="1">
      <alignment horizontal="center"/>
    </xf>
    <xf numFmtId="0" fontId="0" fillId="0" borderId="4" xfId="0" applyNumberFormat="1" applyBorder="1" applyAlignment="1">
      <alignment horizontal="center"/>
    </xf>
    <xf numFmtId="0" fontId="0" fillId="0" borderId="4" xfId="0" applyBorder="1" applyAlignment="1">
      <alignment horizontal="left" vertical="center"/>
    </xf>
    <xf numFmtId="0" fontId="0" fillId="23" borderId="4" xfId="0" applyFill="1" applyBorder="1" applyAlignment="1">
      <alignment horizontal="center" vertical="center"/>
    </xf>
    <xf numFmtId="0" fontId="0" fillId="0" borderId="4" xfId="0" pivotButton="1" applyBorder="1"/>
    <xf numFmtId="0" fontId="0" fillId="0" borderId="4" xfId="0" pivotButton="1" applyBorder="1" applyAlignment="1">
      <alignment horizontal="center" vertical="center"/>
    </xf>
    <xf numFmtId="0" fontId="0" fillId="0" borderId="4" xfId="0" applyBorder="1" applyAlignment="1">
      <alignment horizontal="left" vertical="center" wrapText="1"/>
    </xf>
    <xf numFmtId="9" fontId="0" fillId="0" borderId="4" xfId="0" applyNumberFormat="1" applyFont="1" applyBorder="1" applyAlignment="1">
      <alignment horizontal="center" vertical="center"/>
    </xf>
    <xf numFmtId="0" fontId="9" fillId="24" borderId="4" xfId="0" applyFont="1" applyFill="1" applyBorder="1" applyAlignment="1">
      <alignment horizontal="center" vertical="center" wrapText="1"/>
    </xf>
    <xf numFmtId="0" fontId="10" fillId="24" borderId="4" xfId="0" applyFont="1" applyFill="1" applyBorder="1" applyAlignment="1">
      <alignment horizontal="center" vertical="center" wrapText="1"/>
    </xf>
    <xf numFmtId="0" fontId="0" fillId="24" borderId="4" xfId="0" applyFont="1" applyFill="1" applyBorder="1" applyAlignment="1">
      <alignment horizontal="center" vertical="center"/>
    </xf>
    <xf numFmtId="3" fontId="9" fillId="24" borderId="4" xfId="0" applyNumberFormat="1" applyFont="1" applyFill="1" applyBorder="1" applyAlignment="1">
      <alignment horizontal="center" vertical="center" wrapText="1"/>
    </xf>
    <xf numFmtId="0" fontId="0" fillId="24" borderId="4" xfId="0" applyFont="1" applyFill="1" applyBorder="1" applyAlignment="1">
      <alignment horizontal="center" vertical="center" wrapText="1"/>
    </xf>
    <xf numFmtId="9" fontId="0" fillId="24" borderId="4" xfId="0" applyNumberFormat="1" applyFont="1" applyFill="1" applyBorder="1" applyAlignment="1">
      <alignment horizontal="center" vertical="center" wrapText="1"/>
    </xf>
    <xf numFmtId="9" fontId="11" fillId="24" borderId="4" xfId="0" applyNumberFormat="1" applyFont="1" applyFill="1" applyBorder="1" applyAlignment="1">
      <alignment horizontal="center" vertical="center"/>
    </xf>
    <xf numFmtId="9" fontId="19" fillId="13" borderId="24" xfId="0" applyNumberFormat="1" applyFont="1" applyFill="1" applyBorder="1" applyAlignment="1">
      <alignment horizontal="center" vertical="center"/>
    </xf>
    <xf numFmtId="9" fontId="0" fillId="0" borderId="4" xfId="1" applyFont="1" applyBorder="1" applyAlignment="1">
      <alignment horizontal="center" vertical="center"/>
    </xf>
    <xf numFmtId="0" fontId="11" fillId="24" borderId="4" xfId="0" applyFont="1" applyFill="1" applyBorder="1" applyAlignment="1">
      <alignment horizontal="center" vertical="center"/>
    </xf>
    <xf numFmtId="9" fontId="37" fillId="13" borderId="25" xfId="0" applyNumberFormat="1" applyFont="1" applyFill="1" applyBorder="1" applyAlignment="1">
      <alignment horizontal="left" vertical="top" wrapText="1"/>
    </xf>
    <xf numFmtId="0" fontId="11" fillId="24" borderId="4" xfId="0" applyFont="1" applyFill="1" applyBorder="1" applyAlignment="1">
      <alignment horizontal="center" vertical="center" wrapText="1"/>
    </xf>
    <xf numFmtId="9" fontId="0" fillId="24" borderId="4" xfId="0" applyNumberFormat="1" applyFont="1" applyFill="1" applyBorder="1" applyAlignment="1">
      <alignment horizontal="center" vertical="center"/>
    </xf>
    <xf numFmtId="20" fontId="11" fillId="24" borderId="4" xfId="0" applyNumberFormat="1" applyFont="1" applyFill="1" applyBorder="1" applyAlignment="1">
      <alignment horizontal="center" vertical="center"/>
    </xf>
    <xf numFmtId="9" fontId="9" fillId="24" borderId="4" xfId="0" applyNumberFormat="1" applyFont="1" applyFill="1" applyBorder="1" applyAlignment="1">
      <alignment horizontal="center" vertical="center" wrapText="1"/>
    </xf>
    <xf numFmtId="0" fontId="12" fillId="24" borderId="4" xfId="0" applyFont="1" applyFill="1" applyBorder="1" applyAlignment="1">
      <alignment horizontal="center" vertical="center" wrapText="1"/>
    </xf>
    <xf numFmtId="9" fontId="11" fillId="24" borderId="4" xfId="0" applyNumberFormat="1" applyFont="1" applyFill="1" applyBorder="1" applyAlignment="1">
      <alignment horizontal="center" vertical="center" wrapText="1"/>
    </xf>
    <xf numFmtId="0" fontId="37" fillId="13" borderId="4" xfId="0" applyFont="1" applyFill="1" applyBorder="1" applyAlignment="1">
      <alignment horizontal="justify" vertical="center" wrapText="1"/>
    </xf>
    <xf numFmtId="0" fontId="9" fillId="24" borderId="4" xfId="3" applyNumberFormat="1" applyFont="1" applyFill="1" applyBorder="1" applyAlignment="1">
      <alignment horizontal="center" vertical="center" wrapText="1"/>
    </xf>
    <xf numFmtId="165" fontId="9" fillId="24" borderId="4" xfId="3" applyNumberFormat="1" applyFont="1" applyFill="1" applyBorder="1" applyAlignment="1">
      <alignment horizontal="center" vertical="center" wrapText="1"/>
    </xf>
    <xf numFmtId="9" fontId="19" fillId="13" borderId="4" xfId="0" applyNumberFormat="1" applyFont="1" applyFill="1" applyBorder="1" applyAlignment="1">
      <alignment horizontal="center" vertical="center" wrapText="1"/>
    </xf>
    <xf numFmtId="9" fontId="19" fillId="13" borderId="24" xfId="0" applyNumberFormat="1" applyFont="1" applyFill="1" applyBorder="1" applyAlignment="1">
      <alignment horizontal="center" vertical="center" wrapText="1"/>
    </xf>
    <xf numFmtId="9" fontId="19" fillId="13" borderId="25" xfId="0" applyNumberFormat="1" applyFont="1" applyFill="1" applyBorder="1" applyAlignment="1">
      <alignment horizontal="center" vertical="center" wrapText="1"/>
    </xf>
    <xf numFmtId="20" fontId="0" fillId="24" borderId="4" xfId="0" applyNumberFormat="1" applyFont="1" applyFill="1" applyBorder="1" applyAlignment="1">
      <alignment horizontal="center" vertical="center" wrapText="1"/>
    </xf>
    <xf numFmtId="0" fontId="0" fillId="24" borderId="4" xfId="0" applyFont="1" applyFill="1" applyBorder="1" applyAlignment="1">
      <alignment vertical="center" wrapText="1"/>
    </xf>
    <xf numFmtId="0" fontId="14" fillId="24" borderId="4" xfId="0" applyFont="1" applyFill="1" applyBorder="1" applyAlignment="1">
      <alignment horizontal="center" vertical="center"/>
    </xf>
    <xf numFmtId="0" fontId="9" fillId="24" borderId="4" xfId="0" applyNumberFormat="1" applyFont="1" applyFill="1" applyBorder="1" applyAlignment="1">
      <alignment horizontal="center" vertical="center" wrapText="1"/>
    </xf>
    <xf numFmtId="0" fontId="0" fillId="24" borderId="4" xfId="0" applyNumberFormat="1" applyFont="1" applyFill="1" applyBorder="1" applyAlignment="1">
      <alignment horizontal="center" vertical="center" wrapText="1"/>
    </xf>
    <xf numFmtId="9" fontId="0" fillId="24" borderId="4" xfId="1" applyNumberFormat="1" applyFont="1" applyFill="1" applyBorder="1" applyAlignment="1">
      <alignment horizontal="center" vertical="center"/>
    </xf>
    <xf numFmtId="0" fontId="39" fillId="24" borderId="4" xfId="0" applyFont="1" applyFill="1" applyBorder="1" applyAlignment="1">
      <alignment horizontal="left" vertical="center" wrapText="1"/>
    </xf>
    <xf numFmtId="0" fontId="29" fillId="24" borderId="4" xfId="0" applyFont="1" applyFill="1" applyBorder="1" applyAlignment="1">
      <alignment horizontal="center" vertical="center"/>
    </xf>
    <xf numFmtId="9" fontId="29" fillId="24" borderId="4" xfId="0" applyNumberFormat="1" applyFont="1" applyFill="1" applyBorder="1" applyAlignment="1">
      <alignment horizontal="center" vertical="center" wrapText="1"/>
    </xf>
    <xf numFmtId="9" fontId="11" fillId="24" borderId="4" xfId="1" applyNumberFormat="1" applyFont="1" applyFill="1" applyBorder="1" applyAlignment="1">
      <alignment horizontal="center" vertical="center"/>
    </xf>
    <xf numFmtId="0" fontId="0" fillId="15" borderId="4" xfId="0" applyFont="1" applyFill="1" applyBorder="1" applyAlignment="1">
      <alignment horizontal="center" vertical="center" wrapText="1"/>
    </xf>
    <xf numFmtId="9" fontId="0" fillId="15" borderId="4" xfId="0" applyNumberFormat="1" applyFont="1" applyFill="1" applyBorder="1" applyAlignment="1">
      <alignment horizontal="center" vertical="center" wrapText="1"/>
    </xf>
    <xf numFmtId="0" fontId="0" fillId="15" borderId="4" xfId="0" applyFont="1" applyFill="1" applyBorder="1" applyAlignment="1">
      <alignment horizontal="center" vertical="center"/>
    </xf>
    <xf numFmtId="0" fontId="11" fillId="15" borderId="4" xfId="0" applyFont="1" applyFill="1" applyBorder="1" applyAlignment="1">
      <alignment horizontal="center" vertical="center"/>
    </xf>
    <xf numFmtId="9" fontId="14" fillId="15" borderId="4" xfId="1" applyNumberFormat="1" applyFont="1" applyFill="1" applyBorder="1" applyAlignment="1">
      <alignment horizontal="center" vertical="center"/>
    </xf>
    <xf numFmtId="20" fontId="11" fillId="15" borderId="4" xfId="0" applyNumberFormat="1" applyFont="1" applyFill="1" applyBorder="1" applyAlignment="1">
      <alignment horizontal="center" vertical="center"/>
    </xf>
    <xf numFmtId="170" fontId="19" fillId="13" borderId="5" xfId="0" applyNumberFormat="1" applyFont="1" applyFill="1" applyBorder="1" applyAlignment="1">
      <alignment horizontal="center" vertical="center"/>
    </xf>
    <xf numFmtId="171" fontId="11" fillId="13" borderId="4" xfId="9" applyNumberFormat="1" applyFont="1" applyFill="1" applyBorder="1" applyAlignment="1">
      <alignment horizontal="center" vertical="center"/>
    </xf>
    <xf numFmtId="1" fontId="11" fillId="13" borderId="4" xfId="0" applyNumberFormat="1" applyFont="1" applyFill="1" applyBorder="1" applyAlignment="1">
      <alignment horizontal="center" vertical="center" wrapText="1"/>
    </xf>
    <xf numFmtId="1" fontId="19" fillId="13" borderId="25" xfId="0" applyNumberFormat="1" applyFont="1" applyFill="1" applyBorder="1" applyAlignment="1">
      <alignment horizontal="center" vertical="center" wrapText="1"/>
    </xf>
    <xf numFmtId="1" fontId="19" fillId="13" borderId="4" xfId="0" applyNumberFormat="1" applyFont="1" applyFill="1" applyBorder="1" applyAlignment="1">
      <alignment horizontal="center" vertical="center"/>
    </xf>
    <xf numFmtId="2" fontId="19" fillId="13" borderId="5" xfId="0" applyNumberFormat="1" applyFont="1" applyFill="1" applyBorder="1" applyAlignment="1">
      <alignment horizontal="center" vertical="center"/>
    </xf>
    <xf numFmtId="0" fontId="0" fillId="11" borderId="25" xfId="0" applyFont="1" applyFill="1" applyBorder="1" applyAlignment="1">
      <alignment horizontal="center" vertical="center" wrapText="1"/>
    </xf>
    <xf numFmtId="164" fontId="0" fillId="0" borderId="4" xfId="37" applyFont="1" applyBorder="1" applyAlignment="1">
      <alignment horizontal="center" vertical="center"/>
    </xf>
    <xf numFmtId="0" fontId="27" fillId="13" borderId="4" xfId="0" applyFont="1" applyFill="1" applyBorder="1" applyAlignment="1">
      <alignment horizontal="justify" vertical="justify" wrapText="1"/>
    </xf>
    <xf numFmtId="0" fontId="27" fillId="13" borderId="4" xfId="0" applyFont="1" applyFill="1" applyBorder="1" applyAlignment="1">
      <alignment horizontal="justify" vertical="top" wrapText="1"/>
    </xf>
    <xf numFmtId="172" fontId="19" fillId="13" borderId="5" xfId="37" applyNumberFormat="1" applyFont="1" applyFill="1" applyBorder="1" applyAlignment="1">
      <alignment horizontal="center" vertical="center"/>
    </xf>
    <xf numFmtId="0" fontId="27" fillId="13" borderId="24" xfId="0" applyFont="1" applyFill="1" applyBorder="1" applyAlignment="1">
      <alignment horizontal="justify" vertical="top" wrapText="1"/>
    </xf>
    <xf numFmtId="0" fontId="27" fillId="13" borderId="4" xfId="0" applyFont="1" applyFill="1" applyBorder="1" applyAlignment="1">
      <alignment horizontal="justify" vertical="center" wrapText="1"/>
    </xf>
    <xf numFmtId="0" fontId="27" fillId="13" borderId="16" xfId="0" applyFont="1" applyFill="1" applyBorder="1" applyAlignment="1">
      <alignment horizontal="justify" vertical="top" wrapText="1"/>
    </xf>
    <xf numFmtId="9" fontId="19" fillId="13" borderId="5" xfId="1" applyFont="1" applyFill="1" applyBorder="1" applyAlignment="1">
      <alignment horizontal="center" vertical="center"/>
    </xf>
    <xf numFmtId="0" fontId="19" fillId="13" borderId="24" xfId="0" applyFont="1" applyFill="1" applyBorder="1" applyAlignment="1">
      <alignment horizontal="justify" vertical="center" wrapText="1"/>
    </xf>
    <xf numFmtId="0" fontId="37" fillId="13" borderId="24" xfId="0" applyFont="1" applyFill="1" applyBorder="1" applyAlignment="1">
      <alignment horizontal="justify" vertical="center" wrapText="1"/>
    </xf>
    <xf numFmtId="9" fontId="0" fillId="20" borderId="4" xfId="0" applyNumberFormat="1" applyFont="1" applyFill="1" applyBorder="1" applyAlignment="1">
      <alignment horizontal="center" vertical="center" wrapText="1"/>
    </xf>
    <xf numFmtId="0" fontId="0" fillId="20" borderId="4" xfId="0" applyFont="1" applyFill="1" applyBorder="1" applyAlignment="1">
      <alignment horizontal="left" vertical="top" wrapText="1"/>
    </xf>
    <xf numFmtId="1" fontId="19" fillId="20" borderId="4" xfId="0" applyNumberFormat="1" applyFont="1" applyFill="1" applyBorder="1" applyAlignment="1">
      <alignment horizontal="center" vertical="center"/>
    </xf>
    <xf numFmtId="0" fontId="19" fillId="20" borderId="4" xfId="0" applyFont="1" applyFill="1" applyBorder="1" applyAlignment="1">
      <alignment vertical="center" wrapText="1"/>
    </xf>
    <xf numFmtId="0" fontId="19" fillId="20" borderId="4" xfId="0" applyFont="1" applyFill="1" applyBorder="1" applyAlignment="1">
      <alignment horizontal="justify" vertical="center" wrapText="1"/>
    </xf>
    <xf numFmtId="9" fontId="19" fillId="20" borderId="4" xfId="0" applyNumberFormat="1" applyFont="1" applyFill="1" applyBorder="1" applyAlignment="1">
      <alignment horizontal="center" vertical="center"/>
    </xf>
    <xf numFmtId="0" fontId="19" fillId="20" borderId="4" xfId="0" applyFont="1" applyFill="1" applyBorder="1" applyAlignment="1">
      <alignment vertical="center"/>
    </xf>
    <xf numFmtId="10" fontId="20" fillId="20" borderId="4" xfId="0" applyNumberFormat="1" applyFont="1" applyFill="1" applyBorder="1" applyAlignment="1">
      <alignment horizontal="center" vertical="center"/>
    </xf>
    <xf numFmtId="0" fontId="0" fillId="20" borderId="4" xfId="0" applyFont="1" applyFill="1" applyBorder="1" applyAlignment="1">
      <alignment vertical="center" wrapText="1"/>
    </xf>
    <xf numFmtId="9" fontId="19" fillId="20" borderId="25" xfId="0" applyNumberFormat="1" applyFont="1" applyFill="1" applyBorder="1" applyAlignment="1">
      <alignment horizontal="center" vertical="center"/>
    </xf>
    <xf numFmtId="0" fontId="37" fillId="20" borderId="25" xfId="0" applyFont="1" applyFill="1" applyBorder="1" applyAlignment="1">
      <alignment horizontal="justify" vertical="center" wrapText="1"/>
    </xf>
    <xf numFmtId="0" fontId="19" fillId="20" borderId="25" xfId="0" applyFont="1" applyFill="1" applyBorder="1" applyAlignment="1">
      <alignment horizontal="justify" vertical="center" wrapText="1"/>
    </xf>
    <xf numFmtId="1" fontId="19" fillId="20" borderId="25" xfId="0" applyNumberFormat="1" applyFont="1" applyFill="1" applyBorder="1" applyAlignment="1">
      <alignment horizontal="center" vertical="center"/>
    </xf>
    <xf numFmtId="0" fontId="0" fillId="20" borderId="4" xfId="0" applyFont="1" applyFill="1" applyBorder="1" applyAlignment="1">
      <alignment vertical="center"/>
    </xf>
    <xf numFmtId="0" fontId="0" fillId="20" borderId="4" xfId="0" applyNumberFormat="1" applyFont="1" applyFill="1" applyBorder="1" applyAlignment="1">
      <alignment horizontal="center" vertical="center" wrapText="1"/>
    </xf>
    <xf numFmtId="0" fontId="0" fillId="20" borderId="4" xfId="0" applyFont="1" applyFill="1" applyBorder="1" applyAlignment="1">
      <alignment horizontal="center" vertical="center"/>
    </xf>
    <xf numFmtId="9" fontId="0" fillId="20" borderId="4" xfId="1" applyNumberFormat="1" applyFont="1" applyFill="1" applyBorder="1" applyAlignment="1">
      <alignment horizontal="center" vertical="center" wrapText="1"/>
    </xf>
    <xf numFmtId="164" fontId="0" fillId="20" borderId="4" xfId="37" applyFont="1" applyFill="1" applyBorder="1" applyAlignment="1">
      <alignment horizontal="center" vertical="center" wrapText="1"/>
    </xf>
    <xf numFmtId="20" fontId="0" fillId="20" borderId="4" xfId="1" applyNumberFormat="1" applyFont="1" applyFill="1" applyBorder="1" applyAlignment="1">
      <alignment horizontal="center" vertical="center" wrapText="1"/>
    </xf>
    <xf numFmtId="20" fontId="0" fillId="20" borderId="4" xfId="0" applyNumberFormat="1" applyFont="1" applyFill="1" applyBorder="1" applyAlignment="1">
      <alignment horizontal="center" vertical="center" wrapText="1"/>
    </xf>
    <xf numFmtId="20" fontId="0" fillId="20" borderId="5" xfId="1" applyNumberFormat="1" applyFont="1" applyFill="1" applyBorder="1" applyAlignment="1">
      <alignment horizontal="center" vertical="center" wrapText="1"/>
    </xf>
    <xf numFmtId="20" fontId="0" fillId="0" borderId="5" xfId="1" applyNumberFormat="1" applyFont="1" applyFill="1" applyBorder="1" applyAlignment="1">
      <alignment horizontal="center" vertical="center" wrapText="1"/>
    </xf>
    <xf numFmtId="0" fontId="33" fillId="20" borderId="4" xfId="0" applyFont="1" applyFill="1" applyBorder="1" applyAlignment="1">
      <alignment horizontal="center" vertical="center" wrapText="1"/>
    </xf>
    <xf numFmtId="9" fontId="33" fillId="20" borderId="4" xfId="1" applyNumberFormat="1" applyFont="1" applyFill="1" applyBorder="1" applyAlignment="1">
      <alignment horizontal="center" vertical="center" wrapText="1"/>
    </xf>
    <xf numFmtId="9" fontId="26" fillId="11" borderId="25" xfId="0" applyNumberFormat="1" applyFont="1" applyFill="1" applyBorder="1" applyAlignment="1">
      <alignment horizontal="center" vertical="center"/>
    </xf>
    <xf numFmtId="168" fontId="25" fillId="20" borderId="4" xfId="37" applyNumberFormat="1" applyFont="1" applyFill="1" applyBorder="1" applyAlignment="1">
      <alignment horizontal="center" vertical="center"/>
    </xf>
    <xf numFmtId="1" fontId="26" fillId="11" borderId="25" xfId="0" applyNumberFormat="1" applyFont="1" applyFill="1" applyBorder="1" applyAlignment="1">
      <alignment horizontal="center" vertical="center"/>
    </xf>
    <xf numFmtId="9" fontId="26" fillId="20" borderId="4" xfId="0" applyNumberFormat="1" applyFont="1" applyFill="1" applyBorder="1" applyAlignment="1">
      <alignment horizontal="center" vertical="center"/>
    </xf>
    <xf numFmtId="1" fontId="26" fillId="20" borderId="4" xfId="0" applyNumberFormat="1" applyFont="1" applyFill="1" applyBorder="1" applyAlignment="1">
      <alignment horizontal="center" vertical="center"/>
    </xf>
    <xf numFmtId="0" fontId="34" fillId="20" borderId="4" xfId="0" applyFont="1" applyFill="1" applyBorder="1" applyAlignment="1">
      <alignment horizontal="center" vertical="center" wrapText="1"/>
    </xf>
    <xf numFmtId="0" fontId="2" fillId="20" borderId="4" xfId="0" applyFont="1" applyFill="1" applyBorder="1" applyAlignment="1">
      <alignment horizontal="center" vertical="center" wrapText="1"/>
    </xf>
    <xf numFmtId="0" fontId="41" fillId="20" borderId="4" xfId="0" applyFont="1" applyFill="1" applyBorder="1" applyAlignment="1">
      <alignment horizontal="center" vertical="center" wrapText="1"/>
    </xf>
    <xf numFmtId="0" fontId="42" fillId="20" borderId="4" xfId="0" applyFont="1" applyFill="1" applyBorder="1" applyAlignment="1">
      <alignment horizontal="center" vertical="center" wrapText="1"/>
    </xf>
    <xf numFmtId="0" fontId="35" fillId="20" borderId="4" xfId="0" applyFont="1" applyFill="1" applyBorder="1" applyAlignment="1">
      <alignment horizontal="center" vertical="center" wrapText="1"/>
    </xf>
    <xf numFmtId="0" fontId="33" fillId="20" borderId="4" xfId="1" applyNumberFormat="1" applyFont="1" applyFill="1" applyBorder="1" applyAlignment="1">
      <alignment horizontal="center" vertical="center" wrapText="1"/>
    </xf>
    <xf numFmtId="9" fontId="26" fillId="20" borderId="4" xfId="1" applyNumberFormat="1" applyFont="1" applyFill="1" applyBorder="1" applyAlignment="1">
      <alignment horizontal="center" vertical="center" wrapText="1"/>
    </xf>
    <xf numFmtId="167" fontId="26" fillId="20" borderId="4" xfId="1" applyNumberFormat="1" applyFont="1" applyFill="1" applyBorder="1" applyAlignment="1">
      <alignment horizontal="center" vertical="center" wrapText="1"/>
    </xf>
    <xf numFmtId="10" fontId="26" fillId="20" borderId="4" xfId="1" applyNumberFormat="1" applyFont="1" applyFill="1" applyBorder="1" applyAlignment="1">
      <alignment horizontal="center" vertical="center" wrapText="1"/>
    </xf>
    <xf numFmtId="173" fontId="25" fillId="20" borderId="4" xfId="0" applyNumberFormat="1" applyFont="1" applyFill="1" applyBorder="1" applyAlignment="1">
      <alignment horizontal="center" vertical="center" wrapText="1"/>
    </xf>
    <xf numFmtId="9" fontId="43" fillId="11" borderId="25" xfId="0" applyNumberFormat="1" applyFont="1" applyFill="1" applyBorder="1" applyAlignment="1">
      <alignment horizontal="center" vertical="center"/>
    </xf>
    <xf numFmtId="164" fontId="0" fillId="20" borderId="5" xfId="37" applyFont="1" applyFill="1" applyBorder="1" applyAlignment="1">
      <alignment horizontal="center" vertical="center" wrapText="1"/>
    </xf>
    <xf numFmtId="172" fontId="0" fillId="0" borderId="4" xfId="37" applyNumberFormat="1" applyFont="1" applyBorder="1" applyAlignment="1">
      <alignment horizontal="center" vertical="center"/>
    </xf>
    <xf numFmtId="164" fontId="0" fillId="0" borderId="4" xfId="37" applyNumberFormat="1" applyFont="1" applyBorder="1" applyAlignment="1">
      <alignment horizontal="center" vertical="center"/>
    </xf>
    <xf numFmtId="9" fontId="27" fillId="11" borderId="25" xfId="0" applyNumberFormat="1" applyFont="1" applyFill="1" applyBorder="1" applyAlignment="1">
      <alignment horizontal="center" vertical="center"/>
    </xf>
    <xf numFmtId="1" fontId="27" fillId="11" borderId="25" xfId="0" applyNumberFormat="1" applyFont="1" applyFill="1" applyBorder="1" applyAlignment="1">
      <alignment horizontal="center" vertical="center"/>
    </xf>
    <xf numFmtId="0" fontId="27" fillId="20" borderId="4" xfId="0" applyFont="1" applyFill="1" applyBorder="1" applyAlignment="1">
      <alignment horizontal="justify" vertical="center" wrapText="1"/>
    </xf>
    <xf numFmtId="0" fontId="27" fillId="20" borderId="4" xfId="0" applyFont="1" applyFill="1" applyBorder="1" applyAlignment="1">
      <alignment horizontal="justify" vertical="top" wrapText="1"/>
    </xf>
    <xf numFmtId="0" fontId="27" fillId="11" borderId="17" xfId="0" applyFont="1" applyFill="1" applyBorder="1" applyAlignment="1">
      <alignment horizontal="justify" vertical="top" wrapText="1"/>
    </xf>
    <xf numFmtId="0" fontId="32" fillId="20" borderId="4" xfId="0" applyFont="1" applyFill="1" applyBorder="1" applyAlignment="1">
      <alignment horizontal="left" vertical="top" wrapText="1"/>
    </xf>
    <xf numFmtId="9" fontId="27" fillId="20" borderId="4" xfId="0" applyNumberFormat="1" applyFont="1" applyFill="1" applyBorder="1" applyAlignment="1">
      <alignment horizontal="center" vertical="center"/>
    </xf>
    <xf numFmtId="9" fontId="0" fillId="20" borderId="25" xfId="0" applyNumberFormat="1" applyFont="1" applyFill="1" applyBorder="1" applyAlignment="1">
      <alignment horizontal="center" vertical="center" wrapText="1"/>
    </xf>
    <xf numFmtId="0" fontId="0" fillId="20" borderId="25" xfId="0" applyFont="1" applyFill="1" applyBorder="1" applyAlignment="1">
      <alignment horizontal="center" vertical="center" wrapText="1"/>
    </xf>
    <xf numFmtId="10" fontId="28" fillId="20" borderId="4" xfId="0" applyNumberFormat="1" applyFont="1" applyFill="1" applyBorder="1" applyAlignment="1">
      <alignment horizontal="center" vertical="center"/>
    </xf>
    <xf numFmtId="0" fontId="9" fillId="20" borderId="4" xfId="0" applyFont="1" applyFill="1" applyBorder="1" applyAlignment="1">
      <alignment horizontal="center" vertical="center" wrapText="1"/>
    </xf>
    <xf numFmtId="0" fontId="10" fillId="11" borderId="4" xfId="0" applyFont="1" applyFill="1" applyBorder="1" applyAlignment="1">
      <alignment horizontal="center" vertical="center" wrapText="1"/>
    </xf>
    <xf numFmtId="1" fontId="0" fillId="20" borderId="4" xfId="0" applyNumberFormat="1" applyFont="1" applyFill="1" applyBorder="1" applyAlignment="1">
      <alignment horizontal="center" vertical="center" wrapText="1"/>
    </xf>
    <xf numFmtId="1" fontId="0" fillId="20" borderId="4" xfId="1" applyNumberFormat="1" applyFont="1" applyFill="1" applyBorder="1" applyAlignment="1">
      <alignment horizontal="center" vertical="center" wrapText="1"/>
    </xf>
    <xf numFmtId="1" fontId="0" fillId="20" borderId="5" xfId="1" applyNumberFormat="1" applyFont="1" applyFill="1" applyBorder="1" applyAlignment="1">
      <alignment horizontal="center" vertical="center" wrapText="1"/>
    </xf>
    <xf numFmtId="1" fontId="0" fillId="0" borderId="4" xfId="1" applyNumberFormat="1" applyFont="1" applyBorder="1" applyAlignment="1">
      <alignment horizontal="center" vertical="center"/>
    </xf>
    <xf numFmtId="0" fontId="9" fillId="25" borderId="4" xfId="0" applyFont="1" applyFill="1" applyBorder="1" applyAlignment="1">
      <alignment horizontal="center" vertical="center" wrapText="1"/>
    </xf>
    <xf numFmtId="0" fontId="0" fillId="25" borderId="4" xfId="0" applyFont="1" applyFill="1" applyBorder="1" applyAlignment="1">
      <alignment horizontal="center" vertical="center" wrapText="1"/>
    </xf>
    <xf numFmtId="0" fontId="0" fillId="25" borderId="4" xfId="0" applyFont="1" applyFill="1" applyBorder="1" applyAlignment="1">
      <alignment horizontal="center" vertical="center"/>
    </xf>
    <xf numFmtId="9" fontId="0" fillId="25" borderId="4" xfId="0" applyNumberFormat="1" applyFont="1" applyFill="1" applyBorder="1" applyAlignment="1">
      <alignment horizontal="center" vertical="center" wrapText="1"/>
    </xf>
    <xf numFmtId="0" fontId="9" fillId="24" borderId="25" xfId="0" applyFont="1" applyFill="1" applyBorder="1" applyAlignment="1">
      <alignment horizontal="center" vertical="center" wrapText="1"/>
    </xf>
    <xf numFmtId="0" fontId="0" fillId="7" borderId="25" xfId="0" applyFont="1" applyFill="1" applyBorder="1" applyAlignment="1">
      <alignment horizontal="center" vertical="center" wrapText="1"/>
    </xf>
    <xf numFmtId="0" fontId="0" fillId="21" borderId="25" xfId="0" applyFont="1" applyFill="1" applyBorder="1" applyAlignment="1">
      <alignment horizontal="center" vertical="center" wrapText="1"/>
    </xf>
    <xf numFmtId="0" fontId="0" fillId="24" borderId="25" xfId="0" applyFont="1" applyFill="1" applyBorder="1" applyAlignment="1">
      <alignment horizontal="center" vertical="center"/>
    </xf>
    <xf numFmtId="0" fontId="0" fillId="24" borderId="25" xfId="0" applyFont="1" applyFill="1" applyBorder="1" applyAlignment="1">
      <alignment horizontal="center" vertical="center" wrapText="1"/>
    </xf>
    <xf numFmtId="9" fontId="0" fillId="24" borderId="25" xfId="0" applyNumberFormat="1" applyFont="1" applyFill="1" applyBorder="1" applyAlignment="1">
      <alignment horizontal="center" vertical="center" wrapText="1"/>
    </xf>
    <xf numFmtId="0" fontId="9" fillId="0" borderId="25" xfId="0" applyFont="1" applyBorder="1" applyAlignment="1">
      <alignment horizontal="center" vertical="center" wrapText="1"/>
    </xf>
    <xf numFmtId="0" fontId="0" fillId="0" borderId="25" xfId="0" applyFont="1" applyBorder="1" applyAlignment="1">
      <alignment horizontal="center" vertical="center"/>
    </xf>
    <xf numFmtId="0" fontId="0" fillId="0" borderId="25" xfId="0" applyFont="1" applyBorder="1" applyAlignment="1">
      <alignment horizontal="center" vertical="center" wrapText="1"/>
    </xf>
    <xf numFmtId="9" fontId="0" fillId="0" borderId="25" xfId="0" applyNumberFormat="1" applyFont="1" applyBorder="1" applyAlignment="1">
      <alignment horizontal="center" vertical="center" wrapText="1"/>
    </xf>
    <xf numFmtId="9" fontId="0" fillId="20" borderId="4" xfId="1" applyFont="1" applyFill="1" applyBorder="1" applyAlignment="1">
      <alignment horizontal="center" vertical="center" wrapText="1"/>
    </xf>
    <xf numFmtId="0" fontId="40" fillId="24" borderId="26" xfId="0" applyFont="1" applyFill="1" applyBorder="1" applyAlignment="1">
      <alignment horizontal="left" vertical="top" wrapText="1"/>
    </xf>
    <xf numFmtId="0" fontId="19" fillId="20" borderId="4" xfId="0" applyFont="1" applyFill="1" applyBorder="1" applyAlignment="1">
      <alignment horizontal="left" vertical="top" wrapText="1"/>
    </xf>
    <xf numFmtId="0" fontId="19" fillId="20" borderId="7" xfId="0" applyFont="1" applyFill="1" applyBorder="1" applyAlignment="1">
      <alignment horizontal="left" vertical="top" wrapText="1"/>
    </xf>
    <xf numFmtId="0" fontId="0" fillId="20" borderId="5" xfId="0" applyFont="1" applyFill="1" applyBorder="1" applyAlignment="1">
      <alignment horizontal="left" vertical="top" wrapText="1"/>
    </xf>
    <xf numFmtId="0" fontId="11" fillId="20" borderId="24" xfId="0" applyFont="1" applyFill="1" applyBorder="1" applyAlignment="1">
      <alignment horizontal="left" vertical="top" wrapText="1"/>
    </xf>
    <xf numFmtId="9" fontId="19" fillId="20" borderId="4" xfId="0" applyNumberFormat="1" applyFont="1" applyFill="1" applyBorder="1" applyAlignment="1">
      <alignment horizontal="left" vertical="top" wrapText="1"/>
    </xf>
    <xf numFmtId="0" fontId="0" fillId="20" borderId="4" xfId="0" applyNumberFormat="1" applyFont="1" applyFill="1" applyBorder="1" applyAlignment="1">
      <alignment horizontal="left" vertical="top" wrapText="1"/>
    </xf>
    <xf numFmtId="0" fontId="0" fillId="20" borderId="4" xfId="0" applyFont="1" applyFill="1" applyBorder="1" applyAlignment="1">
      <alignment vertical="top" wrapText="1"/>
    </xf>
    <xf numFmtId="0" fontId="25" fillId="20" borderId="4" xfId="0" applyFont="1" applyFill="1" applyBorder="1" applyAlignment="1">
      <alignment horizontal="left" vertical="top" wrapText="1"/>
    </xf>
    <xf numFmtId="0" fontId="26" fillId="20" borderId="4" xfId="0" applyFont="1" applyFill="1" applyBorder="1" applyAlignment="1">
      <alignment horizontal="center" vertical="center" wrapText="1"/>
    </xf>
    <xf numFmtId="0" fontId="46" fillId="20" borderId="4" xfId="0" applyFont="1" applyFill="1" applyBorder="1" applyAlignment="1">
      <alignment horizontal="center" vertical="center" wrapText="1"/>
    </xf>
    <xf numFmtId="0" fontId="11" fillId="20" borderId="4" xfId="0" applyFont="1" applyFill="1" applyBorder="1" applyAlignment="1">
      <alignment horizontal="left" vertical="top" wrapText="1"/>
    </xf>
    <xf numFmtId="0" fontId="9" fillId="11" borderId="24" xfId="0" applyFont="1" applyFill="1" applyBorder="1" applyAlignment="1">
      <alignment horizontal="left" vertical="top" wrapText="1"/>
    </xf>
    <xf numFmtId="0" fontId="11" fillId="11" borderId="4" xfId="0" applyFont="1" applyFill="1" applyBorder="1" applyAlignment="1">
      <alignment horizontal="left" vertical="top" wrapText="1"/>
    </xf>
    <xf numFmtId="0" fontId="9" fillId="11" borderId="4" xfId="0" applyFont="1" applyFill="1" applyBorder="1" applyAlignment="1">
      <alignment horizontal="left" vertical="top" wrapText="1"/>
    </xf>
    <xf numFmtId="0" fontId="11" fillId="11" borderId="10" xfId="0" applyFont="1" applyFill="1" applyBorder="1" applyAlignment="1">
      <alignment horizontal="left" vertical="top" wrapText="1"/>
    </xf>
    <xf numFmtId="10" fontId="47" fillId="11" borderId="24" xfId="0" applyNumberFormat="1" applyFont="1" applyFill="1" applyBorder="1" applyAlignment="1">
      <alignment horizontal="center" vertical="center"/>
    </xf>
    <xf numFmtId="0" fontId="12" fillId="20" borderId="4" xfId="0" applyFont="1" applyFill="1" applyBorder="1" applyAlignment="1">
      <alignment horizontal="left" vertical="top" wrapText="1"/>
    </xf>
    <xf numFmtId="10" fontId="48" fillId="11" borderId="24" xfId="0" applyNumberFormat="1" applyFont="1" applyFill="1" applyBorder="1" applyAlignment="1">
      <alignment horizontal="center" vertical="center"/>
    </xf>
    <xf numFmtId="0" fontId="11" fillId="20" borderId="4" xfId="0" applyFont="1" applyFill="1" applyBorder="1" applyAlignment="1">
      <alignment vertical="top" wrapText="1"/>
    </xf>
    <xf numFmtId="0" fontId="36" fillId="20" borderId="4" xfId="0" applyFont="1" applyFill="1" applyBorder="1" applyAlignment="1">
      <alignment horizontal="center" vertical="center"/>
    </xf>
    <xf numFmtId="10" fontId="48" fillId="11" borderId="16" xfId="0" applyNumberFormat="1" applyFont="1" applyFill="1" applyBorder="1" applyAlignment="1">
      <alignment horizontal="center" vertical="center"/>
    </xf>
    <xf numFmtId="10" fontId="49" fillId="20" borderId="24" xfId="0" applyNumberFormat="1" applyFont="1" applyFill="1" applyBorder="1" applyAlignment="1">
      <alignment horizontal="center" vertical="center"/>
    </xf>
    <xf numFmtId="0" fontId="0" fillId="20" borderId="25" xfId="0" applyFont="1" applyFill="1" applyBorder="1" applyAlignment="1">
      <alignment horizontal="left" vertical="top" wrapText="1"/>
    </xf>
    <xf numFmtId="0" fontId="44" fillId="20" borderId="4" xfId="0" applyFont="1" applyFill="1" applyBorder="1" applyAlignment="1">
      <alignment horizontal="left" vertical="top" wrapText="1"/>
    </xf>
    <xf numFmtId="10" fontId="48" fillId="20" borderId="4" xfId="0" applyNumberFormat="1" applyFont="1" applyFill="1" applyBorder="1" applyAlignment="1">
      <alignment horizontal="center" vertical="center"/>
    </xf>
    <xf numFmtId="0" fontId="37" fillId="20" borderId="4" xfId="0" applyFont="1" applyFill="1" applyBorder="1" applyAlignment="1">
      <alignment horizontal="left" vertical="top" wrapText="1"/>
    </xf>
    <xf numFmtId="0" fontId="29" fillId="20" borderId="24" xfId="0" applyFont="1" applyFill="1" applyBorder="1" applyAlignment="1">
      <alignment horizontal="left" vertical="top" wrapText="1"/>
    </xf>
    <xf numFmtId="0" fontId="11" fillId="20" borderId="4" xfId="0" applyFont="1" applyFill="1" applyBorder="1" applyAlignment="1">
      <alignment horizontal="justify" vertical="top" wrapText="1"/>
    </xf>
    <xf numFmtId="0" fontId="29" fillId="20" borderId="4" xfId="0" applyFont="1" applyFill="1" applyBorder="1" applyAlignment="1">
      <alignment horizontal="left" vertical="top" wrapText="1"/>
    </xf>
    <xf numFmtId="10" fontId="49" fillId="20" borderId="4" xfId="0" applyNumberFormat="1" applyFont="1" applyFill="1" applyBorder="1" applyAlignment="1">
      <alignment horizontal="center" vertical="center"/>
    </xf>
    <xf numFmtId="0" fontId="27" fillId="13" borderId="7" xfId="0" applyFont="1" applyFill="1" applyBorder="1" applyAlignment="1">
      <alignment horizontal="justify" vertical="top" wrapText="1"/>
    </xf>
    <xf numFmtId="0" fontId="21" fillId="3" borderId="13" xfId="0" applyFont="1" applyFill="1" applyBorder="1" applyAlignment="1">
      <alignment horizontal="center" vertical="center"/>
    </xf>
    <xf numFmtId="0" fontId="21" fillId="3" borderId="14" xfId="0" applyFont="1" applyFill="1" applyBorder="1" applyAlignment="1">
      <alignment horizontal="center" vertical="center"/>
    </xf>
    <xf numFmtId="0" fontId="21" fillId="3" borderId="15" xfId="0" applyFont="1" applyFill="1" applyBorder="1" applyAlignment="1">
      <alignment horizontal="center" vertical="center"/>
    </xf>
    <xf numFmtId="0" fontId="4" fillId="2" borderId="0" xfId="0" applyFont="1" applyFill="1" applyBorder="1" applyAlignment="1">
      <alignment horizontal="center"/>
    </xf>
    <xf numFmtId="0" fontId="4" fillId="3" borderId="0" xfId="0" applyFont="1" applyFill="1" applyBorder="1" applyAlignment="1">
      <alignment horizontal="center"/>
    </xf>
    <xf numFmtId="0" fontId="4" fillId="12" borderId="6" xfId="0" applyFont="1" applyFill="1" applyBorder="1" applyAlignment="1">
      <alignment horizontal="center"/>
    </xf>
    <xf numFmtId="0" fontId="21" fillId="19" borderId="13" xfId="0" applyFont="1" applyFill="1" applyBorder="1" applyAlignment="1">
      <alignment horizontal="center" vertical="center"/>
    </xf>
    <xf numFmtId="0" fontId="21" fillId="19" borderId="14" xfId="0" applyFont="1" applyFill="1" applyBorder="1" applyAlignment="1">
      <alignment horizontal="center" vertical="center"/>
    </xf>
    <xf numFmtId="0" fontId="21" fillId="19" borderId="15" xfId="0" applyFont="1" applyFill="1" applyBorder="1" applyAlignment="1">
      <alignment horizontal="center" vertical="center"/>
    </xf>
    <xf numFmtId="0" fontId="19" fillId="13" borderId="7" xfId="0" applyFont="1" applyFill="1" applyBorder="1" applyAlignment="1">
      <alignment horizontal="justify" vertical="center" wrapText="1"/>
    </xf>
    <xf numFmtId="0" fontId="19" fillId="13" borderId="8" xfId="0" applyFont="1" applyFill="1" applyBorder="1" applyAlignment="1">
      <alignment horizontal="justify" vertical="center" wrapText="1"/>
    </xf>
    <xf numFmtId="0" fontId="19" fillId="13" borderId="9" xfId="0" applyFont="1" applyFill="1" applyBorder="1" applyAlignment="1">
      <alignment horizontal="justify" vertical="center" wrapText="1"/>
    </xf>
  </cellXfs>
  <cellStyles count="38">
    <cellStyle name="Graphics" xfId="4"/>
    <cellStyle name="Millares" xfId="37" builtinId="3"/>
    <cellStyle name="Millares 2" xfId="5"/>
    <cellStyle name="Millares 2 2" xfId="6"/>
    <cellStyle name="Millares 3" xfId="7"/>
    <cellStyle name="Moneda 2" xfId="8"/>
    <cellStyle name="Moneda 2 2" xfId="9"/>
    <cellStyle name="Moneda 2 2 2" xfId="10"/>
    <cellStyle name="Moneda 2 2 2 2" xfId="11"/>
    <cellStyle name="Moneda 2 2 2 3" xfId="12"/>
    <cellStyle name="Moneda 2 2 3" xfId="13"/>
    <cellStyle name="Moneda 2 2 4" xfId="14"/>
    <cellStyle name="Moneda 2 2 5" xfId="15"/>
    <cellStyle name="Moneda 2 3" xfId="16"/>
    <cellStyle name="Moneda 2 3 2" xfId="17"/>
    <cellStyle name="Moneda 2 3 3" xfId="18"/>
    <cellStyle name="Moneda 2 4" xfId="19"/>
    <cellStyle name="Moneda 2 5" xfId="20"/>
    <cellStyle name="Moneda 2 6" xfId="21"/>
    <cellStyle name="Moneda 3" xfId="22"/>
    <cellStyle name="Moneda 3 2" xfId="23"/>
    <cellStyle name="Moneda 3 2 2" xfId="24"/>
    <cellStyle name="Moneda 3 2 3" xfId="25"/>
    <cellStyle name="Moneda 3 3" xfId="26"/>
    <cellStyle name="Moneda 3 4" xfId="27"/>
    <cellStyle name="Moneda 3 5" xfId="28"/>
    <cellStyle name="Moneda 4" xfId="29"/>
    <cellStyle name="Moneda 5" xfId="30"/>
    <cellStyle name="Normal" xfId="0" builtinId="0"/>
    <cellStyle name="Normal 2" xfId="31"/>
    <cellStyle name="Normal 3" xfId="2"/>
    <cellStyle name="Normal 4" xfId="3"/>
    <cellStyle name="Normal 5" xfId="32"/>
    <cellStyle name="Normal 5 2" xfId="33"/>
    <cellStyle name="Normal 6" xfId="34"/>
    <cellStyle name="Porcentaje" xfId="1" builtinId="5"/>
    <cellStyle name="Porcentaje 2" xfId="35"/>
    <cellStyle name="Porcentaje 3" xfId="36"/>
  </cellStyles>
  <dxfs count="1233">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0" readingOrder="0"/>
    </dxf>
    <dxf>
      <alignment wrapText="0" readingOrder="0"/>
    </dxf>
    <dxf>
      <alignment wrapText="1" readingOrder="0"/>
    </dxf>
    <dxf>
      <numFmt numFmtId="169" formatCode="h:mm:ss;@"/>
    </dxf>
    <dxf>
      <numFmt numFmtId="175" formatCode="[$-F400]h:mm:ss\ AM/PM"/>
    </dxf>
    <dxf>
      <numFmt numFmtId="1" formatCode="0"/>
    </dxf>
    <dxf>
      <numFmt numFmtId="1" formatCode="0"/>
    </dxf>
    <dxf>
      <numFmt numFmtId="1" formatCode="0"/>
    </dxf>
    <dxf>
      <numFmt numFmtId="1" formatCode="0"/>
    </dxf>
    <dxf>
      <numFmt numFmtId="1" formatCode="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numFmt numFmtId="25" formatCode="h:mm"/>
    </dxf>
    <dxf>
      <numFmt numFmtId="1" formatCode="0"/>
    </dxf>
    <dxf>
      <numFmt numFmtId="170" formatCode="0.0"/>
    </dxf>
    <dxf>
      <numFmt numFmtId="0" formatCode="General"/>
    </dxf>
    <dxf>
      <numFmt numFmtId="13" formatCode="0%"/>
    </dxf>
    <dxf>
      <numFmt numFmtId="167" formatCode="0.0%"/>
    </dxf>
    <dxf>
      <numFmt numFmtId="25" formatCode="h:mm"/>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horizontal="center" readingOrder="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numFmt numFmtId="167" formatCode="0.0%"/>
    </dxf>
    <dxf>
      <alignment wrapText="1" readingOrder="0"/>
    </dxf>
    <dxf>
      <numFmt numFmtId="13" formatCode="0%"/>
    </dxf>
    <dxf>
      <numFmt numFmtId="167" formatCode="0.0%"/>
    </dxf>
    <dxf>
      <numFmt numFmtId="14" formatCode="0.00%"/>
    </dxf>
    <dxf>
      <numFmt numFmtId="174" formatCode="0.000%"/>
    </dxf>
    <dxf>
      <numFmt numFmtId="14" formatCode="0.00%"/>
    </dxf>
    <dxf>
      <numFmt numFmtId="13" formatCode="0%"/>
    </dxf>
    <dxf>
      <numFmt numFmtId="167" formatCode="0.0%"/>
    </dxf>
    <dxf>
      <fill>
        <patternFill patternType="solid">
          <bgColor theme="3" tint="0.79998168889431442"/>
        </patternFill>
      </fill>
    </dxf>
    <dxf>
      <fill>
        <patternFill patternType="solid">
          <bgColor theme="3" tint="0.79998168889431442"/>
        </patternFill>
      </fill>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numFmt numFmtId="167" formatCode="0.0%"/>
    </dxf>
    <dxf>
      <numFmt numFmtId="0" formatCode="General"/>
    </dxf>
    <dxf>
      <numFmt numFmtId="13" formatCode="0%"/>
    </dxf>
    <dxf>
      <numFmt numFmtId="167" formatCode="0.0%"/>
    </dxf>
    <dxf>
      <numFmt numFmtId="14" formatCode="0.0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numFmt numFmtId="0" formatCode="General"/>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4" formatCode="0.00%"/>
    </dxf>
    <dxf>
      <numFmt numFmtId="0" formatCode="General"/>
    </dxf>
    <dxf>
      <numFmt numFmtId="13" formatCode="0%"/>
    </dxf>
    <dxf>
      <numFmt numFmtId="167" formatCode="0.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fill>
        <patternFill patternType="solid">
          <bgColor theme="9" tint="0.59999389629810485"/>
        </patternFill>
      </fill>
    </dxf>
    <dxf>
      <numFmt numFmtId="1" formatCode="0"/>
    </dxf>
    <dxf>
      <numFmt numFmtId="13" formatCode="0%"/>
    </dxf>
    <dxf>
      <numFmt numFmtId="167" formatCode="0.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numFmt numFmtId="167"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67" formatCode="0.0%"/>
    </dxf>
    <dxf>
      <numFmt numFmtId="14" formatCode="0.00%"/>
    </dxf>
    <dxf>
      <numFmt numFmtId="174" formatCode="0.000%"/>
    </dxf>
    <dxf>
      <numFmt numFmtId="14" formatCode="0.0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numFmt numFmtId="13" formatCode="0%"/>
    </dxf>
    <dxf>
      <numFmt numFmtId="167"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numFmt numFmtId="0" formatCode="General"/>
    </dxf>
    <dxf>
      <numFmt numFmtId="13" formatCode="0%"/>
    </dxf>
    <dxf>
      <numFmt numFmtId="0" formatCode="General"/>
    </dxf>
    <dxf>
      <numFmt numFmtId="1" formatCode="0"/>
    </dxf>
    <dxf>
      <numFmt numFmtId="13" formatCode="0%"/>
    </dxf>
    <dxf>
      <numFmt numFmtId="1" formatCode="0"/>
    </dxf>
    <dxf>
      <numFmt numFmtId="176" formatCode="_-* #,##0_-;\-* #,##0_-;_-* &quot;-&quot;_-;_-@_-"/>
    </dxf>
    <dxf>
      <numFmt numFmtId="14" formatCode="0.00%"/>
    </dxf>
    <dxf>
      <numFmt numFmtId="13" formatCode="0%"/>
    </dxf>
    <dxf>
      <numFmt numFmtId="167" formatCode="0.0%"/>
    </dxf>
    <dxf>
      <fill>
        <gradientFill>
          <stop position="0">
            <color theme="0"/>
          </stop>
          <stop position="1">
            <color rgb="FFFF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3" formatCode="0%"/>
    </dxf>
    <dxf>
      <numFmt numFmtId="0" formatCode="General"/>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general" readingOrder="0"/>
    </dxf>
    <dxf>
      <numFmt numFmtId="13" formatCode="0%"/>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0" readingOrder="0"/>
    </dxf>
    <dxf>
      <alignment wrapText="0" readingOrder="0"/>
    </dxf>
    <dxf>
      <alignment wrapText="1" readingOrder="0"/>
    </dxf>
    <dxf>
      <numFmt numFmtId="169" formatCode="h:mm:ss;@"/>
    </dxf>
    <dxf>
      <numFmt numFmtId="175" formatCode="[$-F400]h:mm:ss\ AM/PM"/>
    </dxf>
    <dxf>
      <numFmt numFmtId="1" formatCode="0"/>
    </dxf>
    <dxf>
      <numFmt numFmtId="1" formatCode="0"/>
    </dxf>
    <dxf>
      <numFmt numFmtId="1" formatCode="0"/>
    </dxf>
    <dxf>
      <numFmt numFmtId="1" formatCode="0"/>
    </dxf>
    <dxf>
      <numFmt numFmtId="1" formatCode="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numFmt numFmtId="25" formatCode="h:mm"/>
    </dxf>
    <dxf>
      <numFmt numFmtId="1" formatCode="0"/>
    </dxf>
    <dxf>
      <numFmt numFmtId="170" formatCode="0.0"/>
    </dxf>
    <dxf>
      <numFmt numFmtId="0" formatCode="General"/>
    </dxf>
    <dxf>
      <numFmt numFmtId="13" formatCode="0%"/>
    </dxf>
    <dxf>
      <numFmt numFmtId="167" formatCode="0.0%"/>
    </dxf>
    <dxf>
      <numFmt numFmtId="25" formatCode="h:mm"/>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horizontal="center" readingOrder="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numFmt numFmtId="167" formatCode="0.0%"/>
    </dxf>
    <dxf>
      <fill>
        <gradientFill>
          <stop position="0">
            <color theme="0"/>
          </stop>
          <stop position="1">
            <color rgb="FFC00000"/>
          </stop>
        </gradientFill>
      </fill>
    </dxf>
    <dxf>
      <fill>
        <gradientFill>
          <stop position="0">
            <color theme="0"/>
          </stop>
          <stop position="1">
            <color rgb="FFFFC000"/>
          </stop>
        </gradientFill>
      </fill>
    </dxf>
    <dxf>
      <fill>
        <gradientFill>
          <stop position="0">
            <color theme="0"/>
          </stop>
          <stop position="1">
            <color rgb="FF00B050"/>
          </stop>
        </gradientFill>
      </fill>
    </dxf>
    <dxf>
      <fill>
        <gradientFill>
          <stop position="0">
            <color theme="0"/>
          </stop>
          <stop position="1">
            <color rgb="FF00B0F0"/>
          </stop>
        </gradientFill>
      </fill>
    </dxf>
    <dxf>
      <fill>
        <patternFill>
          <bgColor rgb="FF00B050"/>
        </patternFill>
      </fill>
    </dxf>
  </dxfs>
  <tableStyles count="1" defaultTableStyle="TableStyleMedium2" defaultPivotStyle="PivotStyleLight16">
    <tableStyle name="Estilo de segmentación de datos 1" pivot="0" table="0" count="1">
      <tableStyleElement type="headerRow" dxfId="1232"/>
    </tableStyle>
  </tableStyles>
  <extLst>
    <ext xmlns:x14="http://schemas.microsoft.com/office/spreadsheetml/2009/9/main" uri="{EB79DEF2-80B8-43e5-95BD-54CBDDF9020C}">
      <x14:slicerStyles defaultSlicerStyle="SlicerStyleLight1">
        <x14:slicerStyle name="Estilo de segmentación de datos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 II Trimestre 2019.xlsx]tablas!TablaDinámica1</c:name>
    <c:fmtId val="30"/>
  </c:pivotSource>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s-CO"/>
              <a:t>Desempeño </a:t>
            </a:r>
            <a:r>
              <a:rPr lang="es-CO" sz="1100"/>
              <a:t>(*Clasificación)</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s-E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8"/>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spPr>
          <a:solidFill>
            <a:schemeClr val="accent3">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ysClr val="window" lastClr="FFFFFF"/>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5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ES"/>
            </a:p>
          </c:txPr>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52"/>
        <c:spPr>
          <a:solidFill>
            <a:schemeClr val="accent3">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53"/>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54"/>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55"/>
        <c:spPr>
          <a:solidFill>
            <a:sysClr val="window" lastClr="FFFFFF"/>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5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5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7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7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7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7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7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75"/>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7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77"/>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78"/>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9"/>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8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8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8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8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s>
    <c:plotArea>
      <c:layout/>
      <c:barChart>
        <c:barDir val="col"/>
        <c:grouping val="clustered"/>
        <c:varyColors val="0"/>
        <c:ser>
          <c:idx val="0"/>
          <c:order val="0"/>
          <c:tx>
            <c:strRef>
              <c:f>tablas!$B$3:$B$4</c:f>
              <c:strCache>
                <c:ptCount val="1"/>
                <c:pt idx="0">
                  <c:v>Excelente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tablas!$B$5:$B$7</c:f>
              <c:numCache>
                <c:formatCode>0%</c:formatCode>
                <c:ptCount val="2"/>
                <c:pt idx="0">
                  <c:v>0.73170731707317072</c:v>
                </c:pt>
                <c:pt idx="1">
                  <c:v>0.15384615384615385</c:v>
                </c:pt>
              </c:numCache>
            </c:numRef>
          </c:val>
          <c:extLst xmlns:c16r2="http://schemas.microsoft.com/office/drawing/2015/06/chart">
            <c:ext xmlns:c16="http://schemas.microsoft.com/office/drawing/2014/chart" uri="{C3380CC4-5D6E-409C-BE32-E72D297353CC}">
              <c16:uniqueId val="{00000000-1BC5-43F4-8990-9D49491998EC}"/>
            </c:ext>
          </c:extLst>
        </c:ser>
        <c:ser>
          <c:idx val="1"/>
          <c:order val="1"/>
          <c:tx>
            <c:strRef>
              <c:f>tablas!$C$3:$C$4</c:f>
              <c:strCache>
                <c:ptCount val="1"/>
                <c:pt idx="0">
                  <c:v>BUENO</c:v>
                </c:pt>
              </c:strCache>
            </c:strRef>
          </c:tx>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tablas!$C$5:$C$7</c:f>
              <c:numCache>
                <c:formatCode>0%</c:formatCode>
                <c:ptCount val="2"/>
                <c:pt idx="0">
                  <c:v>0.12195121951219512</c:v>
                </c:pt>
                <c:pt idx="1">
                  <c:v>0.30769230769230771</c:v>
                </c:pt>
              </c:numCache>
            </c:numRef>
          </c:val>
          <c:extLst xmlns:c16r2="http://schemas.microsoft.com/office/drawing/2015/06/chart">
            <c:ext xmlns:c16="http://schemas.microsoft.com/office/drawing/2014/chart" uri="{C3380CC4-5D6E-409C-BE32-E72D297353CC}">
              <c16:uniqueId val="{00000040-EB35-4C80-AC51-CA97421D5BB8}"/>
            </c:ext>
          </c:extLst>
        </c:ser>
        <c:ser>
          <c:idx val="2"/>
          <c:order val="2"/>
          <c:tx>
            <c:strRef>
              <c:f>tablas!$D$3:$D$4</c:f>
              <c:strCache>
                <c:ptCount val="1"/>
                <c:pt idx="0">
                  <c:v>REGULAR</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tablas!$D$5:$D$7</c:f>
              <c:numCache>
                <c:formatCode>0%</c:formatCode>
                <c:ptCount val="2"/>
                <c:pt idx="0">
                  <c:v>4.878048780487805E-2</c:v>
                </c:pt>
                <c:pt idx="1">
                  <c:v>7.6923076923076927E-2</c:v>
                </c:pt>
              </c:numCache>
            </c:numRef>
          </c:val>
          <c:extLst xmlns:c16r2="http://schemas.microsoft.com/office/drawing/2015/06/chart">
            <c:ext xmlns:c16="http://schemas.microsoft.com/office/drawing/2014/chart" uri="{C3380CC4-5D6E-409C-BE32-E72D297353CC}">
              <c16:uniqueId val="{00000041-EB35-4C80-AC51-CA97421D5BB8}"/>
            </c:ext>
          </c:extLst>
        </c:ser>
        <c:ser>
          <c:idx val="3"/>
          <c:order val="3"/>
          <c:tx>
            <c:strRef>
              <c:f>tablas!$E$3:$E$4</c:f>
              <c:strCache>
                <c:ptCount val="1"/>
                <c:pt idx="0">
                  <c:v>MALO</c:v>
                </c:pt>
              </c:strCache>
            </c:strRef>
          </c:tx>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tablas!$E$5:$E$7</c:f>
              <c:numCache>
                <c:formatCode>0%</c:formatCode>
                <c:ptCount val="2"/>
                <c:pt idx="0">
                  <c:v>4.878048780487805E-2</c:v>
                </c:pt>
                <c:pt idx="1">
                  <c:v>0.38461538461538464</c:v>
                </c:pt>
              </c:numCache>
            </c:numRef>
          </c:val>
          <c:extLst xmlns:c16r2="http://schemas.microsoft.com/office/drawing/2015/06/chart">
            <c:ext xmlns:c16="http://schemas.microsoft.com/office/drawing/2014/chart" uri="{C3380CC4-5D6E-409C-BE32-E72D297353CC}">
              <c16:uniqueId val="{00000042-EB35-4C80-AC51-CA97421D5BB8}"/>
            </c:ext>
          </c:extLst>
        </c:ser>
        <c:ser>
          <c:idx val="4"/>
          <c:order val="4"/>
          <c:tx>
            <c:strRef>
              <c:f>tablas!$F$3:$F$4</c:f>
              <c:strCache>
                <c:ptCount val="1"/>
                <c:pt idx="0">
                  <c:v>Excelente </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tablas!$F$5:$F$7</c:f>
              <c:numCache>
                <c:formatCode>0%</c:formatCode>
                <c:ptCount val="2"/>
                <c:pt idx="0">
                  <c:v>4.878048780487805E-2</c:v>
                </c:pt>
                <c:pt idx="1">
                  <c:v>7.6923076923076927E-2</c:v>
                </c:pt>
              </c:numCache>
            </c:numRef>
          </c:val>
          <c:extLst xmlns:c16r2="http://schemas.microsoft.com/office/drawing/2015/06/chart">
            <c:ext xmlns:c16="http://schemas.microsoft.com/office/drawing/2014/chart" uri="{C3380CC4-5D6E-409C-BE32-E72D297353CC}">
              <c16:uniqueId val="{00000043-EB35-4C80-AC51-CA97421D5BB8}"/>
            </c:ext>
          </c:extLst>
        </c:ser>
        <c:ser>
          <c:idx val="5"/>
          <c:order val="5"/>
          <c:tx>
            <c:strRef>
              <c:f>tablas!$G$3:$G$4</c:f>
              <c:strCache>
                <c:ptCount val="1"/>
                <c:pt idx="0">
                  <c:v>(en blanco)</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tablas!$G$5:$G$7</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44-EB35-4C80-AC51-CA97421D5BB8}"/>
            </c:ext>
          </c:extLst>
        </c:ser>
        <c:dLbls>
          <c:dLblPos val="outEnd"/>
          <c:showLegendKey val="0"/>
          <c:showVal val="1"/>
          <c:showCatName val="0"/>
          <c:showSerName val="0"/>
          <c:showPercent val="0"/>
          <c:showBubbleSize val="0"/>
        </c:dLbls>
        <c:gapWidth val="100"/>
        <c:overlap val="-24"/>
        <c:axId val="450120064"/>
        <c:axId val="450120456"/>
      </c:barChart>
      <c:catAx>
        <c:axId val="450120064"/>
        <c:scaling>
          <c:orientation val="minMax"/>
        </c:scaling>
        <c:delete val="0"/>
        <c:axPos val="b"/>
        <c:majorGridlines>
          <c:spPr>
            <a:ln w="9525" cap="flat" cmpd="sng" algn="ctr">
              <a:solidFill>
                <a:schemeClr val="accent1"/>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crossAx val="450120456"/>
        <c:crosses val="autoZero"/>
        <c:auto val="1"/>
        <c:lblAlgn val="ctr"/>
        <c:lblOffset val="100"/>
        <c:noMultiLvlLbl val="0"/>
      </c:catAx>
      <c:valAx>
        <c:axId val="450120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crossAx val="4501200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legend>
    <c:plotVisOnly val="1"/>
    <c:dispBlanksAs val="gap"/>
    <c:showDLblsOverMax val="0"/>
  </c:chart>
  <c:spPr>
    <a:gradFill flip="none" rotWithShape="1">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0" scaled="1"/>
      <a:tileRect/>
    </a:gradFill>
    <a:ln w="25400" cap="flat" cmpd="sng" algn="ctr">
      <a:solidFill>
        <a:schemeClr val="accent1"/>
      </a:solidFill>
      <a:prstDash val="solid"/>
      <a:round/>
    </a:ln>
    <a:effectLst/>
    <a:scene3d>
      <a:camera prst="orthographicFront"/>
      <a:lightRig rig="threePt" dir="t"/>
    </a:scene3d>
    <a:sp3d>
      <a:bevelT/>
    </a:sp3d>
  </c:spPr>
  <c:txPr>
    <a:bodyPr/>
    <a:lstStyle/>
    <a:p>
      <a:pPr>
        <a:defRPr>
          <a:solidFill>
            <a:schemeClr val="dk1"/>
          </a:solidFill>
          <a:latin typeface="+mn-lt"/>
          <a:ea typeface="+mn-ea"/>
          <a:cs typeface="+mn-cs"/>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 II Trimestre 2019.xlsx]tablas!TablaDinámica4</c:name>
    <c:fmtId val="5"/>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Dependencias </a:t>
            </a:r>
            <a:r>
              <a:rPr lang="es-CO" sz="1100" b="1"/>
              <a:t>(Cant.</a:t>
            </a:r>
            <a:r>
              <a:rPr lang="es-CO" sz="1100" b="1" baseline="0"/>
              <a:t> de Indicadores</a:t>
            </a:r>
            <a:r>
              <a:rPr lang="es-CO" sz="1100" b="1"/>
              <a:t>)</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3"/>
          </a:solidFill>
          <a:ln>
            <a:noFill/>
          </a:ln>
          <a:effectLst/>
        </c:spPr>
        <c:marker>
          <c:symbol val="none"/>
        </c:marker>
      </c:pivotFmt>
      <c:pivotFmt>
        <c:idx val="17"/>
        <c:spPr>
          <a:solidFill>
            <a:srgbClr val="FFC000"/>
          </a:solidFill>
          <a:ln>
            <a:noFill/>
          </a:ln>
          <a:effectLst/>
        </c:spPr>
        <c:marker>
          <c:symbol val="none"/>
        </c:marker>
      </c:pivotFmt>
      <c:pivotFmt>
        <c:idx val="18"/>
        <c:spPr>
          <a:solidFill>
            <a:schemeClr val="accent2"/>
          </a:solidFill>
          <a:ln>
            <a:noFill/>
          </a:ln>
          <a:effectLst/>
        </c:spPr>
        <c:marker>
          <c:symbol val="none"/>
        </c:marker>
      </c:pivotFmt>
      <c:pivotFmt>
        <c:idx val="19"/>
        <c:spPr>
          <a:solidFill>
            <a:srgbClr val="7030A0"/>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3"/>
          </a:solidFill>
          <a:ln>
            <a:noFill/>
          </a:ln>
          <a:effectLst/>
        </c:spPr>
        <c:marker>
          <c:symbol val="none"/>
        </c:marker>
      </c:pivotFmt>
      <c:pivotFmt>
        <c:idx val="22"/>
        <c:spPr>
          <a:solidFill>
            <a:srgbClr val="FFC000"/>
          </a:solidFill>
          <a:ln>
            <a:noFill/>
          </a:ln>
          <a:effectLst/>
        </c:spPr>
        <c:marker>
          <c:symbol val="none"/>
        </c:marker>
      </c:pivotFmt>
      <c:pivotFmt>
        <c:idx val="23"/>
        <c:spPr>
          <a:solidFill>
            <a:schemeClr val="accent2"/>
          </a:solidFill>
          <a:ln>
            <a:noFill/>
          </a:ln>
          <a:effectLst/>
        </c:spPr>
        <c:marker>
          <c:symbol val="none"/>
        </c:marker>
      </c:pivotFmt>
      <c:pivotFmt>
        <c:idx val="24"/>
        <c:spPr>
          <a:solidFill>
            <a:srgbClr val="7030A0"/>
          </a:solidFill>
          <a:ln>
            <a:noFill/>
          </a:ln>
          <a:effectLst/>
        </c:spPr>
        <c:marker>
          <c:symbol val="none"/>
        </c:marker>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chemeClr val="accent3">
              <a:lumMod val="75000"/>
            </a:schemeClr>
          </a:solidFill>
          <a:ln>
            <a:noFill/>
          </a:ln>
          <a:effectLst/>
          <a:scene3d>
            <a:camera prst="orthographicFront"/>
            <a:lightRig rig="threePt" dir="t"/>
          </a:scene3d>
          <a:sp3d>
            <a:bevel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rgbClr val="FFC000"/>
          </a:solidFill>
          <a:ln>
            <a:noFill/>
          </a:ln>
          <a:effectLst/>
          <a:scene3d>
            <a:camera prst="orthographicFront"/>
            <a:lightRig rig="threePt" dir="t"/>
          </a:scene3d>
          <a:sp3d>
            <a:bevel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rgbClr val="C00000"/>
          </a:solidFill>
          <a:ln>
            <a:noFill/>
          </a:ln>
          <a:effectLst/>
          <a:scene3d>
            <a:camera prst="orthographicFront"/>
            <a:lightRig rig="threePt" dir="t"/>
          </a:scene3d>
          <a:sp3d>
            <a:bevel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solidFill>
            <a:schemeClr val="bg1"/>
          </a:solidFill>
          <a:ln>
            <a:noFill/>
          </a:ln>
          <a:effectLst/>
          <a:scene3d>
            <a:camera prst="orthographicFront"/>
            <a:lightRig rig="threePt" dir="t"/>
          </a:scene3d>
          <a:sp3d>
            <a:bevel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spPr>
          <a:solidFill>
            <a:schemeClr val="accent1"/>
          </a:solidFill>
          <a:ln>
            <a:noFill/>
          </a:ln>
          <a:effectLst/>
          <a:scene3d>
            <a:camera prst="orthographicFront"/>
            <a:lightRig rig="threePt" dir="t"/>
          </a:scene3d>
          <a:sp3d>
            <a:bevel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2"/>
        <c:spPr>
          <a:solidFill>
            <a:schemeClr val="accent3"/>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3"/>
        <c:spPr>
          <a:solidFill>
            <a:srgbClr val="FFC00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4"/>
        <c:spPr>
          <a:solidFill>
            <a:srgbClr val="C00000"/>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5"/>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9"/>
        <c:spPr>
          <a:solidFill>
            <a:schemeClr val="accent1"/>
          </a:solidFill>
          <a:ln>
            <a:noFill/>
          </a:ln>
          <a:effectLst/>
        </c:spPr>
        <c:marker>
          <c:symbol val="none"/>
        </c:marker>
      </c:pivotFmt>
    </c:pivotFmts>
    <c:plotArea>
      <c:layout>
        <c:manualLayout>
          <c:layoutTarget val="inner"/>
          <c:xMode val="edge"/>
          <c:yMode val="edge"/>
          <c:x val="2.4256808623750611E-2"/>
          <c:y val="0.11290718079247852"/>
          <c:w val="0.95842716976754017"/>
          <c:h val="0.63496797300254626"/>
        </c:manualLayout>
      </c:layout>
      <c:barChart>
        <c:barDir val="col"/>
        <c:grouping val="clustered"/>
        <c:varyColors val="0"/>
        <c:ser>
          <c:idx val="0"/>
          <c:order val="0"/>
          <c:tx>
            <c:strRef>
              <c:f>tablas!$B$30:$B$31</c:f>
              <c:strCache>
                <c:ptCount val="1"/>
                <c:pt idx="0">
                  <c:v>Excelente</c:v>
                </c:pt>
              </c:strCache>
            </c:strRef>
          </c:tx>
          <c:spPr>
            <a:solidFill>
              <a:schemeClr val="accent1"/>
            </a:solidFill>
            <a:ln>
              <a:noFill/>
            </a:ln>
            <a:effectLst/>
          </c:spPr>
          <c:invertIfNegative val="0"/>
          <c:dLbls>
            <c:delete val="1"/>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tablas!$B$32:$B$41</c:f>
              <c:numCache>
                <c:formatCode>0</c:formatCode>
                <c:ptCount val="9"/>
                <c:pt idx="0">
                  <c:v>1</c:v>
                </c:pt>
                <c:pt idx="1">
                  <c:v>1</c:v>
                </c:pt>
                <c:pt idx="3">
                  <c:v>5</c:v>
                </c:pt>
                <c:pt idx="4">
                  <c:v>9</c:v>
                </c:pt>
                <c:pt idx="5">
                  <c:v>1</c:v>
                </c:pt>
                <c:pt idx="6">
                  <c:v>7</c:v>
                </c:pt>
                <c:pt idx="7">
                  <c:v>2</c:v>
                </c:pt>
                <c:pt idx="8">
                  <c:v>6</c:v>
                </c:pt>
              </c:numCache>
            </c:numRef>
          </c:val>
          <c:extLst xmlns:c16r2="http://schemas.microsoft.com/office/drawing/2015/06/chart">
            <c:ext xmlns:c16="http://schemas.microsoft.com/office/drawing/2014/chart" uri="{C3380CC4-5D6E-409C-BE32-E72D297353CC}">
              <c16:uniqueId val="{00000000-FC70-40A4-B514-E1633A23C0EB}"/>
            </c:ext>
          </c:extLst>
        </c:ser>
        <c:ser>
          <c:idx val="1"/>
          <c:order val="1"/>
          <c:tx>
            <c:strRef>
              <c:f>tablas!$C$30:$C$31</c:f>
              <c:strCache>
                <c:ptCount val="1"/>
                <c:pt idx="0">
                  <c:v>BUENO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tablas!$C$32:$C$41</c:f>
              <c:numCache>
                <c:formatCode>0</c:formatCode>
                <c:ptCount val="9"/>
                <c:pt idx="2">
                  <c:v>3</c:v>
                </c:pt>
                <c:pt idx="5">
                  <c:v>1</c:v>
                </c:pt>
                <c:pt idx="6">
                  <c:v>3</c:v>
                </c:pt>
                <c:pt idx="7">
                  <c:v>2</c:v>
                </c:pt>
              </c:numCache>
            </c:numRef>
          </c:val>
          <c:extLst xmlns:c16r2="http://schemas.microsoft.com/office/drawing/2015/06/chart">
            <c:ext xmlns:c16="http://schemas.microsoft.com/office/drawing/2014/chart" uri="{C3380CC4-5D6E-409C-BE32-E72D297353CC}">
              <c16:uniqueId val="{00000040-DFB7-4C9D-A70A-7A9DC3EB4B65}"/>
            </c:ext>
          </c:extLst>
        </c:ser>
        <c:ser>
          <c:idx val="2"/>
          <c:order val="2"/>
          <c:tx>
            <c:strRef>
              <c:f>tablas!$D$30:$D$31</c:f>
              <c:strCache>
                <c:ptCount val="1"/>
                <c:pt idx="0">
                  <c:v>REGULAR</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tablas!$D$32:$D$41</c:f>
              <c:numCache>
                <c:formatCode>0</c:formatCode>
                <c:ptCount val="9"/>
                <c:pt idx="1">
                  <c:v>1</c:v>
                </c:pt>
                <c:pt idx="6">
                  <c:v>2</c:v>
                </c:pt>
              </c:numCache>
            </c:numRef>
          </c:val>
          <c:extLst xmlns:c16r2="http://schemas.microsoft.com/office/drawing/2015/06/chart">
            <c:ext xmlns:c16="http://schemas.microsoft.com/office/drawing/2014/chart" uri="{C3380CC4-5D6E-409C-BE32-E72D297353CC}">
              <c16:uniqueId val="{00000041-DFB7-4C9D-A70A-7A9DC3EB4B65}"/>
            </c:ext>
          </c:extLst>
        </c:ser>
        <c:ser>
          <c:idx val="3"/>
          <c:order val="3"/>
          <c:tx>
            <c:strRef>
              <c:f>tablas!$E$30:$E$31</c:f>
              <c:strCache>
                <c:ptCount val="1"/>
                <c:pt idx="0">
                  <c:v>MALO</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tablas!$E$32:$E$41</c:f>
              <c:numCache>
                <c:formatCode>0</c:formatCode>
                <c:ptCount val="9"/>
                <c:pt idx="2">
                  <c:v>1</c:v>
                </c:pt>
                <c:pt idx="5">
                  <c:v>2</c:v>
                </c:pt>
                <c:pt idx="6">
                  <c:v>4</c:v>
                </c:pt>
              </c:numCache>
            </c:numRef>
          </c:val>
          <c:extLst xmlns:c16r2="http://schemas.microsoft.com/office/drawing/2015/06/chart">
            <c:ext xmlns:c16="http://schemas.microsoft.com/office/drawing/2014/chart" uri="{C3380CC4-5D6E-409C-BE32-E72D297353CC}">
              <c16:uniqueId val="{00000042-DFB7-4C9D-A70A-7A9DC3EB4B65}"/>
            </c:ext>
          </c:extLst>
        </c:ser>
        <c:ser>
          <c:idx val="4"/>
          <c:order val="4"/>
          <c:tx>
            <c:strRef>
              <c:f>tablas!$F$30:$F$31</c:f>
              <c:strCache>
                <c:ptCount val="1"/>
                <c:pt idx="0">
                  <c:v>Excelente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tablas!$F$32:$F$41</c:f>
              <c:numCache>
                <c:formatCode>0</c:formatCode>
                <c:ptCount val="9"/>
                <c:pt idx="2">
                  <c:v>3</c:v>
                </c:pt>
              </c:numCache>
            </c:numRef>
          </c:val>
          <c:extLst xmlns:c16r2="http://schemas.microsoft.com/office/drawing/2015/06/chart">
            <c:ext xmlns:c16="http://schemas.microsoft.com/office/drawing/2014/chart" uri="{C3380CC4-5D6E-409C-BE32-E72D297353CC}">
              <c16:uniqueId val="{00000043-DFB7-4C9D-A70A-7A9DC3EB4B65}"/>
            </c:ext>
          </c:extLst>
        </c:ser>
        <c:ser>
          <c:idx val="5"/>
          <c:order val="5"/>
          <c:tx>
            <c:strRef>
              <c:f>tablas!$G$30:$G$31</c:f>
              <c:strCache>
                <c:ptCount val="1"/>
                <c:pt idx="0">
                  <c:v>(en blanco)</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tablas!$G$32:$G$41</c:f>
              <c:numCache>
                <c:formatCode>0</c:formatCode>
                <c:ptCount val="9"/>
              </c:numCache>
            </c:numRef>
          </c:val>
          <c:extLst xmlns:c16r2="http://schemas.microsoft.com/office/drawing/2015/06/chart">
            <c:ext xmlns:c16="http://schemas.microsoft.com/office/drawing/2014/chart" uri="{C3380CC4-5D6E-409C-BE32-E72D297353CC}">
              <c16:uniqueId val="{00000044-DFB7-4C9D-A70A-7A9DC3EB4B65}"/>
            </c:ext>
          </c:extLst>
        </c:ser>
        <c:dLbls>
          <c:dLblPos val="outEnd"/>
          <c:showLegendKey val="0"/>
          <c:showVal val="1"/>
          <c:showCatName val="0"/>
          <c:showSerName val="0"/>
          <c:showPercent val="0"/>
          <c:showBubbleSize val="0"/>
        </c:dLbls>
        <c:gapWidth val="75"/>
        <c:overlap val="-25"/>
        <c:axId val="450121632"/>
        <c:axId val="454020224"/>
      </c:barChart>
      <c:catAx>
        <c:axId val="450121632"/>
        <c:scaling>
          <c:orientation val="minMax"/>
        </c:scaling>
        <c:delete val="0"/>
        <c:axPos val="b"/>
        <c:majorGridlines>
          <c:spPr>
            <a:ln w="9525" cap="flat" cmpd="sng" algn="ctr">
              <a:solidFill>
                <a:schemeClr val="tx1">
                  <a:lumMod val="50000"/>
                  <a:lumOff val="50000"/>
                </a:schemeClr>
              </a:solidFill>
              <a:prstDash val="dash"/>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454020224"/>
        <c:crosses val="autoZero"/>
        <c:auto val="1"/>
        <c:lblAlgn val="ctr"/>
        <c:lblOffset val="100"/>
        <c:noMultiLvlLbl val="0"/>
      </c:catAx>
      <c:valAx>
        <c:axId val="454020224"/>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ES"/>
          </a:p>
        </c:txPr>
        <c:crossAx val="450121632"/>
        <c:crosses val="autoZero"/>
        <c:crossBetween val="between"/>
      </c:valAx>
      <c:spPr>
        <a:noFill/>
        <a:ln>
          <a:noFill/>
        </a:ln>
        <a:effectLst/>
      </c:spPr>
    </c:plotArea>
    <c:legend>
      <c:legendPos val="b"/>
      <c:layout>
        <c:manualLayout>
          <c:xMode val="edge"/>
          <c:yMode val="edge"/>
          <c:x val="0.25352494548900711"/>
          <c:y val="0.92191719502995617"/>
          <c:w val="0.48594123733076433"/>
          <c:h val="5.13702348710399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gradFill>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0" scaled="1"/>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 II Trimestre 2019.xlsx]tablas!TablaDinámica1</c:name>
    <c:fmtId val="1"/>
  </c:pivotSource>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s-CO"/>
              <a:t>Indicadores</a:t>
            </a:r>
            <a:r>
              <a:rPr lang="es-CO" baseline="0"/>
              <a:t> de Gestión</a:t>
            </a:r>
            <a:endParaRPr lang="es-CO"/>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s-E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showLegendKey val="0"/>
          <c:showVal val="0"/>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3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7"/>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5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6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s>
    <c:plotArea>
      <c:layout/>
      <c:barChart>
        <c:barDir val="col"/>
        <c:grouping val="clustered"/>
        <c:varyColors val="0"/>
        <c:ser>
          <c:idx val="0"/>
          <c:order val="0"/>
          <c:tx>
            <c:strRef>
              <c:f>tablas!$B$3:$B$4</c:f>
              <c:strCache>
                <c:ptCount val="1"/>
                <c:pt idx="0">
                  <c:v>Excelente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elete val="1"/>
          </c:dLbls>
          <c:cat>
            <c:strRef>
              <c:f>tablas!$A$5:$A$7</c:f>
              <c:strCache>
                <c:ptCount val="2"/>
                <c:pt idx="0">
                  <c:v>De gestión</c:v>
                </c:pt>
                <c:pt idx="1">
                  <c:v>Estratégico</c:v>
                </c:pt>
              </c:strCache>
            </c:strRef>
          </c:cat>
          <c:val>
            <c:numRef>
              <c:f>tablas!$B$5:$B$7</c:f>
              <c:numCache>
                <c:formatCode>0%</c:formatCode>
                <c:ptCount val="2"/>
                <c:pt idx="0">
                  <c:v>0.73170731707317072</c:v>
                </c:pt>
                <c:pt idx="1">
                  <c:v>0.15384615384615385</c:v>
                </c:pt>
              </c:numCache>
            </c:numRef>
          </c:val>
          <c:extLst xmlns:c16r2="http://schemas.microsoft.com/office/drawing/2015/06/chart">
            <c:ext xmlns:c16="http://schemas.microsoft.com/office/drawing/2014/chart" uri="{C3380CC4-5D6E-409C-BE32-E72D297353CC}">
              <c16:uniqueId val="{00000000-3501-490A-8C23-23ACCA556435}"/>
            </c:ext>
          </c:extLst>
        </c:ser>
        <c:ser>
          <c:idx val="1"/>
          <c:order val="1"/>
          <c:tx>
            <c:strRef>
              <c:f>tablas!$C$3:$C$4</c:f>
              <c:strCache>
                <c:ptCount val="1"/>
                <c:pt idx="0">
                  <c:v>BUENO</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tablas!$C$5:$C$7</c:f>
              <c:numCache>
                <c:formatCode>0%</c:formatCode>
                <c:ptCount val="2"/>
                <c:pt idx="0">
                  <c:v>0.12195121951219512</c:v>
                </c:pt>
                <c:pt idx="1">
                  <c:v>0.30769230769230771</c:v>
                </c:pt>
              </c:numCache>
            </c:numRef>
          </c:val>
          <c:extLst xmlns:c16r2="http://schemas.microsoft.com/office/drawing/2015/06/chart">
            <c:ext xmlns:c16="http://schemas.microsoft.com/office/drawing/2014/chart" uri="{C3380CC4-5D6E-409C-BE32-E72D297353CC}">
              <c16:uniqueId val="{00000040-7AF7-423B-B092-CF15BAAD76D1}"/>
            </c:ext>
          </c:extLst>
        </c:ser>
        <c:ser>
          <c:idx val="2"/>
          <c:order val="2"/>
          <c:tx>
            <c:strRef>
              <c:f>tablas!$D$3:$D$4</c:f>
              <c:strCache>
                <c:ptCount val="1"/>
                <c:pt idx="0">
                  <c:v>REGULAR</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tablas!$D$5:$D$7</c:f>
              <c:numCache>
                <c:formatCode>0%</c:formatCode>
                <c:ptCount val="2"/>
                <c:pt idx="0">
                  <c:v>4.878048780487805E-2</c:v>
                </c:pt>
                <c:pt idx="1">
                  <c:v>7.6923076923076927E-2</c:v>
                </c:pt>
              </c:numCache>
            </c:numRef>
          </c:val>
          <c:extLst xmlns:c16r2="http://schemas.microsoft.com/office/drawing/2015/06/chart">
            <c:ext xmlns:c16="http://schemas.microsoft.com/office/drawing/2014/chart" uri="{C3380CC4-5D6E-409C-BE32-E72D297353CC}">
              <c16:uniqueId val="{00000041-7AF7-423B-B092-CF15BAAD76D1}"/>
            </c:ext>
          </c:extLst>
        </c:ser>
        <c:ser>
          <c:idx val="3"/>
          <c:order val="3"/>
          <c:tx>
            <c:strRef>
              <c:f>tablas!$E$3:$E$4</c:f>
              <c:strCache>
                <c:ptCount val="1"/>
                <c:pt idx="0">
                  <c:v>MALO</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tablas!$E$5:$E$7</c:f>
              <c:numCache>
                <c:formatCode>0%</c:formatCode>
                <c:ptCount val="2"/>
                <c:pt idx="0">
                  <c:v>4.878048780487805E-2</c:v>
                </c:pt>
                <c:pt idx="1">
                  <c:v>0.38461538461538464</c:v>
                </c:pt>
              </c:numCache>
            </c:numRef>
          </c:val>
          <c:extLst xmlns:c16r2="http://schemas.microsoft.com/office/drawing/2015/06/chart">
            <c:ext xmlns:c16="http://schemas.microsoft.com/office/drawing/2014/chart" uri="{C3380CC4-5D6E-409C-BE32-E72D297353CC}">
              <c16:uniqueId val="{00000042-7AF7-423B-B092-CF15BAAD76D1}"/>
            </c:ext>
          </c:extLst>
        </c:ser>
        <c:ser>
          <c:idx val="4"/>
          <c:order val="4"/>
          <c:tx>
            <c:strRef>
              <c:f>tablas!$F$3:$F$4</c:f>
              <c:strCache>
                <c:ptCount val="1"/>
                <c:pt idx="0">
                  <c:v>Excelente </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tablas!$F$5:$F$7</c:f>
              <c:numCache>
                <c:formatCode>0%</c:formatCode>
                <c:ptCount val="2"/>
                <c:pt idx="0">
                  <c:v>4.878048780487805E-2</c:v>
                </c:pt>
                <c:pt idx="1">
                  <c:v>7.6923076923076927E-2</c:v>
                </c:pt>
              </c:numCache>
            </c:numRef>
          </c:val>
          <c:extLst xmlns:c16r2="http://schemas.microsoft.com/office/drawing/2015/06/chart">
            <c:ext xmlns:c16="http://schemas.microsoft.com/office/drawing/2014/chart" uri="{C3380CC4-5D6E-409C-BE32-E72D297353CC}">
              <c16:uniqueId val="{00000043-7AF7-423B-B092-CF15BAAD76D1}"/>
            </c:ext>
          </c:extLst>
        </c:ser>
        <c:ser>
          <c:idx val="5"/>
          <c:order val="5"/>
          <c:tx>
            <c:strRef>
              <c:f>tablas!$G$3:$G$4</c:f>
              <c:strCache>
                <c:ptCount val="1"/>
                <c:pt idx="0">
                  <c:v>(en blanco)</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tablas!$G$5:$G$7</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44-7AF7-423B-B092-CF15BAAD76D1}"/>
            </c:ext>
          </c:extLst>
        </c:ser>
        <c:dLbls>
          <c:dLblPos val="outEnd"/>
          <c:showLegendKey val="0"/>
          <c:showVal val="1"/>
          <c:showCatName val="0"/>
          <c:showSerName val="0"/>
          <c:showPercent val="0"/>
          <c:showBubbleSize val="0"/>
        </c:dLbls>
        <c:gapWidth val="100"/>
        <c:overlap val="-24"/>
        <c:axId val="464933032"/>
        <c:axId val="464933424"/>
      </c:barChart>
      <c:catAx>
        <c:axId val="46493303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crossAx val="464933424"/>
        <c:crosses val="autoZero"/>
        <c:auto val="1"/>
        <c:lblAlgn val="ctr"/>
        <c:lblOffset val="100"/>
        <c:noMultiLvlLbl val="0"/>
      </c:catAx>
      <c:valAx>
        <c:axId val="464933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crossAx val="4649330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ES"/>
        </a:p>
      </c:txPr>
    </c:legend>
    <c:plotVisOnly val="1"/>
    <c:dispBlanksAs val="gap"/>
    <c:showDLblsOverMax val="0"/>
  </c:chart>
  <c:spPr>
    <a:solidFill>
      <a:schemeClr val="lt1"/>
    </a:solidFill>
    <a:ln w="25400" cap="flat" cmpd="sng" algn="ctr">
      <a:solidFill>
        <a:schemeClr val="accent1"/>
      </a:solidFill>
      <a:prstDash val="solid"/>
      <a:round/>
    </a:ln>
    <a:effectLst/>
  </c:spPr>
  <c:txPr>
    <a:bodyPr/>
    <a:lstStyle/>
    <a:p>
      <a:pPr>
        <a:defRPr>
          <a:solidFill>
            <a:schemeClr val="dk1"/>
          </a:solidFill>
          <a:latin typeface="+mn-lt"/>
          <a:ea typeface="+mn-ea"/>
          <a:cs typeface="+mn-cs"/>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 II Trimestre 2019.xlsx]tablas!TablaDinámica4</c:name>
    <c:fmtId val="3"/>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Dependencias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spPr>
          <a:solidFill>
            <a:schemeClr val="accent1"/>
          </a:solidFill>
          <a:ln>
            <a:noFill/>
          </a:ln>
          <a:effectLst/>
        </c:spPr>
        <c:marker>
          <c:symbol val="none"/>
        </c:marker>
      </c:pivotFmt>
    </c:pivotFmts>
    <c:plotArea>
      <c:layout/>
      <c:barChart>
        <c:barDir val="col"/>
        <c:grouping val="clustered"/>
        <c:varyColors val="0"/>
        <c:ser>
          <c:idx val="0"/>
          <c:order val="0"/>
          <c:tx>
            <c:strRef>
              <c:f>tablas!$B$30:$B$31</c:f>
              <c:strCache>
                <c:ptCount val="1"/>
                <c:pt idx="0">
                  <c:v>Excelente</c:v>
                </c:pt>
              </c:strCache>
            </c:strRef>
          </c:tx>
          <c:spPr>
            <a:solidFill>
              <a:schemeClr val="accent1"/>
            </a:solidFill>
            <a:ln>
              <a:noFill/>
            </a:ln>
            <a:effectLst/>
          </c:spPr>
          <c:invertIfNegative val="0"/>
          <c:dLbls>
            <c:delete val="1"/>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tablas!$B$32:$B$41</c:f>
              <c:numCache>
                <c:formatCode>0</c:formatCode>
                <c:ptCount val="9"/>
                <c:pt idx="0">
                  <c:v>1</c:v>
                </c:pt>
                <c:pt idx="1">
                  <c:v>1</c:v>
                </c:pt>
                <c:pt idx="3">
                  <c:v>5</c:v>
                </c:pt>
                <c:pt idx="4">
                  <c:v>9</c:v>
                </c:pt>
                <c:pt idx="5">
                  <c:v>1</c:v>
                </c:pt>
                <c:pt idx="6">
                  <c:v>7</c:v>
                </c:pt>
                <c:pt idx="7">
                  <c:v>2</c:v>
                </c:pt>
                <c:pt idx="8">
                  <c:v>6</c:v>
                </c:pt>
              </c:numCache>
            </c:numRef>
          </c:val>
          <c:extLst xmlns:c16r2="http://schemas.microsoft.com/office/drawing/2015/06/chart">
            <c:ext xmlns:c16="http://schemas.microsoft.com/office/drawing/2014/chart" uri="{C3380CC4-5D6E-409C-BE32-E72D297353CC}">
              <c16:uniqueId val="{00000000-1064-43AD-8A26-244F8CD3601F}"/>
            </c:ext>
          </c:extLst>
        </c:ser>
        <c:ser>
          <c:idx val="1"/>
          <c:order val="1"/>
          <c:tx>
            <c:strRef>
              <c:f>tablas!$C$30:$C$31</c:f>
              <c:strCache>
                <c:ptCount val="1"/>
                <c:pt idx="0">
                  <c:v>BUENO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tablas!$C$32:$C$41</c:f>
              <c:numCache>
                <c:formatCode>0</c:formatCode>
                <c:ptCount val="9"/>
                <c:pt idx="2">
                  <c:v>3</c:v>
                </c:pt>
                <c:pt idx="5">
                  <c:v>1</c:v>
                </c:pt>
                <c:pt idx="6">
                  <c:v>3</c:v>
                </c:pt>
                <c:pt idx="7">
                  <c:v>2</c:v>
                </c:pt>
              </c:numCache>
            </c:numRef>
          </c:val>
          <c:extLst xmlns:c16r2="http://schemas.microsoft.com/office/drawing/2015/06/chart">
            <c:ext xmlns:c16="http://schemas.microsoft.com/office/drawing/2014/chart" uri="{C3380CC4-5D6E-409C-BE32-E72D297353CC}">
              <c16:uniqueId val="{00000040-0106-4328-97DD-63FCABF98931}"/>
            </c:ext>
          </c:extLst>
        </c:ser>
        <c:ser>
          <c:idx val="2"/>
          <c:order val="2"/>
          <c:tx>
            <c:strRef>
              <c:f>tablas!$D$30:$D$31</c:f>
              <c:strCache>
                <c:ptCount val="1"/>
                <c:pt idx="0">
                  <c:v>REGULAR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tablas!$D$32:$D$41</c:f>
              <c:numCache>
                <c:formatCode>0</c:formatCode>
                <c:ptCount val="9"/>
                <c:pt idx="1">
                  <c:v>1</c:v>
                </c:pt>
                <c:pt idx="6">
                  <c:v>2</c:v>
                </c:pt>
              </c:numCache>
            </c:numRef>
          </c:val>
          <c:extLst xmlns:c16r2="http://schemas.microsoft.com/office/drawing/2015/06/chart">
            <c:ext xmlns:c16="http://schemas.microsoft.com/office/drawing/2014/chart" uri="{C3380CC4-5D6E-409C-BE32-E72D297353CC}">
              <c16:uniqueId val="{00000041-0106-4328-97DD-63FCABF98931}"/>
            </c:ext>
          </c:extLst>
        </c:ser>
        <c:ser>
          <c:idx val="3"/>
          <c:order val="3"/>
          <c:tx>
            <c:strRef>
              <c:f>tablas!$E$30:$E$31</c:f>
              <c:strCache>
                <c:ptCount val="1"/>
                <c:pt idx="0">
                  <c:v>MALO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tablas!$E$32:$E$41</c:f>
              <c:numCache>
                <c:formatCode>0</c:formatCode>
                <c:ptCount val="9"/>
                <c:pt idx="2">
                  <c:v>1</c:v>
                </c:pt>
                <c:pt idx="5">
                  <c:v>2</c:v>
                </c:pt>
                <c:pt idx="6">
                  <c:v>4</c:v>
                </c:pt>
              </c:numCache>
            </c:numRef>
          </c:val>
          <c:extLst xmlns:c16r2="http://schemas.microsoft.com/office/drawing/2015/06/chart">
            <c:ext xmlns:c16="http://schemas.microsoft.com/office/drawing/2014/chart" uri="{C3380CC4-5D6E-409C-BE32-E72D297353CC}">
              <c16:uniqueId val="{00000042-0106-4328-97DD-63FCABF98931}"/>
            </c:ext>
          </c:extLst>
        </c:ser>
        <c:ser>
          <c:idx val="4"/>
          <c:order val="4"/>
          <c:tx>
            <c:strRef>
              <c:f>tablas!$F$30:$F$31</c:f>
              <c:strCache>
                <c:ptCount val="1"/>
                <c:pt idx="0">
                  <c:v>Excelente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tablas!$F$32:$F$41</c:f>
              <c:numCache>
                <c:formatCode>0</c:formatCode>
                <c:ptCount val="9"/>
                <c:pt idx="2">
                  <c:v>3</c:v>
                </c:pt>
              </c:numCache>
            </c:numRef>
          </c:val>
          <c:extLst xmlns:c16r2="http://schemas.microsoft.com/office/drawing/2015/06/chart">
            <c:ext xmlns:c16="http://schemas.microsoft.com/office/drawing/2014/chart" uri="{C3380CC4-5D6E-409C-BE32-E72D297353CC}">
              <c16:uniqueId val="{00000043-0106-4328-97DD-63FCABF98931}"/>
            </c:ext>
          </c:extLst>
        </c:ser>
        <c:ser>
          <c:idx val="5"/>
          <c:order val="5"/>
          <c:tx>
            <c:strRef>
              <c:f>tablas!$G$30:$G$31</c:f>
              <c:strCache>
                <c:ptCount val="1"/>
                <c:pt idx="0">
                  <c:v>(en blanco)</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tablas!$A$32:$A$41</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de Gestión Corporativa</c:v>
                </c:pt>
                <c:pt idx="7">
                  <c:v>8. Subdirección Logística</c:v>
                </c:pt>
                <c:pt idx="8">
                  <c:v>9. Subdirección de Gestión Humana</c:v>
                </c:pt>
              </c:strCache>
            </c:strRef>
          </c:cat>
          <c:val>
            <c:numRef>
              <c:f>tablas!$G$32:$G$41</c:f>
              <c:numCache>
                <c:formatCode>0</c:formatCode>
                <c:ptCount val="9"/>
              </c:numCache>
            </c:numRef>
          </c:val>
          <c:extLst xmlns:c16r2="http://schemas.microsoft.com/office/drawing/2015/06/chart">
            <c:ext xmlns:c16="http://schemas.microsoft.com/office/drawing/2014/chart" uri="{C3380CC4-5D6E-409C-BE32-E72D297353CC}">
              <c16:uniqueId val="{00000044-0106-4328-97DD-63FCABF98931}"/>
            </c:ext>
          </c:extLst>
        </c:ser>
        <c:dLbls>
          <c:dLblPos val="outEnd"/>
          <c:showLegendKey val="0"/>
          <c:showVal val="1"/>
          <c:showCatName val="0"/>
          <c:showSerName val="0"/>
          <c:showPercent val="0"/>
          <c:showBubbleSize val="0"/>
        </c:dLbls>
        <c:gapWidth val="75"/>
        <c:overlap val="-25"/>
        <c:axId val="463513488"/>
        <c:axId val="463513880"/>
      </c:barChart>
      <c:catAx>
        <c:axId val="463513488"/>
        <c:scaling>
          <c:orientation val="minMax"/>
        </c:scaling>
        <c:delete val="0"/>
        <c:axPos val="b"/>
        <c:majorGridlines>
          <c:spPr>
            <a:ln w="9525" cap="flat" cmpd="sng" algn="ctr">
              <a:solidFill>
                <a:schemeClr val="tx1">
                  <a:lumMod val="50000"/>
                  <a:lumOff val="50000"/>
                </a:schemeClr>
              </a:solidFill>
              <a:prstDash val="dash"/>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63513880"/>
        <c:crosses val="autoZero"/>
        <c:auto val="1"/>
        <c:lblAlgn val="ctr"/>
        <c:lblOffset val="100"/>
        <c:noMultiLvlLbl val="0"/>
      </c:catAx>
      <c:valAx>
        <c:axId val="463513880"/>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63513488"/>
        <c:crosses val="autoZero"/>
        <c:crossBetween val="between"/>
      </c:valAx>
      <c:spPr>
        <a:noFill/>
        <a:ln>
          <a:noFill/>
        </a:ln>
        <a:effectLst/>
      </c:spPr>
    </c:plotArea>
    <c:legend>
      <c:legendPos val="b"/>
      <c:layout>
        <c:manualLayout>
          <c:xMode val="edge"/>
          <c:yMode val="edge"/>
          <c:x val="0.25352494548900711"/>
          <c:y val="0.92191719502995617"/>
          <c:w val="0.60528253821213518"/>
          <c:h val="5.05783920945213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gradFill>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0" scaled="1"/>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2581275</xdr:colOff>
      <xdr:row>4</xdr:row>
      <xdr:rowOff>180975</xdr:rowOff>
    </xdr:from>
    <xdr:to>
      <xdr:col>7</xdr:col>
      <xdr:colOff>147638</xdr:colOff>
      <xdr:row>19</xdr:row>
      <xdr:rowOff>95251</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9525</xdr:rowOff>
    </xdr:from>
    <xdr:to>
      <xdr:col>2</xdr:col>
      <xdr:colOff>630891</xdr:colOff>
      <xdr:row>19</xdr:row>
      <xdr:rowOff>95250</xdr:rowOff>
    </xdr:to>
    <mc:AlternateContent xmlns:mc="http://schemas.openxmlformats.org/markup-compatibility/2006" xmlns:a14="http://schemas.microsoft.com/office/drawing/2010/main">
      <mc:Choice Requires="a14">
        <xdr:graphicFrame macro="">
          <xdr:nvGraphicFramePr>
            <xdr:cNvPr id="4" name="Dependencia"/>
            <xdr:cNvGraphicFramePr/>
          </xdr:nvGraphicFramePr>
          <xdr:xfrm>
            <a:off x="0" y="0"/>
            <a:ext cx="0" cy="0"/>
          </xdr:xfrm>
          <a:graphic>
            <a:graphicData uri="http://schemas.microsoft.com/office/drawing/2010/slicer">
              <sle:slicer xmlns:sle="http://schemas.microsoft.com/office/drawing/2010/slicer" name="Dependencia"/>
            </a:graphicData>
          </a:graphic>
        </xdr:graphicFrame>
      </mc:Choice>
      <mc:Fallback xmlns="">
        <xdr:sp macro="" textlink="">
          <xdr:nvSpPr>
            <xdr:cNvPr id="0" name=""/>
            <xdr:cNvSpPr>
              <a:spLocks noTextEdit="1"/>
            </xdr:cNvSpPr>
          </xdr:nvSpPr>
          <xdr:spPr>
            <a:xfrm>
              <a:off x="840441" y="962025"/>
              <a:ext cx="2816038" cy="27527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761999</xdr:colOff>
      <xdr:row>14</xdr:row>
      <xdr:rowOff>133351</xdr:rowOff>
    </xdr:from>
    <xdr:to>
      <xdr:col>2</xdr:col>
      <xdr:colOff>2285999</xdr:colOff>
      <xdr:row>19</xdr:row>
      <xdr:rowOff>95251</xdr:rowOff>
    </xdr:to>
    <mc:AlternateContent xmlns:mc="http://schemas.openxmlformats.org/markup-compatibility/2006" xmlns:a14="http://schemas.microsoft.com/office/drawing/2010/main">
      <mc:Choice Requires="a14">
        <xdr:graphicFrame macro="">
          <xdr:nvGraphicFramePr>
            <xdr:cNvPr id="5" name="Clasificación (Estratégico / De Gestión)"/>
            <xdr:cNvGraphicFramePr/>
          </xdr:nvGraphicFramePr>
          <xdr:xfrm>
            <a:off x="0" y="0"/>
            <a:ext cx="0" cy="0"/>
          </xdr:xfrm>
          <a:graphic>
            <a:graphicData uri="http://schemas.microsoft.com/office/drawing/2010/slicer">
              <sle:slicer xmlns:sle="http://schemas.microsoft.com/office/drawing/2010/slicer" name="Clasificación (Estratégico / De Gestión)"/>
            </a:graphicData>
          </a:graphic>
        </xdr:graphicFrame>
      </mc:Choice>
      <mc:Fallback xmlns="">
        <xdr:sp macro="" textlink="">
          <xdr:nvSpPr>
            <xdr:cNvPr id="0" name=""/>
            <xdr:cNvSpPr>
              <a:spLocks noTextEdit="1"/>
            </xdr:cNvSpPr>
          </xdr:nvSpPr>
          <xdr:spPr>
            <a:xfrm>
              <a:off x="3787587" y="2800351"/>
              <a:ext cx="1666875" cy="91440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xdr:col>
      <xdr:colOff>0</xdr:colOff>
      <xdr:row>20</xdr:row>
      <xdr:rowOff>19050</xdr:rowOff>
    </xdr:from>
    <xdr:to>
      <xdr:col>1</xdr:col>
      <xdr:colOff>1831041</xdr:colOff>
      <xdr:row>30</xdr:row>
      <xdr:rowOff>66675</xdr:rowOff>
    </xdr:to>
    <mc:AlternateContent xmlns:mc="http://schemas.openxmlformats.org/markup-compatibility/2006" xmlns:a14="http://schemas.microsoft.com/office/drawing/2010/main">
      <mc:Choice Requires="a14">
        <xdr:graphicFrame macro="">
          <xdr:nvGraphicFramePr>
            <xdr:cNvPr id="6" name="Periodicidad"/>
            <xdr:cNvGraphicFramePr/>
          </xdr:nvGraphicFramePr>
          <xdr:xfrm>
            <a:off x="0" y="0"/>
            <a:ext cx="0" cy="0"/>
          </xdr:xfrm>
          <a:graphic>
            <a:graphicData uri="http://schemas.microsoft.com/office/drawing/2010/slicer">
              <sle:slicer xmlns:sle="http://schemas.microsoft.com/office/drawing/2010/slicer" name="Periodicidad"/>
            </a:graphicData>
          </a:graphic>
        </xdr:graphicFrame>
      </mc:Choice>
      <mc:Fallback xmlns="">
        <xdr:sp macro="" textlink="">
          <xdr:nvSpPr>
            <xdr:cNvPr id="0" name=""/>
            <xdr:cNvSpPr>
              <a:spLocks noTextEdit="1"/>
            </xdr:cNvSpPr>
          </xdr:nvSpPr>
          <xdr:spPr>
            <a:xfrm>
              <a:off x="840441" y="3829050"/>
              <a:ext cx="1831041" cy="19526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781050</xdr:colOff>
      <xdr:row>5</xdr:row>
      <xdr:rowOff>9526</xdr:rowOff>
    </xdr:from>
    <xdr:to>
      <xdr:col>3</xdr:col>
      <xdr:colOff>0</xdr:colOff>
      <xdr:row>13</xdr:row>
      <xdr:rowOff>161925</xdr:rowOff>
    </xdr:to>
    <mc:AlternateContent xmlns:mc="http://schemas.openxmlformats.org/markup-compatibility/2006" xmlns:a14="http://schemas.microsoft.com/office/drawing/2010/main">
      <mc:Choice Requires="a14">
        <xdr:graphicFrame macro="">
          <xdr:nvGraphicFramePr>
            <xdr:cNvPr id="7" name="DESEMPEÑO FINAL 1erTRIMESTRE"/>
            <xdr:cNvGraphicFramePr/>
          </xdr:nvGraphicFramePr>
          <xdr:xfrm>
            <a:off x="0" y="0"/>
            <a:ext cx="0" cy="0"/>
          </xdr:xfrm>
          <a:graphic>
            <a:graphicData uri="http://schemas.microsoft.com/office/drawing/2010/slicer">
              <sle:slicer xmlns:sle="http://schemas.microsoft.com/office/drawing/2010/slicer" name="DESEMPEÑO FINAL 1erTRIMESTRE"/>
            </a:graphicData>
          </a:graphic>
        </xdr:graphicFrame>
      </mc:Choice>
      <mc:Fallback xmlns="">
        <xdr:sp macro="" textlink="">
          <xdr:nvSpPr>
            <xdr:cNvPr id="0" name=""/>
            <xdr:cNvSpPr>
              <a:spLocks noTextEdit="1"/>
            </xdr:cNvSpPr>
          </xdr:nvSpPr>
          <xdr:spPr>
            <a:xfrm>
              <a:off x="3806638" y="962026"/>
              <a:ext cx="1657350" cy="1676399"/>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1</xdr:col>
      <xdr:colOff>1971676</xdr:colOff>
      <xdr:row>20</xdr:row>
      <xdr:rowOff>0</xdr:rowOff>
    </xdr:from>
    <xdr:to>
      <xdr:col>7</xdr:col>
      <xdr:colOff>133349</xdr:colOff>
      <xdr:row>41</xdr:row>
      <xdr:rowOff>171449</xdr:rowOff>
    </xdr:to>
    <xdr:graphicFrame macro="">
      <xdr:nvGraphicFramePr>
        <xdr:cNvPr id="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909845</xdr:colOff>
      <xdr:row>1</xdr:row>
      <xdr:rowOff>85725</xdr:rowOff>
    </xdr:from>
    <xdr:to>
      <xdr:col>9</xdr:col>
      <xdr:colOff>152400</xdr:colOff>
      <xdr:row>3</xdr:row>
      <xdr:rowOff>181888</xdr:rowOff>
    </xdr:to>
    <xdr:pic>
      <xdr:nvPicPr>
        <xdr:cNvPr id="9" name="Imagen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872870" y="276225"/>
          <a:ext cx="3547855" cy="477163"/>
        </a:xfrm>
        <a:prstGeom prst="rect">
          <a:avLst/>
        </a:prstGeom>
      </xdr:spPr>
    </xdr:pic>
    <xdr:clientData/>
  </xdr:twoCellAnchor>
  <xdr:twoCellAnchor>
    <xdr:from>
      <xdr:col>0</xdr:col>
      <xdr:colOff>33618</xdr:colOff>
      <xdr:row>0</xdr:row>
      <xdr:rowOff>190499</xdr:rowOff>
    </xdr:from>
    <xdr:to>
      <xdr:col>5</xdr:col>
      <xdr:colOff>862853</xdr:colOff>
      <xdr:row>4</xdr:row>
      <xdr:rowOff>89647</xdr:rowOff>
    </xdr:to>
    <xdr:sp macro="" textlink="">
      <xdr:nvSpPr>
        <xdr:cNvPr id="10" name="16 Rectángulo"/>
        <xdr:cNvSpPr/>
      </xdr:nvSpPr>
      <xdr:spPr>
        <a:xfrm>
          <a:off x="33618" y="190499"/>
          <a:ext cx="7978588" cy="661148"/>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a:t>
          </a:r>
          <a:r>
            <a:rPr lang="es-CO" sz="2200">
              <a:solidFill>
                <a:srgbClr val="FFFF00"/>
              </a:solidFill>
            </a:rPr>
            <a:t>TABLERO</a:t>
          </a:r>
          <a:r>
            <a:rPr lang="es-CO" sz="2200" baseline="0">
              <a:solidFill>
                <a:srgbClr val="FFFF00"/>
              </a:solidFill>
            </a:rPr>
            <a:t> DE INDICADORES</a:t>
          </a:r>
          <a:r>
            <a:rPr lang="es-CO" sz="2200">
              <a:solidFill>
                <a:srgbClr val="FFFF00"/>
              </a:solidFill>
            </a:rPr>
            <a:t> 2DO TRIMESTRE DE 2019</a:t>
          </a:r>
        </a:p>
      </xdr:txBody>
    </xdr:sp>
    <xdr:clientData/>
  </xdr:twoCellAnchor>
  <xdr:twoCellAnchor>
    <xdr:from>
      <xdr:col>1</xdr:col>
      <xdr:colOff>123265</xdr:colOff>
      <xdr:row>32</xdr:row>
      <xdr:rowOff>168088</xdr:rowOff>
    </xdr:from>
    <xdr:to>
      <xdr:col>1</xdr:col>
      <xdr:colOff>1905000</xdr:colOff>
      <xdr:row>36</xdr:row>
      <xdr:rowOff>123265</xdr:rowOff>
    </xdr:to>
    <xdr:sp macro="" textlink="">
      <xdr:nvSpPr>
        <xdr:cNvPr id="13" name="CuadroTexto 12"/>
        <xdr:cNvSpPr txBox="1"/>
      </xdr:nvSpPr>
      <xdr:spPr>
        <a:xfrm>
          <a:off x="963706" y="6264088"/>
          <a:ext cx="1781735" cy="717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t>RESULTADO</a:t>
          </a:r>
          <a:r>
            <a:rPr lang="es-CO" sz="1200" b="1" baseline="0"/>
            <a:t> POR INDICADOR</a:t>
          </a:r>
          <a:endParaRPr lang="es-CO" sz="1200" b="1"/>
        </a:p>
      </xdr:txBody>
    </xdr:sp>
    <xdr:clientData/>
  </xdr:twoCellAnchor>
  <xdr:twoCellAnchor>
    <xdr:from>
      <xdr:col>1</xdr:col>
      <xdr:colOff>1042147</xdr:colOff>
      <xdr:row>37</xdr:row>
      <xdr:rowOff>22416</xdr:rowOff>
    </xdr:from>
    <xdr:to>
      <xdr:col>1</xdr:col>
      <xdr:colOff>1647264</xdr:colOff>
      <xdr:row>46</xdr:row>
      <xdr:rowOff>123264</xdr:rowOff>
    </xdr:to>
    <xdr:sp macro="" textlink="">
      <xdr:nvSpPr>
        <xdr:cNvPr id="14" name="Flecha doblada hacia arriba 13"/>
        <xdr:cNvSpPr/>
      </xdr:nvSpPr>
      <xdr:spPr>
        <a:xfrm rot="5400000">
          <a:off x="969311" y="7984193"/>
          <a:ext cx="2431672" cy="605117"/>
        </a:xfrm>
        <a:prstGeom prst="bentUpArrow">
          <a:avLst>
            <a:gd name="adj1" fmla="val 25000"/>
            <a:gd name="adj2" fmla="val 23327"/>
            <a:gd name="adj3"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27215</xdr:colOff>
      <xdr:row>1</xdr:row>
      <xdr:rowOff>13608</xdr:rowOff>
    </xdr:from>
    <xdr:to>
      <xdr:col>6</xdr:col>
      <xdr:colOff>1646464</xdr:colOff>
      <xdr:row>4</xdr:row>
      <xdr:rowOff>258536</xdr:rowOff>
    </xdr:to>
    <xdr:sp macro="" textlink="">
      <xdr:nvSpPr>
        <xdr:cNvPr id="2" name="16 Rectángulo"/>
        <xdr:cNvSpPr/>
      </xdr:nvSpPr>
      <xdr:spPr>
        <a:xfrm>
          <a:off x="394608" y="204108"/>
          <a:ext cx="10273392" cy="816428"/>
        </a:xfrm>
        <a:prstGeom prst="rect">
          <a:avLst/>
        </a:prstGeom>
        <a:solidFill>
          <a:schemeClr val="accent5">
            <a:lumMod val="50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3600"/>
            <a:t>TABLERO DE INDICADORES</a:t>
          </a:r>
          <a:r>
            <a:rPr lang="es-CO" sz="3600" baseline="0"/>
            <a:t> </a:t>
          </a:r>
          <a:r>
            <a:rPr lang="es-CO" sz="3600" baseline="0">
              <a:solidFill>
                <a:srgbClr val="FFFF00"/>
              </a:solidFill>
            </a:rPr>
            <a:t>2DO TRIMESTRE UAECOB 2019</a:t>
          </a:r>
          <a:endParaRPr lang="es-CO" sz="3600">
            <a:solidFill>
              <a:srgbClr val="FFFF00"/>
            </a:solidFill>
          </a:endParaRPr>
        </a:p>
      </xdr:txBody>
    </xdr:sp>
    <xdr:clientData/>
  </xdr:twoCellAnchor>
  <xdr:twoCellAnchor editAs="oneCell">
    <xdr:from>
      <xdr:col>6</xdr:col>
      <xdr:colOff>1673680</xdr:colOff>
      <xdr:row>1</xdr:row>
      <xdr:rowOff>27217</xdr:rowOff>
    </xdr:from>
    <xdr:to>
      <xdr:col>10</xdr:col>
      <xdr:colOff>703787</xdr:colOff>
      <xdr:row>4</xdr:row>
      <xdr:rowOff>244931</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95216" y="217717"/>
          <a:ext cx="5874500" cy="789214"/>
        </a:xfrm>
        <a:prstGeom prst="rect">
          <a:avLst/>
        </a:prstGeom>
        <a:ln w="19050">
          <a:solidFill>
            <a:schemeClr val="accent5">
              <a:lumMod val="50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442913</xdr:colOff>
      <xdr:row>0</xdr:row>
      <xdr:rowOff>171450</xdr:rowOff>
    </xdr:from>
    <xdr:to>
      <xdr:col>8</xdr:col>
      <xdr:colOff>2266951</xdr:colOff>
      <xdr:row>15</xdr:row>
      <xdr:rowOff>85726</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1502229</xdr:colOff>
      <xdr:row>26</xdr:row>
      <xdr:rowOff>167367</xdr:rowOff>
    </xdr:from>
    <xdr:to>
      <xdr:col>10</xdr:col>
      <xdr:colOff>2522765</xdr:colOff>
      <xdr:row>47</xdr:row>
      <xdr:rowOff>363310</xdr:rowOff>
    </xdr:to>
    <xdr:graphicFrame macro="">
      <xdr:nvGraphicFramePr>
        <xdr:cNvPr id="7"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icolas Suarez Casallas" refreshedDate="43690.662748958333" createdVersion="6" refreshedVersion="6" minRefreshableVersion="3" recordCount="55">
  <cacheSource type="worksheet">
    <worksheetSource ref="A7:CA62" sheet="Indicadores 2DO TRI-2019 UAECOB"/>
  </cacheSource>
  <cacheFields count="79">
    <cacheField name="No." numFmtId="0">
      <sharedItems containsString="0" containsBlank="1" containsNumber="1" containsInteger="1" minValue="1" maxValue="53"/>
    </cacheField>
    <cacheField name="Objetivo Estratégico" numFmtId="0">
      <sharedItems count="4" longText="1">
        <s v="4. Fortalecer la capacidad de gestión y desarrollo institucional e interinstitucional, para consolidar la modernización de la UAECOB y llevarla a la excelencia"/>
        <s v="3. Consolidar la Gestión del Conocimiento a través del modelo de Gestión del Riesgo y sus líneas de acción"/>
        <s v="2. Generar corresponsabilidad del riesgo mediante la prevención, mitigación, transferencia y preparación con la comunidad ante el riesgo de incendios, incidentes con materiales peligrosos y rescates en gener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haredItems>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de Gestión Corporativa"/>
        <s v="8. Subdirección Logística"/>
        <s v="9. Subdirección de Gestión Humana"/>
      </sharedItems>
    </cacheField>
    <cacheField name="Clasificación (Estratégico / De Gestión)" numFmtId="0">
      <sharedItems count="2">
        <s v="De gestión"/>
        <s v="Estratégico"/>
      </sharedItems>
    </cacheField>
    <cacheField name="Nombre del indicador" numFmtId="0">
      <sharedItems count="65">
        <s v="Gestión Piezas de comunicaciones interna y Externa realizadas"/>
        <s v="Fortalecimiento de la Cultura del Autocontrol, autorregulación y autogestión"/>
        <s v="Eficiencia en la ejecución del Plan Anual de auditorias"/>
        <s v="Riesgos Materializados"/>
        <s v="Cumplimiento en la atención de incidentes reportados a la mesa de ayuda."/>
        <s v="Disponibilidad de servidores -Infraestructura-"/>
        <s v="Cumplimiento de los productos del Plan de acción Institucional"/>
        <s v="Avance acumulado en la gestión de las actividades del Plan de Acción Institucional."/>
        <s v="Avance en la gestión de las actividades del Plan de Acción Institucional en el periodo evaluado."/>
        <s v="Oportunidad en la expedición de viabilidades"/>
        <s v="Asistencia Conciliaciones Prejudiciales y Judiciales"/>
        <s v="Estudio de solicitudes de conciliación"/>
        <s v="Aprobación de Estudios Previos"/>
        <s v="Promedio expedición minutas Prestación de servicios"/>
        <s v="Oportunidad de respuesta a  Derechos de Petición"/>
        <s v="Oportunidad en emisión de constancias de la investigaciones de incendios"/>
        <s v="Determinación de causas de investigación de incendios"/>
        <s v="Personas que aprueban el curso de brigadas contra incendio clase I"/>
        <s v="Nivel de efectividad de sensibilización de la comunidad en auto revisión de establecimientos"/>
        <s v="Eventos masivos de alta complejidad  asistidos por la UAECOB,  que garantizan las condiciones mínimas de seguridad a la ciudadanía."/>
        <s v="Revisiones técnicas de riesgo moderado y alto realizadas oportunamente"/>
        <s v="Nivel de cumplimiento de las acciones asignadas a la  UAECOB en el Plan de Acción de la Comisión Distrital Prevención y Mitigación de Incendios Forestales"/>
        <s v="Asesoría y acompañamiento a ejercicios de entrenamiento (simulaciones y Simulacros)"/>
        <s v="Oportunidad de gestión en la capacitación comunitaria.   "/>
        <s v="Actualización de procedimientos para la atención de incendios de la UAECOB."/>
        <s v="Disponibilidad de personal"/>
        <s v="Tiempo de respuesta servicios IMER"/>
        <s v="Estadística de atención  de emergencias, incidentes y/o eventos por estación, localidad y fuera del Distrito Capital que fueron atendidos por la UAECOB."/>
        <s v="Eficacia acciones SIG-MIPG"/>
        <s v="Autos impulsados por abogados"/>
        <s v="Tiempo de respuesta para decisión de quejas."/>
        <s v="Medición del nivel de satisfacción general del ciudadano en los puntos de atención de la UAECOB."/>
        <s v="Oportunidad de las respuestas de los PQRS ingresados a la entidad, y serados en el aplicativo SDQS"/>
        <s v="Satisfacción ciudadana, frente a la respuesta de fondo "/>
        <s v="Cumplimiento del programa de capacitación PIGA en la UAECOB"/>
        <s v="Cuentas rechazadas por el área financiera"/>
        <s v="Pagos de cuentas de cobro rechazados por la tesorería distrital"/>
        <s v="Giros realizados"/>
        <s v="Reservas giradas"/>
        <s v="Disponibilidades presupuestales por comprometer"/>
        <s v="Nivel de Ejecución presupuestal"/>
        <s v="Transferencias primarias documentales"/>
        <s v="Solicitudes de mantenimiento de locativas atendidas"/>
        <s v="oportunidad de correspondencia externa por parte de la mensajería contratada"/>
        <s v="Comparativo de faltantes del inventario"/>
        <s v="Disponibilidad del parque automotor de primera respuesta para la atención de incidentes y emergencias en la ciudad."/>
        <s v="Tiempo de respuesta en la ejecución de mantenimientos correctivos frecuentes en taller a los vehículos de la UAECOB."/>
        <s v="Disponibilidad del Equipo menor (mayor frecuencia y/o rotación) para la atención de incidentes y emergencias en la ciudad."/>
        <s v="Nivel de eficiencia de las activaciones a Logística en Emergencias, incidentes, eventos y suministros"/>
        <s v="Tasa de Accidentalidad"/>
        <s v="Índice de Ausentismo por enfermedad común"/>
        <s v="Cumplimiento del programa de Bienestar"/>
        <s v="Participación en el programa de Bienestar"/>
        <s v="Evaluación a la capacitación impartida"/>
        <s v="Cumplimiento en las Actividades Programadas de capacitación"/>
        <s v="Reducción en el Consumo de agua " u="1"/>
        <s v="Servidores retirados con inventario a cargo" u="1"/>
        <s v="Reducción en el Consumo de energía" u="1"/>
        <s v="Disponibilidad de canales de acceso a internet" u="1"/>
        <s v="Cumplimiento de las acciones de los subsistemas" u="1"/>
        <s v="Tiempo de respuesta para la realización de mantenimientos correctivos del equipo menor (mayor frecuencia y/o rotación) de la UAECOB." u="1"/>
        <s v="Reducción en el Consumo de gas " u="1"/>
        <s v="Cumplimiento en la atención a requerimientos de software de la Entidad" u="1"/>
        <s v="Contratos de suministros en Ejecución (de Consumo y Controlados) de la Subdirección Logística" u="1"/>
        <s v="Seguimiento a la ejecución presupuestal de los Proyectos de Inversión vigencia actual de la UAECOB." u="1"/>
      </sharedItems>
    </cacheField>
    <cacheField name="Objetivo del indicador" numFmtId="0">
      <sharedItems/>
    </cacheField>
    <cacheField name="Periodicidad" numFmtId="0">
      <sharedItems count="6">
        <s v="Trimestral"/>
        <s v="semestral"/>
        <s v="Mensual"/>
        <s v="Bimestral"/>
        <s v="Anual"/>
        <s v="Mensual "/>
      </sharedItems>
    </cacheField>
    <cacheField name="Recursos" numFmtId="0">
      <sharedItems/>
    </cacheField>
    <cacheField name="Meta" numFmtId="0">
      <sharedItems containsDate="1" containsMixedTypes="1" minDate="1899-12-30T08:30:00" maxDate="1899-12-31T00:47:04"/>
    </cacheField>
    <cacheField name="Puntos de lectura" numFmtId="0">
      <sharedItems/>
    </cacheField>
    <cacheField name="Tipo de indicador" numFmtId="0">
      <sharedItems/>
    </cacheField>
    <cacheField name="Formula" numFmtId="0">
      <sharedItems/>
    </cacheField>
    <cacheField name="Escala de medición" numFmtId="0">
      <sharedItems/>
    </cacheField>
    <cacheField name="Fuente de datos" numFmtId="0">
      <sharedItems/>
    </cacheField>
    <cacheField name="Frecuencia de recolección datos" numFmtId="0">
      <sharedItems/>
    </cacheField>
    <cacheField name="Frecuencia de análisis de los datos" numFmtId="0">
      <sharedItems/>
    </cacheField>
    <cacheField name="MALO" numFmtId="0">
      <sharedItems/>
    </cacheField>
    <cacheField name="REGULAR" numFmtId="0">
      <sharedItems/>
    </cacheField>
    <cacheField name="BUENO" numFmtId="0">
      <sharedItems containsMixedTypes="1" containsNumber="1" minValue="0.01" maxValue="1"/>
    </cacheField>
    <cacheField name="EXCELENTE" numFmtId="0">
      <sharedItems containsMixedTypes="1" containsNumber="1" containsInteger="1" minValue="1" maxValue="1"/>
    </cacheField>
    <cacheField name="Proceso que suministran información y datos al indicador" numFmtId="0">
      <sharedItems/>
    </cacheField>
    <cacheField name="Responsable Calcular indicador" numFmtId="0">
      <sharedItems/>
    </cacheField>
    <cacheField name="Responsable de Analizar indicador" numFmtId="0">
      <sharedItems/>
    </cacheField>
    <cacheField name="Usuarios que utilizan la información (indicador)" numFmtId="0">
      <sharedItems/>
    </cacheField>
    <cacheField name="META (per.)" numFmtId="0">
      <sharedItems containsBlank="1" containsMixedTypes="1" containsNumber="1" minValue="0.01" maxValue="100"/>
    </cacheField>
    <cacheField name="Valor numerador" numFmtId="0">
      <sharedItems containsBlank="1" containsMixedTypes="1" containsNumber="1" containsInteger="1" minValue="0" maxValue="32287801897"/>
    </cacheField>
    <cacheField name="Valor denominador" numFmtId="0">
      <sharedItems containsBlank="1" containsMixedTypes="1" containsNumber="1" minValue="1.6" maxValue="130045990000"/>
    </cacheField>
    <cacheField name="RESULTADO " numFmtId="0">
      <sharedItems containsDate="1" containsMixedTypes="1" minDate="1899-12-31T00:00:00" maxDate="1899-12-31T00:15:04"/>
    </cacheField>
    <cacheField name="TENDENCIA_x000a_(&gt;=) (&lt;=)" numFmtId="9">
      <sharedItems containsMixedTypes="1" containsNumber="1" containsInteger="1" minValue="1" maxValue="1"/>
    </cacheField>
    <cacheField name="DESEMPEÑO" numFmtId="0">
      <sharedItems containsBlank="1"/>
    </cacheField>
    <cacheField name="ANALISIS Y OBSERVACIONES" numFmtId="0">
      <sharedItems containsBlank="1" longText="1"/>
    </cacheField>
    <cacheField name="Acción _x000a_Planteada" numFmtId="0">
      <sharedItems containsBlank="1" longText="1"/>
    </cacheField>
    <cacheField name="META (per.)2" numFmtId="0">
      <sharedItems containsBlank="1" containsMixedTypes="1" containsNumber="1" minValue="0.01" maxValue="65"/>
    </cacheField>
    <cacheField name="Valor numerador2" numFmtId="0">
      <sharedItems containsBlank="1" containsMixedTypes="1" containsNumber="1" containsInteger="1" minValue="0" maxValue="39800732176"/>
    </cacheField>
    <cacheField name="Valor denominador2" numFmtId="0">
      <sharedItems containsBlank="1" containsMixedTypes="1" containsNumber="1" minValue="2" maxValue="130045990000"/>
    </cacheField>
    <cacheField name="RESULTADO 2" numFmtId="0">
      <sharedItems containsDate="1" containsMixedTypes="1" minDate="1899-12-31T00:00:00" maxDate="1899-12-30T00:00:00"/>
    </cacheField>
    <cacheField name="TENDENCIA_x000a_(&gt;=) (&lt;=)2" numFmtId="0">
      <sharedItems containsMixedTypes="1" containsNumber="1" containsInteger="1" minValue="1" maxValue="1"/>
    </cacheField>
    <cacheField name="DESEMPEÑO2" numFmtId="0">
      <sharedItems containsBlank="1"/>
    </cacheField>
    <cacheField name="ANALISIS Y OBSERVACIONES2" numFmtId="0">
      <sharedItems containsBlank="1" longText="1"/>
    </cacheField>
    <cacheField name="Acción _x000a_Planteada2" numFmtId="0">
      <sharedItems containsBlank="1" longText="1"/>
    </cacheField>
    <cacheField name="META (per.)3" numFmtId="0">
      <sharedItems containsBlank="1" containsMixedTypes="1" containsNumber="1" minValue="0.01" maxValue="80"/>
    </cacheField>
    <cacheField name="Valor numerador3" numFmtId="0">
      <sharedItems containsMixedTypes="1" containsNumber="1" minValue="0" maxValue="49731675613"/>
    </cacheField>
    <cacheField name="Valor denominador3" numFmtId="0">
      <sharedItems containsBlank="1" containsMixedTypes="1" containsNumber="1" minValue="0" maxValue="130045990000"/>
    </cacheField>
    <cacheField name="RESULTADO 3" numFmtId="0">
      <sharedItems containsDate="1" containsMixedTypes="1" minDate="1899-12-31T00:00:00" maxDate="1899-12-30T00:00:00"/>
    </cacheField>
    <cacheField name="TENDENCIA_x000a_(&gt;=) (&lt;=)3" numFmtId="9">
      <sharedItems containsMixedTypes="1" containsNumber="1" containsInteger="1" minValue="1" maxValue="1"/>
    </cacheField>
    <cacheField name="DESEMPEÑO3" numFmtId="0">
      <sharedItems containsBlank="1"/>
    </cacheField>
    <cacheField name="ANALISIS Y OBSERVACIONES3" numFmtId="0">
      <sharedItems longText="1"/>
    </cacheField>
    <cacheField name="Acción _x000a_Planteada3" numFmtId="0">
      <sharedItems containsBlank="1" longText="1"/>
    </cacheField>
    <cacheField name="PROMEDIO MENSUAL 2do TRIMESTRE" numFmtId="0">
      <sharedItems containsDate="1" containsString="0" containsBlank="1" containsMixedTypes="1" minDate="1899-12-31T00:00:00" maxDate="1899-12-30T00:00:00"/>
    </cacheField>
    <cacheField name="RESULTADO 2do TRIMESTRE" numFmtId="0">
      <sharedItems containsDate="1" containsString="0" containsBlank="1" containsMixedTypes="1" minDate="1899-12-31T00:00:00" maxDate="1899-12-30T00:00:00"/>
    </cacheField>
    <cacheField name="DESEMPEÑO FINAL 2do TRIMESTRE" numFmtId="10">
      <sharedItems containsBlank="1" containsMixedTypes="1" containsNumber="1" containsInteger="1" minValue="0" maxValue="0" count="7">
        <s v="Excelente"/>
        <s v="REGULAR"/>
        <s v="Excelente "/>
        <s v="BUENO"/>
        <s v="MALO"/>
        <m/>
        <n v="0" u="1"/>
      </sharedItems>
    </cacheField>
    <cacheField name="META (per.)4" numFmtId="0">
      <sharedItems containsBlank="1" containsMixedTypes="1" containsNumber="1" minValue="0.01" maxValue="15"/>
    </cacheField>
    <cacheField name="Valor numerador4" numFmtId="0">
      <sharedItems containsBlank="1" containsMixedTypes="1" containsNumber="1" minValue="0" maxValue="10693082650"/>
    </cacheField>
    <cacheField name="Valor denominador4" numFmtId="0">
      <sharedItems containsBlank="1" containsMixedTypes="1" containsNumber="1" minValue="1.5" maxValue="131653990000"/>
    </cacheField>
    <cacheField name="RESULTADO 4" numFmtId="9">
      <sharedItems containsBlank="1" containsMixedTypes="1" containsNumber="1" minValue="0" maxValue="5.4109589041095889"/>
    </cacheField>
    <cacheField name="TENDENCIA_x000a_(&gt;=) (&lt;=)4" numFmtId="9">
      <sharedItems containsBlank="1" containsMixedTypes="1" containsNumber="1" containsInteger="1" minValue="1" maxValue="1"/>
    </cacheField>
    <cacheField name="DESEMPEÑO4" numFmtId="0">
      <sharedItems containsBlank="1"/>
    </cacheField>
    <cacheField name="ANALISIS Y OBSERVACIONES4" numFmtId="0">
      <sharedItems containsBlank="1" longText="1"/>
    </cacheField>
    <cacheField name="Acción _x000a_Planteada4" numFmtId="0">
      <sharedItems containsBlank="1" longText="1"/>
    </cacheField>
    <cacheField name="META (per.)5" numFmtId="9">
      <sharedItems containsBlank="1" containsMixedTypes="1" containsNumber="1" minValue="0.01" maxValue="15"/>
    </cacheField>
    <cacheField name="Valor numerador5" numFmtId="0">
      <sharedItems containsBlank="1" containsMixedTypes="1" containsNumber="1" containsInteger="1" minValue="0" maxValue="16794936004"/>
    </cacheField>
    <cacheField name="Valor denominador5" numFmtId="0">
      <sharedItems containsBlank="1" containsMixedTypes="1" containsNumber="1" minValue="1" maxValue="131653990000"/>
    </cacheField>
    <cacheField name="RESULTADO 5" numFmtId="9">
      <sharedItems containsBlank="1" containsMixedTypes="1" containsNumber="1" minValue="0" maxValue="6"/>
    </cacheField>
    <cacheField name="TENDENCIA_x000a_(&gt;=) (&lt;=)5" numFmtId="9">
      <sharedItems containsBlank="1" containsMixedTypes="1" containsNumber="1" containsInteger="1" minValue="1" maxValue="1"/>
    </cacheField>
    <cacheField name="DESEMPEÑO5" numFmtId="0">
      <sharedItems containsBlank="1"/>
    </cacheField>
    <cacheField name="ANALISIS Y OBSERVACIONES5" numFmtId="0">
      <sharedItems containsBlank="1" longText="1"/>
    </cacheField>
    <cacheField name="Acción _x000a_Planteada5" numFmtId="0">
      <sharedItems containsBlank="1" longText="1"/>
    </cacheField>
    <cacheField name="META (per.)6" numFmtId="9">
      <sharedItems containsBlank="1" containsMixedTypes="1" containsNumber="1" minValue="0.01" maxValue="15"/>
    </cacheField>
    <cacheField name="Valor numerador6" numFmtId="0">
      <sharedItems containsBlank="1" containsMixedTypes="1" containsNumber="1" minValue="0" maxValue="26990746630"/>
    </cacheField>
    <cacheField name="Valor denominador6" numFmtId="0">
      <sharedItems containsBlank="1" containsMixedTypes="1" containsNumber="1" minValue="1" maxValue="131653990000"/>
    </cacheField>
    <cacheField name="RESULTADO 6" numFmtId="9">
      <sharedItems containsBlank="1" containsMixedTypes="1" containsNumber="1" minValue="0" maxValue="2.9701492537313432"/>
    </cacheField>
    <cacheField name="TENDENCIA_x000a_(&gt;=) (&lt;=)6" numFmtId="9">
      <sharedItems containsBlank="1" containsMixedTypes="1" containsNumber="1" containsInteger="1" minValue="1" maxValue="1"/>
    </cacheField>
    <cacheField name="DESEMPEÑO6" numFmtId="9">
      <sharedItems containsBlank="1"/>
    </cacheField>
    <cacheField name="ANALISIS Y OBSERVACIONES6" numFmtId="0">
      <sharedItems containsBlank="1" longText="1"/>
    </cacheField>
    <cacheField name="Acción _x000a_Planteada6" numFmtId="0">
      <sharedItems containsBlank="1" longText="1"/>
    </cacheField>
    <cacheField name="PROMEDIO MENSUAL 1er TRIMESTRE" numFmtId="0">
      <sharedItems containsBlank="1" containsMixedTypes="1" containsNumber="1" minValue="0" maxValue="4.198383084577114"/>
    </cacheField>
    <cacheField name="RESULTADO 1er TRIMESTRE" numFmtId="0">
      <sharedItems containsBlank="1" containsMixedTypes="1" containsNumber="1" minValue="0" maxValue="4.198383084577114"/>
    </cacheField>
    <cacheField name="DESEMPEÑO FINAL 1erTRIMESTRE" numFmtId="10">
      <sharedItems containsBlank="1" count="8">
        <s v="EXCELENTE"/>
        <s v="BUENO"/>
        <s v="NA"/>
        <s v="REGULAR"/>
        <s v="MALO"/>
        <m/>
        <s v="No aplica" u="1"/>
        <s v="EXCELENTE "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55">
  <r>
    <n v="1"/>
    <x v="0"/>
    <s v="Gestión de las Comunicaciones Internas y Externas"/>
    <x v="0"/>
    <x v="0"/>
    <x v="0"/>
    <s v="Evaluar la capacidad operativa del área de comunicaciones y prensa, frente al diseño y divulgación de piezas comunicativas"/>
    <x v="0"/>
    <s v="Personal y Tecnológico (Computador)"/>
    <n v="0.9"/>
    <s v="Final de cada proceso"/>
    <s v="Eficacia"/>
    <s v="(Piezas de comunicación internas y externas realizadas / Piezas de comunicación programadas)*100"/>
    <s v="Porcentaje"/>
    <s v="Consolidado de piezas de comunicación realizadas"/>
    <s v="Mensual"/>
    <s v="Mensual"/>
    <s v="&lt;70%"/>
    <s v="≥70% y ≤90%"/>
    <s v="&gt;90%"/>
    <s v="(=100%)"/>
    <s v="Oficina de Comunicaciones y Prensa"/>
    <s v="Encargado de gestionar las piezas de comunicación"/>
    <s v="Líder Oficina de Comunicaciones y Prensa"/>
    <s v="Todas las Dependencias_x000a_Ciudadano"/>
    <n v="43"/>
    <n v="43"/>
    <n v="43"/>
    <n v="1"/>
    <s v="(=100%)"/>
    <s v="EXCELENTE"/>
    <s v="En este periodo se cumplieron a cabalidad todas las piezas previstas sin ningún contra tiempo"/>
    <m/>
    <n v="44"/>
    <n v="44"/>
    <n v="44"/>
    <n v="1"/>
    <s v="(=100%)"/>
    <s v="EXCELENTE"/>
    <s v="En este periodo se cumplieron a cabalidad todas las piezas previstas sin ningún contra tiempo"/>
    <m/>
    <n v="44"/>
    <n v="44"/>
    <n v="44"/>
    <n v="1"/>
    <s v="(=100%)"/>
    <s v="Excelente"/>
    <s v="En este periodo se cumplieron a cabalidad todas las piezas previstas sin ningún contra tiempo"/>
    <m/>
    <n v="1"/>
    <n v="1"/>
    <x v="0"/>
    <n v="0.9"/>
    <n v="27"/>
    <n v="21"/>
    <n v="1.2857142857142858"/>
    <s v="(=100%)"/>
    <s v="EXCELENTE"/>
    <s v="En este periodo se realizaron 6 piezas más de las planeadas, por lo cual se generó un porcentaje mayor en el resultado"/>
    <s v="Para el mes de Enero se planteó emitir 4 noticieros, 4 Bomberos en acción, 4 fotos de la semana, 4 hidrantes, 4 historias en estaciones y 1 revista digital"/>
    <n v="0.9"/>
    <n v="27"/>
    <n v="21"/>
    <n v="1.2857142857142858"/>
    <s v="(=100%)"/>
    <s v="EXCELENTE"/>
    <s v="En este periodo se realizaron 6 piezas más de las planeadas, por lo cual se generó un porcentaje mayor en el resultado"/>
    <s v="Para el mes de Febrero se planteó emitir 4 noticieros, 4 Bomberos en acción, 4 fotos de la semana, 4 hidrantes, 4 historias en estaciones y 1 revista digital"/>
    <n v="0.9"/>
    <n v="30"/>
    <n v="21"/>
    <n v="1.4285714285714286"/>
    <s v="(=100%)"/>
    <s v="EXCELENTE"/>
    <s v="En este periodo se realizaron 9 piezas más de las planeadas, por lo cual se generó un porcentaje mayor en el resultado"/>
    <s v="Para el mes de Marzo se planteó emitir 4 noticieros, 4 Bomberos en acción, 4 fotos de la semana, 4 hidrantes, 4 historias en estaciones y 1 revista digital"/>
    <n v="1.3333333333333333"/>
    <n v="1.3333333333333333"/>
    <x v="0"/>
  </r>
  <r>
    <n v="2"/>
    <x v="0"/>
    <s v="Evaluación Independiente"/>
    <x v="1"/>
    <x v="0"/>
    <x v="1"/>
    <s v="Generar en los servidores una actitud de hacer bien las cosas en condiciones de justicia, calidad, oportunidad, participación y transparencia"/>
    <x v="1"/>
    <s v="Humanos, físicos y Tecnológicos "/>
    <n v="1"/>
    <s v="Final de cada actividad, el indicador se calcula sobre las actividades finalizadas"/>
    <s v="Eficacia"/>
    <s v="Número de Actividades de fomento de control Realizadas/Número de Actividades de fomento de control Programadas)*100"/>
    <s v="Porcentaje"/>
    <s v="Actas de capacitación _x000a_plegables, correos electrónicos tip´s o actividades realizadas."/>
    <s v="Trimestral"/>
    <s v="Trimestral"/>
    <s v="&lt;=50%"/>
    <s v="&gt;50%"/>
    <s v="&gt;=90%"/>
    <n v="1"/>
    <s v="Evaluación y mejora continua"/>
    <s v="Profesional 219 grado 20"/>
    <s v="Jefe de la Oficina de Control Interno"/>
    <s v="Alta Dirección_x000a_Oficina Asesora de Planeación_x000a_Jefe de la Oficina de Control Interno_x000a_Profesionales de la Oficina de Control Interno"/>
    <m/>
    <m/>
    <m/>
    <s v=" "/>
    <n v="1"/>
    <m/>
    <m/>
    <m/>
    <m/>
    <m/>
    <m/>
    <s v=" "/>
    <n v="1"/>
    <m/>
    <m/>
    <m/>
    <n v="1"/>
    <n v="2"/>
    <n v="2"/>
    <n v="1"/>
    <n v="1"/>
    <s v="Excelente"/>
    <s v="Se programaron y ejecutaron dos actividades, consistentes en publicar en el papel tapiz de los PC de la unidad mensaje relacionado con los pilares de MECI, también se publicaron carteles en diferentes sitios del edificio Comando relacionados con el tema del fortalecimiento del Control."/>
    <m/>
    <n v="1"/>
    <n v="1"/>
    <x v="0"/>
    <n v="1"/>
    <m/>
    <m/>
    <s v=" "/>
    <n v="1"/>
    <m/>
    <m/>
    <m/>
    <n v="1"/>
    <m/>
    <m/>
    <s v=" "/>
    <n v="1"/>
    <m/>
    <m/>
    <m/>
    <n v="1"/>
    <n v="3"/>
    <n v="3"/>
    <n v="1"/>
    <n v="1"/>
    <s v="EXCELENTE"/>
    <s v="La OCI planeó y ejecuta tres activides para fortalecer la cultura del control  entre ellas: _x000a_- Publicado en el Hidrante tema Tics para la auditoria interna independiente _x000a_- Sensibilización en el uso de la herramienta plan de mejoramiento institucional en la Unidad y Análisis de Causas_x000a_-  Al interior de la OCI se realizarón ejercicios de Autoevaluación, autocontrol y autogestión y se  diligenció la herramienta de autoevaluación definida por la Unidad_x000a_"/>
    <m/>
    <n v="1"/>
    <n v="1"/>
    <x v="0"/>
  </r>
  <r>
    <n v="3"/>
    <x v="0"/>
    <s v="Evaluación Independiente"/>
    <x v="1"/>
    <x v="0"/>
    <x v="2"/>
    <s v="Controlar el cumplimiento del cronograma de las actividades a desarrollar en la vigencia"/>
    <x v="1"/>
    <s v="Humanos, físicos y Tecnológicos "/>
    <n v="1"/>
    <s v="Final de cada actividad, el indicador se calcula sobre las actividades finalizadas"/>
    <s v="Eficiencia"/>
    <s v="(Número de actividades terminadas en los tiempos programados en el período/Número de actividades a terminar programadas en el período) *100"/>
    <s v="Porcentaje"/>
    <s v="Actas, reportes electrónicos e informes que reposan el archivo de la Oficina,  producto de las diferentes tareas realizadas"/>
    <s v="Trimestral"/>
    <s v="Trimestral"/>
    <s v="&lt;=50%"/>
    <s v="&gt;50%"/>
    <s v="&gt;=90%"/>
    <n v="1"/>
    <s v="Evaluación y mejora continua"/>
    <s v="Profesional 219 grado 20"/>
    <s v="Jefe de la Oficina de Control Interno"/>
    <s v="Secretaría General de la Alcaldía Mayor_x000a_Alta Dirección_x000a_Oficina Asesora de Planeación_x000a_Jefe de la Oficina de Control Interno_x000a_Profesionales de la Oficina de Control Interno"/>
    <m/>
    <m/>
    <m/>
    <s v=" "/>
    <n v="1"/>
    <m/>
    <m/>
    <m/>
    <m/>
    <m/>
    <m/>
    <s v=" "/>
    <n v="1"/>
    <m/>
    <m/>
    <m/>
    <n v="1"/>
    <n v="22"/>
    <n v="27"/>
    <n v="0.81481481481481477"/>
    <s v="&gt;50%"/>
    <s v="REGULAR"/>
    <s v="Se presentan 5 actividades que no se ejecutaron en términos (se iniciaron, pero no se entregaron los informes a tiempo), no obstante, se están realizando las reuniones de validación de hallazgos y los seguimientos correspondientes con el fin de cumplir con las actividades programa en el PAA"/>
    <m/>
    <n v="0.81481481481481477"/>
    <n v="0.81481481481481477"/>
    <x v="1"/>
    <n v="1"/>
    <m/>
    <m/>
    <s v=" "/>
    <n v="1"/>
    <m/>
    <m/>
    <m/>
    <n v="1"/>
    <m/>
    <m/>
    <s v=" "/>
    <n v="1"/>
    <m/>
    <m/>
    <m/>
    <n v="1"/>
    <n v="27"/>
    <n v="28"/>
    <n v="0.9642857142857143"/>
    <n v="1"/>
    <s v="BUENO"/>
    <s v="Se programaron 28 actividades, de las cuales  1 que a pesar de haberse ejecutado no se entregó fuera de los plazos establecidos en el Plan Anual de auditorías."/>
    <m/>
    <n v="0.9642857142857143"/>
    <n v="0.9642857142857143"/>
    <x v="1"/>
  </r>
  <r>
    <n v="4"/>
    <x v="0"/>
    <s v="Evaluación Independiente"/>
    <x v="2"/>
    <x v="1"/>
    <x v="3"/>
    <s v="Identificar los riesgos que se materializan, debido al incumplimiento de los controles por parte de las responsables "/>
    <x v="1"/>
    <s v="Personal y Tecnológico (Computador)"/>
    <n v="0.15"/>
    <s v="Seguimiento durante el proceso a los controles para mitigar la materialización de los riesgos"/>
    <s v="Eficiencia"/>
    <s v="(Número de riesgos materializados / Número total de riesgos del periodo anterior)*100 "/>
    <s v="Porcentaje"/>
    <s v="Matriz de seguimiento a los Riesgos la UAECOB"/>
    <s v="Trimestral"/>
    <s v="Trimestral"/>
    <s v="&gt;20%"/>
    <s v="&gt;15% y  &lt;=20%"/>
    <s v="&lt;=15%"/>
    <s v="&lt;=10%"/>
    <s v="Área de Mejora Continua de la OAP"/>
    <s v="Área de Mejora Continua de la OAP"/>
    <s v="Área de Mejora Continua de la OAP"/>
    <s v="Responsables Dependencias de la UAECOB"/>
    <m/>
    <m/>
    <m/>
    <s v=" "/>
    <s v="&lt;=10%"/>
    <m/>
    <m/>
    <m/>
    <m/>
    <m/>
    <m/>
    <s v=" "/>
    <s v="&lt;=10%"/>
    <m/>
    <m/>
    <m/>
    <n v="0.15"/>
    <n v="2"/>
    <n v="60"/>
    <n v="3.3333333333333333E-2"/>
    <s v="&lt;=10%"/>
    <s v="Excelente "/>
    <s v="Frente a este riesgo materializado se tomara controles distintos para mitigar la materizalizacion nuevamente de estos riesgos.  "/>
    <s v="La Acción de mejora para estos riesgos, se encuentra relacionado con un hallazgo de la controlaría Auditoría de desempeño Cod. 173 PAD 2018, el cual consiste en &quot;Gestión para la adquisición de un nuevo sistema de Plaqueteo que permita durabilidad y resistencia los usos sometidos a los elementos por la operatividad de los funcionarios&quot;."/>
    <n v="3.3333333333333333E-2"/>
    <n v="3.3333333333333333E-2"/>
    <x v="2"/>
    <n v="0.15"/>
    <s v="NA"/>
    <s v="NA"/>
    <s v=" "/>
    <s v="&lt;=10%"/>
    <s v="NA"/>
    <s v="NA"/>
    <s v="NA"/>
    <n v="0.15"/>
    <s v="NA"/>
    <s v="NA"/>
    <s v=" "/>
    <s v="&lt;=10%"/>
    <s v="NA"/>
    <s v="NA"/>
    <s v="NA"/>
    <n v="0.15"/>
    <s v="NA"/>
    <s v="NA"/>
    <s v=" "/>
    <s v="&lt;=10%"/>
    <s v="NA"/>
    <s v="NA"/>
    <s v="NA"/>
    <s v="0"/>
    <s v="0"/>
    <x v="2"/>
  </r>
  <r>
    <n v="5"/>
    <x v="0"/>
    <s v="Gestión de las Comunicaciones Internas y Externas"/>
    <x v="2"/>
    <x v="0"/>
    <x v="4"/>
    <s v="Medir el cumplimiento en la atención de incidentes reportados a la mesa de ayuda mediante el aplicativo de reporte de incidentes tecnologicos"/>
    <x v="2"/>
    <s v="*Reportes Aplicativo del reporte de incidencias tecnologicas._x000a_*Personal Mesa de Ayuda"/>
    <n v="1"/>
    <s v="Final del proceso de atención a incidentes"/>
    <s v="Eficacia"/>
    <s v="(Casos cerrados y/o solucionados/ No. de casos reportados)*100"/>
    <s v="Porcentaje"/>
    <s v="Aplicativo de reporte de incidentes de tecnologia"/>
    <s v="Diaria"/>
    <s v="Mensual"/>
    <s v="&lt; 75%"/>
    <s v="(&gt;= 75% y &lt; 85%)"/>
    <s v="(&gt;= 85% y &lt; 100%)"/>
    <s v="(= 100%)"/>
    <s v="Mesa de ayuda, Área de tecnología OAP"/>
    <s v="Andrés Veloza Garibello /Alvaro Andres Diaz Caicedo"/>
    <s v="Mariano Garrido"/>
    <s v="Oficina Asesora de Planeación"/>
    <n v="1"/>
    <n v="207"/>
    <n v="221"/>
    <n v="0.93665158371040724"/>
    <s v="(= 100%)"/>
    <s v="BUENO"/>
    <s v="Para el mes de abril se denota una mejora en el tiempo de respuesta y se crea una mesa de ayuda aleatoria de control doc. que muestra mejores resultados"/>
    <m/>
    <n v="1"/>
    <n v="316"/>
    <n v="330"/>
    <n v="0.95757575757575752"/>
    <s v="(= 100%)"/>
    <s v="BUENO"/>
    <s v="Para el mes de mayo se denota una mejora entra en funcionamiento la mesa de ayuda con el personal contratado de control doc. quienes son los responsables del mantenimiento de la plataforma"/>
    <m/>
    <n v="1"/>
    <n v="203"/>
    <n v="212"/>
    <n v="0.95754716981132071"/>
    <s v="(= 100%)"/>
    <s v="BUENO"/>
    <s v="Para el mes de junio sigue las acciones de mejora con el personal contratado de control doc. quienes son los responsables del mantenimiento de la plataforma"/>
    <m/>
    <n v="0.95059150369916179"/>
    <n v="0.95059150369916179"/>
    <x v="3"/>
    <n v="1"/>
    <n v="297"/>
    <n v="339"/>
    <n v="0.87610619469026552"/>
    <s v="(= 100%)"/>
    <s v="BUENO"/>
    <s v="1, para el mes de enero se realizó la medición tomando en cuenta que el programa el cual recibe y almacena los requerimientos de mesa de ayuda no arroja una calificación de satisfacción se toman los casos solucionados frente a los casos que no tuvieron solución."/>
    <m/>
    <n v="1"/>
    <n v="300"/>
    <n v="356"/>
    <n v="0.84269662921348309"/>
    <s v="(= 100%)"/>
    <s v="REGULAR"/>
    <s v="1, para el mes de Febrero se realizó la medición tomando en cuenta que el programa el cual recibe y almacena los requerimientos de mesa de ayuda no arroja una calificación de satisfacción  se toman los casos solucionados y cerrados frente a los casos registrados y en proceso que no tuvieron solución. se evidencia que para este mes los casos registrados tuvieron un incremento sign ificativo"/>
    <m/>
    <n v="1"/>
    <n v="246"/>
    <n v="314"/>
    <n v="0.78343949044585992"/>
    <s v="(= 100%)"/>
    <s v="REGULAR"/>
    <s v="1, para el mes de Marzo  se realizó la medición tomando en cuenta que el programa el cual recibe y almacena los requerimientos de mesa de ayuda no arroja una calificación de satisfacción  se toman los casos solucionados Yy cerrados frente a los casos que no tuvieron solución evidenciando el incremento en  el proceso y registrado del programa aranda los cuales no tenian responsable en su momento (falta firma de contrato)"/>
    <s v="se proponer una reunión para el 2 trimestre en la cual se desarrollara un tipo de encuesta o una forma de calificación para determinar la satisfacción del usuario."/>
    <n v="0.83408077144986947"/>
    <n v="0.83408077144986947"/>
    <x v="3"/>
  </r>
  <r>
    <n v="6"/>
    <x v="0"/>
    <s v="Gestión de las Comunicaciones Internas y Externas"/>
    <x v="2"/>
    <x v="0"/>
    <x v="5"/>
    <s v="Medir la disponibilidad de los aplicativos misionales y funcionales de la entidad"/>
    <x v="2"/>
    <s v="*Reportes de la disponibilidad de los aplicativos misionales y funcionales de la entidad(logs, etc.)_x000a_*Informes mensuales de incidentes"/>
    <n v="1"/>
    <s v="Final del proceso "/>
    <s v="Eficacia"/>
    <s v="(Tiempo total de disponibilidad de servidores / Tiempo total de operación) *100"/>
    <s v="Porcentaje"/>
    <s v="Herramientas servidores e informes mensuales de incidentes"/>
    <s v="Semanal"/>
    <s v="Mensual"/>
    <s v="&lt; 75%"/>
    <s v="(&gt;= 75% y &lt; 85%)"/>
    <s v="(&gt;= 85% y &lt; 100%)"/>
    <s v="(= 100%)"/>
    <s v="Oficina de infraestructura"/>
    <s v="Andrés Veloza Garibello /Alvaro Andres Diaz Caicedo"/>
    <s v="Mariano Garrido"/>
    <s v="Oficina Asesora de Planeación"/>
    <n v="1"/>
    <n v="720"/>
    <n v="720"/>
    <n v="1"/>
    <s v="(= 100%)"/>
    <s v="EXCELENTE"/>
    <s v="1, Para el mes de abril no se presentó inactividad de los servidores por lo cual presenta un resultado óptimo del 100%,_x000a_2, Este resultado se promedia ya que la medición entregada de este primer trimestre se hizo consolidada y al estar al 100 % no tiene variación._x000a_"/>
    <m/>
    <n v="1"/>
    <n v="720"/>
    <n v="720"/>
    <n v="1"/>
    <s v="(= 100%)"/>
    <s v="EXCELENTE"/>
    <s v="1, Para el mes de mayo no se presentó inactividad de los servidores por lo cual presenta un resultado óptimo del 100%,_x000a_2, Este resultado se promedia ya que la medición entregada de este primer trimestre se hizo consolidada y al estar al 100 % no tiene variación._x000a_"/>
    <m/>
    <n v="1"/>
    <n v="720"/>
    <n v="720"/>
    <n v="1"/>
    <s v="(= 100%)"/>
    <s v="Excelente "/>
    <s v="1, Para el mes de junio no se presentó inactividad de los servidores por lo cual presenta un resultado óptimo del 100%,_x000a_2, Este resultado se promedia ya que la medición entregada de este primer trimestre se hizo consolidada y al estar al 100 % no tiene variación._x000a_"/>
    <m/>
    <n v="1"/>
    <n v="1"/>
    <x v="2"/>
    <n v="1"/>
    <n v="720"/>
    <n v="720"/>
    <n v="1"/>
    <s v="(= 100%)"/>
    <s v="EXCELENTE"/>
    <s v="&quot;1, Para el mes de enero no se presentó inactividad de los servidores por lo cual presenta un resultado óptimo del 100%,_x000a_2, Este resultado se promedia ya que la medición entregada de este primer trimestre se hizo consolidada y al estar al 100 % no tiene variación.&quot;_x000a_"/>
    <m/>
    <n v="1"/>
    <n v="720"/>
    <n v="720"/>
    <n v="1"/>
    <s v="(= 100%)"/>
    <s v="EXCELENTE"/>
    <s v="1, Para el mes  de Febrero no se presentó inactividad de los servidores por lo cual presenta un resultado óptimo del 100%,_x000a_2, Este resultado se promedia ya que la medición entregada de este primer trimestre se hizo consolidación  y al estar al 100 % no tiene variación._x000a_"/>
    <m/>
    <n v="1"/>
    <n v="720"/>
    <n v="720"/>
    <n v="1"/>
    <s v="(= 100%)"/>
    <s v="EXCELENTE"/>
    <s v="1, Para el mes de Marzo no se presentó inactividad de los servidores por lo cual presenta un resultado óptimo del 100%,_x000a_2, Este resultado se promedia ya que la medición entregada de este primer trimestre se hizo consolidación  y al estar al 100 % no tiene variación._x000a_"/>
    <m/>
    <n v="1"/>
    <n v="1"/>
    <x v="0"/>
  </r>
  <r>
    <n v="7"/>
    <x v="0"/>
    <s v="Gestión Estratégica"/>
    <x v="2"/>
    <x v="1"/>
    <x v="6"/>
    <s v="Verificar el cumplimiento ponderado de las metas de los productos programados en el plan de acción Institucional"/>
    <x v="0"/>
    <s v="*Personal_x000a_*Físicos_x000a_*Tecnológicos "/>
    <n v="1"/>
    <s v="Al finalizar del cierre trimestral con el reporte por parte de las Dependencias."/>
    <s v="Eficacia"/>
    <s v="PROMEDIO (Avance ponderado de los producto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s v=" "/>
    <s v="(=100%)"/>
    <m/>
    <m/>
    <m/>
    <m/>
    <m/>
    <m/>
    <s v=" "/>
    <s v="(=100%)"/>
    <m/>
    <m/>
    <m/>
    <n v="1"/>
    <n v="0"/>
    <n v="0"/>
    <n v="0.87"/>
    <s v="(=100%)"/>
    <s v="BUENO"/>
    <s v="Corresponde al avance ponderado de los productos del Plan de Acción en referencia al avance de las metas establecidas."/>
    <m/>
    <n v="0.87"/>
    <n v="0.87"/>
    <x v="3"/>
    <n v="1"/>
    <m/>
    <m/>
    <s v=" "/>
    <s v="(=100%)"/>
    <m/>
    <m/>
    <m/>
    <n v="1"/>
    <m/>
    <m/>
    <s v=" "/>
    <s v="(=100%)"/>
    <m/>
    <m/>
    <m/>
    <n v="1"/>
    <n v="95"/>
    <n v="100"/>
    <n v="0.95"/>
    <s v="(=100%)"/>
    <s v="BUENO"/>
    <s v="El avance de los productos fue del 95% lo que es bueno parala gestion en el primer trimestre del año "/>
    <m/>
    <n v="0.95"/>
    <n v="0.95"/>
    <x v="1"/>
  </r>
  <r>
    <n v="8"/>
    <x v="0"/>
    <s v="Gestión Estratégica"/>
    <x v="2"/>
    <x v="1"/>
    <x v="7"/>
    <s v="Verificar el cumplimiento ponderado de todas las actividades que hacen parte del plan de acción Institucional."/>
    <x v="0"/>
    <s v="*Personal_x000a_*Físicos_x000a_*Tecnológicos "/>
    <n v="1"/>
    <s v="Al finalizar del cierre trimestral con el reporte por parte de las Dependencias."/>
    <s v="Eficacia"/>
    <s v="PROMEDIO (Avance ponderado de las actividade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s v=" "/>
    <s v="(=100%)"/>
    <m/>
    <m/>
    <m/>
    <m/>
    <m/>
    <m/>
    <s v=" "/>
    <s v="(=100%)"/>
    <m/>
    <m/>
    <m/>
    <n v="1"/>
    <n v="0"/>
    <n v="0"/>
    <n v="0.56000000000000005"/>
    <s v="(=100%)"/>
    <s v="MALO"/>
    <s v="Corresponde al avance ponderado de todas las actividades del Plan de Acción."/>
    <m/>
    <n v="0.56000000000000005"/>
    <n v="0.56000000000000005"/>
    <x v="4"/>
    <n v="1"/>
    <m/>
    <m/>
    <s v=" "/>
    <s v="(=100%)"/>
    <m/>
    <m/>
    <m/>
    <n v="1"/>
    <m/>
    <m/>
    <s v=" "/>
    <s v="(=100%)"/>
    <m/>
    <m/>
    <m/>
    <n v="1"/>
    <n v="20"/>
    <n v="100"/>
    <n v="0.2"/>
    <s v="(=100%)"/>
    <s v="MALO"/>
    <s v="El promedio de cumplimiento de avance de las actividades del plan de accion institucional es del 20% lo que establece un avance importante en el primer trimestre del año"/>
    <m/>
    <n v="0.2"/>
    <n v="0.2"/>
    <x v="4"/>
  </r>
  <r>
    <n v="9"/>
    <x v="0"/>
    <s v="Gestión Estratégica"/>
    <x v="2"/>
    <x v="1"/>
    <x v="8"/>
    <s v="verificar que actividades debieron cumplirse en el periodo evaluado"/>
    <x v="0"/>
    <s v="*Personal_x000a_*Físicos_x000a_*Tecnológicos "/>
    <n v="1"/>
    <s v="Al finalizar del cierre trimestral con el reporte por parte de las Dependencias."/>
    <s v="Eficacia"/>
    <s v="PROMEDIO (Avance ponderado de las actividades del periodo evaluado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m/>
    <m/>
    <m/>
    <s v=" "/>
    <s v="(=100%)"/>
    <m/>
    <m/>
    <m/>
    <m/>
    <m/>
    <m/>
    <s v=" "/>
    <s v="(=100%)"/>
    <m/>
    <m/>
    <m/>
    <n v="1"/>
    <n v="0"/>
    <n v="0"/>
    <n v="0.82"/>
    <s v="(=100%)"/>
    <s v="BUENO"/>
    <s v="Corresponde al avance ponderado de las actividades a cumplir en el periodo del Plan de Acción."/>
    <m/>
    <n v="0.82"/>
    <n v="0.82"/>
    <x v="3"/>
    <n v="1"/>
    <m/>
    <m/>
    <s v=" "/>
    <s v="(=100%)"/>
    <m/>
    <m/>
    <m/>
    <n v="1"/>
    <m/>
    <m/>
    <s v=" "/>
    <s v="(=100%)"/>
    <m/>
    <m/>
    <m/>
    <n v="1"/>
    <n v="80.33"/>
    <n v="100"/>
    <n v="0.80330000000000001"/>
    <s v="(=100%)"/>
    <s v="BUENO"/>
    <s v="El avance de las actividades en el primer trimestre fue de un 80,33% quedando pendiente ajustes en el siguiente trimestre por trabajar"/>
    <m/>
    <n v="0.80330000000000001"/>
    <n v="0.80330000000000001"/>
    <x v="1"/>
  </r>
  <r>
    <n v="10"/>
    <x v="0"/>
    <s v="Gestión Estratégica"/>
    <x v="2"/>
    <x v="0"/>
    <x v="9"/>
    <s v="Controlar el tiempo de expedición de las viabilidades solicitadas"/>
    <x v="1"/>
    <s v="*Personal_x000a_*Físicos_x000a_*Tecnológicos "/>
    <n v="1"/>
    <s v="Al finalizar"/>
    <s v="Eficiencia"/>
    <s v="(Número de viabilidades expedidas en un término no mayor  a 2 días hábiles  / Número de viabilidades solicitadas en el periodo)*100"/>
    <s v="Porcentaje"/>
    <s v="matriz de control de viabilidades"/>
    <s v="semestral"/>
    <s v="Semestral"/>
    <s v="&lt;=50%"/>
    <s v="(&gt; 50% y &lt;90%)"/>
    <s v="(&gt;= 90% y &lt;100%)"/>
    <s v="(=100%)"/>
    <s v="Grupo de Gestión Estratégica"/>
    <s v="Responsables seguimiento Predis y Presupuesto."/>
    <s v="Responsables seguimiento Presupuesto"/>
    <s v="Oficina de Planeación"/>
    <m/>
    <m/>
    <m/>
    <s v=" "/>
    <s v="(=100%)"/>
    <m/>
    <m/>
    <m/>
    <m/>
    <m/>
    <m/>
    <s v=" "/>
    <s v="(=100%)"/>
    <m/>
    <m/>
    <m/>
    <m/>
    <n v="398"/>
    <n v="398"/>
    <n v="1"/>
    <s v="(=100%)"/>
    <s v="Excelente "/>
    <s v="Durante el segundo semestre del año se tramitaron 398 viabilidades en un tiempo no mayor a 2 dias"/>
    <m/>
    <n v="1"/>
    <n v="1"/>
    <x v="2"/>
    <n v="1"/>
    <s v="NA"/>
    <s v="NA"/>
    <s v=" "/>
    <s v="(=100%)"/>
    <s v="NA"/>
    <s v="NA"/>
    <s v="NA"/>
    <n v="1"/>
    <s v="NA"/>
    <s v="NA"/>
    <s v=" "/>
    <s v="(=100%)"/>
    <s v="NA"/>
    <s v="NA"/>
    <s v="NA"/>
    <n v="1"/>
    <s v="NA"/>
    <s v="NA"/>
    <s v=" "/>
    <s v="(=100%)"/>
    <s v="NA"/>
    <s v="NA"/>
    <s v="NA"/>
    <s v="0"/>
    <s v="0"/>
    <x v="2"/>
  </r>
  <r>
    <n v="12"/>
    <x v="0"/>
    <s v="Gestión de Asuntos Jurídicos"/>
    <x v="3"/>
    <x v="0"/>
    <x v="10"/>
    <s v="Cuantificar la gestión de la Oficina Asesora Jurídica en el cumplimiento de la asistencia a las audiencias de conciliación prejudicial y Judicial, conforme a las citaciones que se entreguen en la UAECOBB"/>
    <x v="0"/>
    <s v="*Personal y tecnológicos"/>
    <n v="1"/>
    <s v="Final del proceso "/>
    <s v="Eficacia"/>
    <s v="(Asistencia a audiencias conciliación Prejudicial + Asistencia a audiencias conciliación Judicial) / (Citaciones para audiencia de conciliación Prejudicial radicadas en la UAECOB + Notificaciones para audiencia de conciliación judicial)*100"/>
    <s v="Porcentaje"/>
    <s v="Telegramas de citación y Autos recibidos en la UAECOBB"/>
    <s v="Mensual"/>
    <s v="Mensual"/>
    <s v="&lt;70%"/>
    <s v="≥71% y ≤80%"/>
    <s v="&gt;81%"/>
    <s v="(=100%)"/>
    <s v="Oficina Asesora Jurídica"/>
    <s v="Responsable del seguimiento de las asistencia a las audiencias de conciliación prejudicial y Judicial, "/>
    <s v="Responsable del seguimiento de las asistencia a las audiencias de conciliación prejudicial y Judicial, "/>
    <s v="Todas las Dependencias de la Entidad"/>
    <m/>
    <m/>
    <m/>
    <s v=" "/>
    <s v="(=100%)"/>
    <m/>
    <m/>
    <m/>
    <m/>
    <m/>
    <m/>
    <s v=" "/>
    <s v="(=100%)"/>
    <m/>
    <m/>
    <m/>
    <n v="1"/>
    <n v="49"/>
    <n v="49"/>
    <n v="1"/>
    <s v="(=100%)"/>
    <s v="Excelente"/>
    <s v="Durante el II Trimestre del año 2019, se brindó asistencia a Cuarenta y Nueve (49) audiencias"/>
    <m/>
    <n v="1"/>
    <n v="1"/>
    <x v="0"/>
    <n v="1"/>
    <m/>
    <m/>
    <s v=" "/>
    <s v="(=100%)"/>
    <m/>
    <m/>
    <m/>
    <n v="1"/>
    <m/>
    <m/>
    <s v=" "/>
    <s v="(=100%)"/>
    <m/>
    <m/>
    <m/>
    <n v="1"/>
    <n v="65"/>
    <n v="65"/>
    <n v="1"/>
    <s v="(=100%)"/>
    <s v="EXCELENTE"/>
    <s v="Durante el I Trimestre del año 2019, se brindo asistencia a Sesenta y Cinco (65) audiencias"/>
    <m/>
    <n v="1"/>
    <n v="1"/>
    <x v="0"/>
  </r>
  <r>
    <n v="13"/>
    <x v="0"/>
    <s v="Gestión de Asuntos Jurídicos"/>
    <x v="3"/>
    <x v="0"/>
    <x v="11"/>
    <s v="Cuantificar la gestión de la Oficina Asesora Jurídica en el cumplimiento del análisis  de las solicitudes de  conciliación que se radiquen en la UAECOB, mediante las fichas técnicas respectivas."/>
    <x v="0"/>
    <s v="*Personal y tecnológicos"/>
    <n v="1"/>
    <s v="Final del proceso "/>
    <s v="Eficacia"/>
    <s v="(Número de fichas técnicas de conciliación analizadas en comité) / (Número de solicitudes de conciliación)*100"/>
    <s v="Porcentaje"/>
    <s v="Solicitudes de conciliación radicadas en la entidad"/>
    <s v="Mensual"/>
    <s v="Mensual"/>
    <s v="&lt;90%"/>
    <s v="≥90% y &lt;99%"/>
    <s v="(=99%)"/>
    <s v="(=100%)"/>
    <s v="Oficina Asesora Jurídica"/>
    <s v="Responsable de Conciliaciones"/>
    <s v="Responsable de Conciliaciones"/>
    <s v="Todas las Dependencias de la Entidad"/>
    <m/>
    <m/>
    <m/>
    <s v=" "/>
    <s v="(=100%)"/>
    <m/>
    <m/>
    <m/>
    <m/>
    <m/>
    <m/>
    <s v=" "/>
    <s v="(=100%)"/>
    <m/>
    <m/>
    <m/>
    <n v="1"/>
    <n v="11"/>
    <n v="11"/>
    <n v="1"/>
    <s v="(=100%)"/>
    <s v="Excelente"/>
    <s v="Durante el II Trimestre del año 2019, fueron analizadas Once (11) fichas en Comité"/>
    <m/>
    <n v="1"/>
    <n v="1"/>
    <x v="0"/>
    <n v="1"/>
    <m/>
    <m/>
    <s v=" "/>
    <s v="(=100%)"/>
    <m/>
    <m/>
    <m/>
    <n v="1"/>
    <m/>
    <m/>
    <s v=" "/>
    <s v="(=100%)"/>
    <m/>
    <m/>
    <m/>
    <n v="1"/>
    <n v="20"/>
    <n v="20"/>
    <n v="1"/>
    <s v="(=100%)"/>
    <s v="EXCELENTE"/>
    <s v="Durante el I Trimestre del año 2019, fueron analizadas Veinte (20) fichas en Comité"/>
    <m/>
    <n v="1"/>
    <n v="1"/>
    <x v="0"/>
  </r>
  <r>
    <n v="14"/>
    <x v="0"/>
    <s v="Gestión de Asuntos Jurídicos"/>
    <x v="3"/>
    <x v="0"/>
    <x v="12"/>
    <s v="Evaluar el Porcentaje de estudios previos asesorados jurídicamente por los abogados del área de contratación "/>
    <x v="0"/>
    <s v="*Personal y tecnológicos"/>
    <n v="0.95"/>
    <s v="Final del proceso "/>
    <s v="Eficiencia"/>
    <s v="(Número de Estudios Previos asesorados / Número de estudios previos radicados en la OAJ) * 100"/>
    <s v="Porcentaje"/>
    <s v="Libro de Radicación OAJ_x000a__x000a_Documento Estudios Previos"/>
    <s v="Mensual"/>
    <s v="Mensual"/>
    <s v="&lt;90%"/>
    <s v="&gt;90 y ≤95%"/>
    <s v="&gt;95%"/>
    <s v="(=100%)"/>
    <s v="Oficina Asesora Jurídica"/>
    <s v="Abogados Área de Contratación"/>
    <s v="Abogados Área de Contratación"/>
    <s v="Todas las Dependencias de la Entidad"/>
    <m/>
    <m/>
    <m/>
    <s v=" "/>
    <s v="(=100%)"/>
    <m/>
    <m/>
    <m/>
    <m/>
    <m/>
    <m/>
    <s v=" "/>
    <s v="(=100%)"/>
    <m/>
    <m/>
    <m/>
    <n v="0.95"/>
    <n v="106"/>
    <n v="106"/>
    <n v="1"/>
    <s v="(=100%)"/>
    <s v="Excelente"/>
    <s v="Durante el II Trimestre del año 2019, la Oficina Asesora Jurídica brindo asesoría a las diferentes Oficinas y Subdirecciones de la UAECOB en los relacionado con estudios previos, revisión de objeto, obligaciones, valores"/>
    <m/>
    <n v="1"/>
    <n v="1"/>
    <x v="0"/>
    <n v="0.95"/>
    <m/>
    <m/>
    <s v=" "/>
    <s v="(=100%)"/>
    <m/>
    <m/>
    <m/>
    <n v="0.95"/>
    <m/>
    <m/>
    <s v=" "/>
    <s v="(=100%)"/>
    <m/>
    <m/>
    <m/>
    <n v="0.95"/>
    <n v="266"/>
    <n v="266"/>
    <n v="1"/>
    <s v="(=100%)"/>
    <s v="EXCELENTE"/>
    <s v="Durante el I Trimestre del año 2019, la Oficina Asesora Jurídica brindo asesoria a las diferentes Oficinas y Subdirecciones de la UAECOB en los relacionado con estudios previos, revisión de objeto, obligaciones, valores"/>
    <m/>
    <n v="1"/>
    <n v="1"/>
    <x v="0"/>
  </r>
  <r>
    <n v="15"/>
    <x v="0"/>
    <s v="Gestión de Asuntos Jurídicos"/>
    <x v="3"/>
    <x v="0"/>
    <x v="13"/>
    <s v="Determinar la oportunidad en la elaboración de la minutas de prestación de servicios luego del cumplimiento de los requisitos exigidos"/>
    <x v="3"/>
    <s v="*Personal y tecnológicos"/>
    <n v="4"/>
    <s v="Final del proceso"/>
    <s v="Eficiencia"/>
    <s v="(Promedio (Fecha de entrega de la minuta para firma de Dirección - Fecha de radicación para elaboración de Minuta))"/>
    <s v="Porcentaje"/>
    <s v="Libro de Radicación OAJ_x000a_Libro de Radicación en Dirección"/>
    <s v="Mensual"/>
    <s v="Mensual"/>
    <s v="&gt;6"/>
    <s v="&gt;4 y ≤6 días"/>
    <s v="≤4"/>
    <s v="≤3"/>
    <s v="Oficina Asesora Jurídica"/>
    <s v="Abogados Área de Contratación"/>
    <s v="Abogados Área de Contratación"/>
    <s v="Todas las Dependencias de la Entidad"/>
    <m/>
    <m/>
    <m/>
    <s v=" "/>
    <s v="≤3"/>
    <m/>
    <m/>
    <m/>
    <m/>
    <m/>
    <m/>
    <s v=" "/>
    <s v="≤3"/>
    <m/>
    <m/>
    <m/>
    <n v="4"/>
    <n v="2"/>
    <n v="2"/>
    <n v="1"/>
    <s v="≤3"/>
    <s v="Excelente"/>
    <s v="Durante los meses de mayo y junio del 2019 el promedio en la elaboración de la minuta de prestación de servicios por parte de la Oficina Asesora Jurídica fue de Un (1) día, cumpliendo con el parámetro exigido en el Indicador"/>
    <m/>
    <n v="1"/>
    <n v="1"/>
    <x v="0"/>
    <n v="4"/>
    <m/>
    <m/>
    <s v=" "/>
    <s v="≤3"/>
    <m/>
    <m/>
    <m/>
    <n v="4"/>
    <n v="1"/>
    <n v="1"/>
    <n v="1"/>
    <s v="≤3"/>
    <s v="EXCELENTE"/>
    <s v="Durante los meses de Enero y Febrero del 2019 el promedio en la elaboración de la minutas de prestación de servicios por parte de la Oficina Asesora Jurídica fue de Un (1)día, cumpliendo con el parametro exigido en el Indicador"/>
    <m/>
    <n v="4"/>
    <m/>
    <m/>
    <s v=" "/>
    <s v="≤3"/>
    <m/>
    <m/>
    <m/>
    <n v="1"/>
    <n v="1"/>
    <x v="0"/>
  </r>
  <r>
    <n v="16"/>
    <x v="0"/>
    <s v="Gestión de Asuntos Jurídicos"/>
    <x v="3"/>
    <x v="1"/>
    <x v="14"/>
    <s v="Evaluar la oportunidad de respuesta a Derechos de Petición de competencia de la OAJ"/>
    <x v="0"/>
    <s v="*Personal y tecnológicos"/>
    <n v="1"/>
    <s v="Final del proceso"/>
    <s v="Eficiencia"/>
    <s v="(Número de Derechos de petición respondidos oportunamente por la OAJ / Total de derechos de petición con vencimiento en el periodo de competencia de la OAJ)*100"/>
    <s v="Porcentaje"/>
    <s v="Radicado Coris de Derechos de Petición_x000a_"/>
    <s v="Mensual"/>
    <s v="Mensual"/>
    <s v="&lt;100%"/>
    <s v="No Aplica"/>
    <n v="1"/>
    <n v="1"/>
    <s v="Oficina Asesora Jurídica"/>
    <s v="Oficina Asesora Jurídica"/>
    <s v="Oficina Asesora Jurídica"/>
    <s v="Todas las Dependencias de la Entidad"/>
    <m/>
    <m/>
    <m/>
    <s v=" "/>
    <n v="1"/>
    <m/>
    <m/>
    <m/>
    <m/>
    <m/>
    <m/>
    <s v=" "/>
    <n v="1"/>
    <m/>
    <m/>
    <m/>
    <n v="1"/>
    <n v="48"/>
    <n v="48"/>
    <n v="1"/>
    <n v="1"/>
    <s v="Excelente"/>
    <s v="Durante el II Trimestre del año 2019, se tramitaron 48 peticiones, correspondientes a (Circulares, Certificados y requerimientos)"/>
    <m/>
    <n v="1"/>
    <n v="1"/>
    <x v="0"/>
    <n v="1"/>
    <m/>
    <m/>
    <s v=" "/>
    <n v="1"/>
    <m/>
    <m/>
    <m/>
    <n v="1"/>
    <m/>
    <m/>
    <s v=" "/>
    <n v="1"/>
    <m/>
    <m/>
    <m/>
    <n v="1"/>
    <n v="85"/>
    <n v="85"/>
    <n v="1"/>
    <n v="1"/>
    <s v="EXCELENTE"/>
    <s v="Durante el I Trimestre del año 2019, se tramitaron 85 peticiones, correspondientes a (Circulares, Certificados y requerimientos)"/>
    <m/>
    <n v="1"/>
    <n v="1"/>
    <x v="0"/>
  </r>
  <r>
    <n v="17"/>
    <x v="1"/>
    <s v="Conocimiento del Riesgo"/>
    <x v="4"/>
    <x v="0"/>
    <x v="15"/>
    <s v="Hacer seguimiento al tiempo promedio de respuesta de constancias desde su solicitud"/>
    <x v="2"/>
    <s v="humanos, físicos y tecnológicos."/>
    <n v="1"/>
    <s v="Final de cada periodo, después de hacer cierre de semestre"/>
    <s v="Eficacia"/>
    <s v="(Constancias respondidas oportunamente / Total de constancias respo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43"/>
    <n v="43"/>
    <n v="1"/>
    <s v="&gt;=100%"/>
    <s v="EXCELENTE"/>
    <s v="Se emitieron para el mes de abril 43 constancias solicitadas por los usuarios"/>
    <m/>
    <n v="1"/>
    <n v="45"/>
    <n v="45"/>
    <n v="1"/>
    <s v="&gt;=100%"/>
    <s v="EXCELENTE"/>
    <s v="Se emitieron para el mes de mayo 45 constancias solicitadas por los usuarios"/>
    <m/>
    <n v="1"/>
    <n v="43"/>
    <n v="43"/>
    <n v="1"/>
    <s v="&gt;=100%"/>
    <s v="Excelente"/>
    <s v="Se emitieron para el mes de junio 43 constancias solicitadas por los usuarios"/>
    <m/>
    <n v="1"/>
    <n v="1"/>
    <x v="0"/>
    <n v="1"/>
    <n v="44"/>
    <n v="44"/>
    <n v="1"/>
    <s v="&gt;=100%"/>
    <s v="EXCELENTE"/>
    <s v="Se emitieron para el mes de Enero 44 contancias solictadas por los usuarios"/>
    <m/>
    <n v="1"/>
    <n v="52"/>
    <n v="52"/>
    <n v="1"/>
    <s v="&gt;=100%"/>
    <s v="EXCELENTE"/>
    <s v="Se emitieron para el mes de Febrero 52 contancias solictadas por los usuarios"/>
    <m/>
    <n v="1"/>
    <n v="41"/>
    <n v="41"/>
    <n v="1"/>
    <s v="&gt;=100%"/>
    <s v="EXCELENTE"/>
    <s v="Se emitieron para el mes de Marzo 41 contancias solictadas por los usuarios"/>
    <m/>
    <n v="1"/>
    <n v="1"/>
    <x v="0"/>
  </r>
  <r>
    <n v="18"/>
    <x v="1"/>
    <s v="Conocimiento del Riesgo"/>
    <x v="4"/>
    <x v="0"/>
    <x v="16"/>
    <s v="Determinar la efectividad en la determinación de las causas de  los incendios"/>
    <x v="2"/>
    <s v="humanos, físicos y tecnológicos."/>
    <n v="1"/>
    <s v="Final de cada periodo, después de hacer cierre de semestre"/>
    <s v="Eficacia"/>
    <s v="(Número de investigaciones donde se determinaron causas / Investigaciones ate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13"/>
    <n v="13"/>
    <n v="1"/>
    <s v="&gt;=100%"/>
    <s v="EXCELENTE"/>
    <s v="Para la vigencia se realizaron 13 investigaciones debido a las activaciones realizadas en la cuales se determinaron las causas a todas"/>
    <m/>
    <n v="1"/>
    <n v="15"/>
    <n v="15"/>
    <n v="1"/>
    <s v="&gt;=100%"/>
    <s v="EXCELENTE"/>
    <s v="Para la vigencia se realizaron  15 investigaciones debido a las activaciones realizadasen la cuales se determinaron las causas a todas"/>
    <m/>
    <n v="1"/>
    <n v="21"/>
    <n v="21"/>
    <n v="1"/>
    <s v="&gt;=100%"/>
    <s v="Excelente"/>
    <s v="Para la vigencia se realizaron 21 investigaciones debido a las activaciones realizadas en la cuales se determinaron las causas a todas"/>
    <m/>
    <n v="1"/>
    <n v="1"/>
    <x v="0"/>
    <n v="1"/>
    <n v="20"/>
    <n v="20"/>
    <n v="1"/>
    <s v="&gt;=100%"/>
    <s v="EXCELENTE"/>
    <s v="Para la vigencia se realizaron  20 investigaciones debido a las activaciones realizadasen la cuales se determinaron las causas a todas"/>
    <m/>
    <n v="1"/>
    <n v="14"/>
    <n v="14"/>
    <n v="1"/>
    <s v="&gt;=100%"/>
    <s v="EXCELENTE"/>
    <s v="Para la vigencia se realizaron  14 investigaciones debido a las activaciones realizadasen la cuales se determinaron las causas a todas"/>
    <m/>
    <n v="1"/>
    <n v="15"/>
    <n v="15"/>
    <n v="1"/>
    <s v="&gt;=100%"/>
    <s v="EXCELENTE"/>
    <s v="Para la vigencia se realizaron  15 investigaciones debido a las activaciones realizadasen la cuales se determinaron las causas a todas"/>
    <m/>
    <n v="1"/>
    <n v="1"/>
    <x v="0"/>
  </r>
  <r>
    <n v="19"/>
    <x v="1"/>
    <s v="Conocimiento del Riesgo"/>
    <x v="4"/>
    <x v="0"/>
    <x v="17"/>
    <s v="Medir la cantidad de personas que aprueban el curso de brigadas contra incendio clase I"/>
    <x v="2"/>
    <s v="humanos, físicos y tecnológicos."/>
    <n v="0.8"/>
    <s v="Final de cada periodo, después de hacer cierre de semestre"/>
    <s v="Eficiencia"/>
    <s v="(Número de personas que aprobaron la capacitación a brigadas contra incendios clase I) / (Número de personas que cursaron la capacitación a brigadas contra incendios clase I) * 100"/>
    <s v="Porcentaje"/>
    <s v="Base de datos de capacitación a brigadas contra incendio clase I"/>
    <s v="Mensual"/>
    <s v="Mensual"/>
    <s v="&lt;= 75%"/>
    <s v="(&gt; 76% y &lt; 78%)"/>
    <s v="(=79%)"/>
    <s v="&gt;=80%"/>
    <s v="Reducción del Riesgo"/>
    <s v="Personal de Reducción del riesgo"/>
    <s v="Personal de Reducción del riesgo"/>
    <s v="Personal de Reducción del riesgo"/>
    <n v="0.8"/>
    <n v="69"/>
    <n v="80"/>
    <n v="0.86250000000000004"/>
    <s v="&gt;=80%"/>
    <s v="EXCELENTE"/>
    <s v="Se capacitaron 4 brigadas contra incendio las cuales corresponden a las personas reportadas"/>
    <m/>
    <n v="0.8"/>
    <n v="81"/>
    <n v="92"/>
    <n v="0.88043478260869568"/>
    <s v="&gt;=80%"/>
    <s v="EXCELENTE"/>
    <s v="Se capacitaron 11 brigadas contra incendio las cuales corresponden a las personas reportadas"/>
    <m/>
    <n v="0.8"/>
    <n v="66"/>
    <n v="75"/>
    <n v="0.88"/>
    <s v="&gt;=80%"/>
    <s v="Excelente"/>
    <s v="Se capacitaron 10 brigadas contra incendio las cuales corresponden a las personas reportadas"/>
    <m/>
    <n v="0.8743115942028985"/>
    <n v="0.8743115942028985"/>
    <x v="0"/>
    <n v="0.8"/>
    <m/>
    <m/>
    <s v=" "/>
    <s v="&gt;=80%"/>
    <m/>
    <s v="Para el mes de enero no se realziaron capacitacion a brigadas contra incendio ya que en este mes se realiza la concetacion de objetivos y metas para el año y asu vez se reciben y programan las solictudes capacitacion para dar inicio en el mes de febrero "/>
    <m/>
    <n v="0.8"/>
    <n v="36"/>
    <n v="37"/>
    <n v="0.97297297297297303"/>
    <s v="&gt;=80%"/>
    <s v="EXCELENTE"/>
    <s v="Se capacitaron 2 brigadas  contra incedio las cuales corresponden a las personas reportadas"/>
    <m/>
    <n v="0.8"/>
    <n v="39"/>
    <n v="45"/>
    <n v="0.8666666666666667"/>
    <s v="&gt;=80%"/>
    <s v="EXCELENTE"/>
    <s v="Se capacitaron 2 brigadas  contra incedio las cuales corresponden a las personas reportadas"/>
    <m/>
    <n v="0.91981981981981986"/>
    <n v="0.91981981981981986"/>
    <x v="0"/>
  </r>
  <r>
    <n v="20"/>
    <x v="2"/>
    <s v="Conocimiento del Riesgo"/>
    <x v="4"/>
    <x v="0"/>
    <x v="18"/>
    <s v="Evaluar el nivel de interiorización en las personas que asistieron a la sensibilización e auto revisión de establecimientos"/>
    <x v="2"/>
    <s v="humanos, físicos y tecnológicos."/>
    <n v="0.85"/>
    <s v="Final de cada periodo, después de hacer cierre de mes"/>
    <s v="Eficacia"/>
    <s v="(Número conceptos ratificados en auto revisiones a establecimientos visitados/ total establecimientos de riesgo bajo con seguimiento en el periodo) * 100"/>
    <s v="Porcentaje"/>
    <s v="Informe mensual del personal operativo de la subdirección de gestión del Riesgo"/>
    <s v="Mensual"/>
    <s v="Mensual"/>
    <s v="&lt;= 80%"/>
    <s v="(&gt; 81% y &lt; 83%)"/>
    <s v="(=84%)"/>
    <s v="&gt;=85%"/>
    <s v="Reducción del Riesgo"/>
    <s v="Personal de Reducción del riesgo"/>
    <s v="Personal de Reducción del riesgo"/>
    <s v="Personal de Reducción del riesgo"/>
    <n v="0.85"/>
    <n v="5"/>
    <n v="5"/>
    <n v="1"/>
    <s v="&gt;=85%"/>
    <s v="EXCELENTE"/>
    <s v="Se realizan 5 visitas de verificación aleatorias a los conceptos de bajo riesgo emitidos por la entidad y se ratifican todas las visitas."/>
    <m/>
    <n v="0.85"/>
    <n v="2"/>
    <n v="2"/>
    <n v="1"/>
    <s v="&gt;=85%"/>
    <s v="EXCELENTE"/>
    <s v="Se realizan 2 visitas de verificación aleatorias a los conceptos de bajo riesgo emitidos por la entidad y se ratifican todas las visitas."/>
    <m/>
    <n v="0.85"/>
    <n v="12"/>
    <n v="12"/>
    <n v="1"/>
    <s v="&gt;=85%"/>
    <s v="Excelente"/>
    <s v="Se realizan 12 visitas de verificación aleatorias a los conceptos de bajo riesgo emitidos por la entidad y se ratifican todas las visitas."/>
    <m/>
    <n v="1"/>
    <n v="1"/>
    <x v="0"/>
    <n v="0.85"/>
    <n v="4"/>
    <n v="4"/>
    <n v="1"/>
    <s v="&gt;=85%"/>
    <s v="EXCELENTE"/>
    <s v="se realizan 4 visitas de verificacion aleatorias a los conceptos de bajo riesgo emitidos por la entidad y se ratifican todos las visitas."/>
    <m/>
    <n v="0.85"/>
    <n v="4"/>
    <n v="4"/>
    <n v="1"/>
    <s v="&gt;=85%"/>
    <s v="EXCELENTE"/>
    <s v="se realizan 4 visitas de verificacion aleatorias a los conceptos de bajo riesgo emitidos por la entidad y se ratifican todos las visitas."/>
    <m/>
    <n v="0.85"/>
    <n v="3"/>
    <n v="3"/>
    <n v="1"/>
    <s v="&gt;=85%"/>
    <s v="EXCELENTE"/>
    <s v="se realizan 3 visitas de verificacion aleatorias a los conceptos de bajo riesgo emitidos por la entidad y se ratifican todos las visitas."/>
    <m/>
    <n v="1"/>
    <n v="1"/>
    <x v="0"/>
  </r>
  <r>
    <n v="21"/>
    <x v="2"/>
    <s v="Conocimiento del Riesgo"/>
    <x v="4"/>
    <x v="0"/>
    <x v="19"/>
    <s v="Identificar el grado porcentual de cumplimiento de asistencia de la UAECOB a los eventos masivos de alta complejidad que tengan concepto favorable."/>
    <x v="2"/>
    <s v="humanos, físicos y tecnológicos."/>
    <n v="1"/>
    <s v="Final de cada periodo, después de hacer cierre de mes"/>
    <s v="Eficacia"/>
    <s v="(Número  de eventos de alta complejidad asistidas / Total de solicitudes de eventos alta complejidad en el periodo)*100 "/>
    <s v="Porcentaje"/>
    <s v="Base de datos aglomeraciones alta complejidad"/>
    <s v="Mensual"/>
    <s v="Mensual"/>
    <s v="&lt;= 90%"/>
    <s v="(&gt; 91% y &lt; 98%)"/>
    <s v="(=99%)"/>
    <s v="&gt;=100%"/>
    <s v="Conocimiento del Riesgo"/>
    <s v="Personal de Conocimiento del Riesgo"/>
    <s v="Personal de Conocimiento del Riesgo"/>
    <s v="Personal de Conocimiento del Riesgo"/>
    <n v="1"/>
    <n v="18"/>
    <n v="18"/>
    <n v="1"/>
    <s v="&gt;=100%"/>
    <s v="EXCELENTE"/>
    <s v="Se reporta 18 eventos masivos ya que en el mes de abril se disminuyó debido al que se realizó un receso en la semana santa."/>
    <m/>
    <n v="1"/>
    <n v="28"/>
    <n v="28"/>
    <n v="1"/>
    <s v="&gt;=100%"/>
    <s v="EXCELENTE"/>
    <s v="Se reporta 28 eventos masivos ya que en el mes de mayo se incrementa debido al que los empresarios dedicados a realizar eventos de aglomeración de público por motivo de copa América adelantaron eventos."/>
    <m/>
    <n v="1"/>
    <n v="17"/>
    <n v="17"/>
    <n v="1"/>
    <s v="&gt;=100%"/>
    <s v="Excelente"/>
    <s v="Se reporta 17 eventos masivos ya que en el mes de junio se disminuye debido al que los empresarios dedicados a realizar eventos de aglomeración de público por motivo de copa América adelantaron eventos."/>
    <m/>
    <n v="1"/>
    <n v="1"/>
    <x v="0"/>
    <n v="1"/>
    <n v="19"/>
    <n v="19"/>
    <n v="1"/>
    <s v="&gt;=100%"/>
    <s v="EXCELENTE"/>
    <s v="Se asistieron a todos los eventos programados de puesto fijo o alta complejidad aprobados por la entidad."/>
    <m/>
    <n v="1"/>
    <n v="19"/>
    <n v="19"/>
    <n v="1"/>
    <s v="&gt;=100%"/>
    <s v="EXCELENTE"/>
    <s v="Se asistieron a todos los eventos programados de puesto fijo o alta complejidad aprobados por la entidad."/>
    <m/>
    <n v="1"/>
    <n v="23"/>
    <n v="23"/>
    <n v="1"/>
    <s v="&gt;=100%"/>
    <s v="EXCELENTE"/>
    <s v="se observa un leve incremento de los puestos fijos o eventos de alta complejidad debido al inicio de la liga profesional de futbol colombiano."/>
    <m/>
    <n v="1"/>
    <n v="1"/>
    <x v="0"/>
  </r>
  <r>
    <n v="22"/>
    <x v="2"/>
    <s v="Conocimiento del Riesgo"/>
    <x v="4"/>
    <x v="0"/>
    <x v="20"/>
    <s v="Evaluar la oportunidad en la realización de revisiones técnicas de riesgo moderado y alto."/>
    <x v="2"/>
    <s v="humanos, físicos y tecnológicos."/>
    <n v="0.8"/>
    <s v="Final de cada periodo, después de hacer cierre de mes"/>
    <s v="Eficacia"/>
    <s v="(Número de revisiones técnicas de riesgo moderado y alto realizadas oportunamente según el periodo de medición)/ Total de revisiones técnicas  de riesgo moderado y alto radicadas en el periodo anterior)*100"/>
    <s v="Porcentaje"/>
    <s v="Revisiones de riesgo moderado y alto realizadas oportunamente"/>
    <s v="Mensual"/>
    <s v="Mensual"/>
    <s v="&lt;= 75%"/>
    <s v="(&gt; 76% y &lt; 78%)"/>
    <s v="(=79%)"/>
    <s v="&gt;=80%"/>
    <s v="Conocimiento del Riesgo"/>
    <s v="Personal de Conocimiento del Riesgo"/>
    <s v="Personal de Conocimiento del Riesgo"/>
    <s v="Personal de Conocimiento del Riesgo"/>
    <n v="0.8"/>
    <n v="2165"/>
    <n v="2395"/>
    <n v="0.90396659707724425"/>
    <s v="&gt;=80%"/>
    <s v="EXCELENTE"/>
    <s v="Se realizaron las revisiones técnicas en los tiempos establecidos en los procedimientos de acuerdo con las disponibilidades de las estaciones. Aun con los inconvenientes presentados con la implementación del tercer turno y con la transición de los procesos de contratación"/>
    <m/>
    <n v="0.8"/>
    <n v="4157"/>
    <n v="4566"/>
    <n v="0.91042487954445905"/>
    <s v="&gt;=80%"/>
    <s v="EXCELENTE"/>
    <s v="Se realizaron las revisiones técnicas en los tiempos establecidos en los procedimientos de acuerdo con las disponibilidades de las estaciones. Aun con los inconvenientes presentados con la implementación del tercer turno y con la transición de los procesos de contratación"/>
    <m/>
    <n v="0.8"/>
    <n v="3066"/>
    <n v="3375"/>
    <n v="0.9084444444444445"/>
    <s v="&gt;=80%"/>
    <s v="Excelente"/>
    <s v="Se realizaron las revisiones técnicas en los tiempos establecidos en los procedimientos de acuerdo con las disponibilidades de las estaciones. Aun con los inconvenientes presentados con la implementación del tercer turno y con la transición de los procesos de contratación"/>
    <m/>
    <n v="0.90761197368871593"/>
    <n v="0.90761197368871593"/>
    <x v="0"/>
    <n v="0.8"/>
    <n v="2511"/>
    <n v="2571"/>
    <n v="0.97666277712952154"/>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8"/>
    <n v="1396"/>
    <n v="1475"/>
    <n v="0.94644067796610165"/>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8"/>
    <n v="2326"/>
    <n v="2537"/>
    <n v="0.91683090264091449"/>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94664478591217927"/>
    <n v="0.94664478591217927"/>
    <x v="0"/>
  </r>
  <r>
    <n v="23"/>
    <x v="1"/>
    <s v="Reducción del Riesgo"/>
    <x v="4"/>
    <x v="0"/>
    <x v="21"/>
    <s v="Evidenciar el nivel de cumplimiento de las actividades asignadas a la UAECOB en el marco de la Comisión Distrital Prevención y Mitigación de Incendios Forestales."/>
    <x v="1"/>
    <s v="humanos, físicos y tecnológicos."/>
    <n v="1"/>
    <s v="Final de cada periodo, después de hacer cierre de mes"/>
    <s v="Eficacia"/>
    <s v="(Nº de actividades desarrolladas en el plan de acción /  Nº de actividades asignadas a la UAECOB en el plan de acción )*100"/>
    <s v="Porcentaje"/>
    <s v="TRD - CARPETA 500-53.26 - INFORMES DE LA UAECOB EN EL PLAN DE ACCION DELA COMISION DISTRITAL DE INCENDIOS FORESTALES"/>
    <s v="semestral"/>
    <s v="Semestral"/>
    <s v="&lt;= 90%"/>
    <s v="(&gt; 91% y &lt; 98%)"/>
    <s v="(=99%)"/>
    <s v="&gt;=100%"/>
    <s v="Reducción del Riesgo"/>
    <s v="Personal de Reducción del riesgo"/>
    <s v="Personal de Reducción del riesgo"/>
    <s v="Personal de Reducción del riesgo"/>
    <s v="N/A"/>
    <s v="N/A"/>
    <s v="N/A"/>
    <s v=" "/>
    <s v="&gt;=100%"/>
    <m/>
    <s v="N/A"/>
    <s v="N/A"/>
    <s v="N/A"/>
    <s v="N/A"/>
    <s v="N/A"/>
    <s v=" "/>
    <s v="&gt;=100%"/>
    <m/>
    <s v="N/A"/>
    <s v="N/A"/>
    <n v="1"/>
    <n v="8"/>
    <n v="8"/>
    <n v="1"/>
    <s v="&gt;=100%"/>
    <s v="Excelente"/>
    <s v="En el plan de acción de la Comisión Distrital para la prevención y mitigación de Incendios Forestales, la entidad tiene ocho (8) actividades como responsable principal. El plan de acción se diligencia trimestralmente y se aprueba en las sesiones ordinarias de la Comisión. A la fecha, se está consolidando el reporte del II trimestre de 2019, con las actividades de las entidades que conforman la Comisión. "/>
    <m/>
    <n v="1"/>
    <n v="1"/>
    <x v="0"/>
    <n v="1"/>
    <s v="NA"/>
    <s v="NA"/>
    <s v=" "/>
    <s v="&gt;=100%"/>
    <s v="NA"/>
    <s v="NA"/>
    <s v="NA"/>
    <n v="1"/>
    <s v="NA"/>
    <s v="NA"/>
    <s v=" "/>
    <s v="&gt;=100%"/>
    <s v="NA"/>
    <s v="NA"/>
    <s v="NA"/>
    <n v="1"/>
    <s v="NA"/>
    <s v="NA"/>
    <s v=" "/>
    <s v="&gt;=100%"/>
    <s v="NA"/>
    <s v="NA"/>
    <s v="NA"/>
    <s v="0"/>
    <s v="0"/>
    <x v="2"/>
  </r>
  <r>
    <n v="24"/>
    <x v="2"/>
    <s v="Reducción del Riesgo"/>
    <x v="4"/>
    <x v="0"/>
    <x v="22"/>
    <s v="Realizar seguimiento a los ejercicios de entrenamiento que se soliciten a la Subdirección de Gestión del Riesgo"/>
    <x v="1"/>
    <s v="humanos, físicos y tecnológicos."/>
    <n v="1"/>
    <s v="Final de cada periodo, después de hacer cierre de mes"/>
    <s v="Eficacia"/>
    <s v="(Numero de asesoría y/o acompañamientos a simulacros y simulaciones realizados)/(Numero total de solicitudes radicadas en el periodo)* 100"/>
    <s v="Porcentaje"/>
    <s v="TRD - CARPETA 500-93 SIMULACROS Y SIMULACIONES"/>
    <s v="semestral"/>
    <s v="Semestral"/>
    <s v="&lt;= 90%"/>
    <s v="(&gt; 91% y &lt; 98%)"/>
    <s v="(=99%)"/>
    <s v="&gt;=100%"/>
    <s v="Reducción del Riesgo"/>
    <s v="Personal de Reducción del riesgo"/>
    <s v="Personal de Reducción del riesgo"/>
    <s v="Personal de Reducción del riesgo"/>
    <s v="N/A"/>
    <s v="N/A"/>
    <s v="N/A"/>
    <s v=" "/>
    <s v="&gt;=100%"/>
    <m/>
    <s v="N/A"/>
    <s v="N/A"/>
    <s v="N/A"/>
    <s v="N/A"/>
    <s v="N/A"/>
    <s v=" "/>
    <s v="&gt;=100%"/>
    <m/>
    <s v="N/A"/>
    <s v="N/A"/>
    <n v="1"/>
    <n v="5"/>
    <n v="5"/>
    <n v="1"/>
    <s v="&gt;=100%"/>
    <s v="Excelente"/>
    <s v="Se realizan el acompañamiento a 2 simulacros y 3 asesorias en simulaciones."/>
    <m/>
    <n v="1"/>
    <n v="1"/>
    <x v="0"/>
    <n v="1"/>
    <s v="NA"/>
    <s v="NA"/>
    <s v=" "/>
    <s v="&gt;=100%"/>
    <s v="NA"/>
    <s v="NA"/>
    <s v="NA"/>
    <n v="1"/>
    <s v="NA"/>
    <s v="NA"/>
    <s v=" "/>
    <s v="&gt;=100%"/>
    <s v="NA"/>
    <s v="NA"/>
    <s v="NA"/>
    <n v="1"/>
    <s v="NA"/>
    <s v="NA"/>
    <s v=" "/>
    <s v="&gt;=100%"/>
    <s v="NA"/>
    <s v="NA"/>
    <s v="NA"/>
    <s v="0"/>
    <s v="0"/>
    <x v="2"/>
  </r>
  <r>
    <n v="25"/>
    <x v="1"/>
    <s v="Conocimiento del Riesgo"/>
    <x v="4"/>
    <x v="0"/>
    <x v="23"/>
    <s v="Medir el nivel de gestión de la Subdirección de Gestión del Riesgo frente a los requerimientos de capacitación comunitaria. "/>
    <x v="2"/>
    <s v="humanos, físicos y tecnológicos."/>
    <n v="1"/>
    <s v="Final de cada periodo, después de hacer cierre de mes"/>
    <s v="Eficacia"/>
    <s v="(Número de capacitación comunitaria tramitada) / (Numero total de solicitudes en el periodo) * 100"/>
    <s v="Porcentaje"/>
    <s v="Base de datos de Capacitación comunitaria."/>
    <s v="Mensual"/>
    <s v="Mensual"/>
    <s v="&lt;= 90%"/>
    <s v="(&gt; 91% y &lt; 98%)"/>
    <s v="(=99%)"/>
    <s v="&gt;=100%"/>
    <s v="Reducción del Riesgo"/>
    <s v="Personal de Reducción del riesgo"/>
    <s v="Personal de Reducción del riesgo"/>
    <s v="Personal de Reducción del riesgo"/>
    <n v="1"/>
    <n v="58"/>
    <n v="58"/>
    <n v="1"/>
    <s v="&gt;=100%"/>
    <s v="EXCELENTE"/>
    <s v="Se tramitan las solicitudes recibidas con el comandante de enlace en operativa y se direcciona a la estación correspondiente para su programación"/>
    <m/>
    <n v="1"/>
    <n v="85"/>
    <n v="85"/>
    <n v="1"/>
    <s v="&gt;=100%"/>
    <s v="EXCELENTE"/>
    <s v="Se tramitan las solicitudes recibidas con el comandante de enlace en operativa y se direcciona a la estación correspondiente para su programación"/>
    <m/>
    <n v="1"/>
    <n v="29"/>
    <n v="29"/>
    <n v="1"/>
    <s v="&gt;=100%"/>
    <s v="Excelente"/>
    <s v="Se tramitan las solicitudes recibidas con el comandante de enlace en operativa y se direcciona a la estación correspondiente para su programación"/>
    <m/>
    <n v="1"/>
    <n v="1"/>
    <x v="0"/>
    <n v="1"/>
    <n v="53"/>
    <n v="53"/>
    <n v="1"/>
    <s v="&gt;=100%"/>
    <s v="EXCELENTE"/>
    <s v="Se tramitan las solicitude recibidas con el comandante de enlace en operativa y se direcciona a la estacion correspondiente para su programacion"/>
    <m/>
    <n v="1"/>
    <n v="63"/>
    <n v="63"/>
    <n v="1"/>
    <s v="&gt;=100%"/>
    <s v="EXCELENTE"/>
    <s v="Se tramitan las solicitude recibidas con el comandante de enlace en operativa y se direcciona a la estacion correspondiente para su programacion"/>
    <m/>
    <n v="1"/>
    <n v="120"/>
    <n v="120"/>
    <n v="1"/>
    <s v="&gt;=100%"/>
    <s v="EXCELENTE"/>
    <s v="Se tramitan las solicitude recibidas con el comandante de enlace en operativa y se direcciona a la estacion correspondiente para su programacion"/>
    <m/>
    <n v="1"/>
    <n v="1"/>
    <x v="0"/>
  </r>
  <r>
    <n v="26"/>
    <x v="0"/>
    <s v="Gestión Integral de Incendios"/>
    <x v="5"/>
    <x v="0"/>
    <x v="24"/>
    <s v="Actualizar los procedimientos asociados al proceso de Atención de Incendios desactualizados con mas de 2,5 años."/>
    <x v="0"/>
    <s v="Tecnológicos,_x000a_Físicos, _x000a_Operativos,_x000a_Asesorías de planeación"/>
    <n v="1"/>
    <s v="Finalizada la actualización de los procedimientos objeto de medición"/>
    <s v="Eficacia"/>
    <s v="(# procedimientos de incendios actualizados/# procedimientos de incendios con mas de 2,5 años de vigencia)"/>
    <s v="Porcentaje"/>
    <s v="Procedimientos publicados en ruta de la calidad"/>
    <s v="Mensual"/>
    <s v="Trimestral"/>
    <s v=" &lt;=55%"/>
    <s v="56%-75%"/>
    <s v="76%-85%"/>
    <s v="86%-100%"/>
    <s v="Líderes funcionales de los grupos especiales y las 17 Estaciones, áreas de la UAECOB en la que desempeñan funciones el personal operativo"/>
    <s v="Profesional del Sistema Integrado de Gestión de la Subdirección Operativa"/>
    <s v="Profesional Sub.Operativa"/>
    <s v="Subdirector Operativo y las 17 estaciones."/>
    <m/>
    <n v="0"/>
    <n v="3"/>
    <n v="0"/>
    <s v="86%-100%"/>
    <s v="MALO"/>
    <s v="Durante el segundo trimestre de 2019 no se han actualizado procedimientos de la Subdirección Operativa."/>
    <s v="Realizar la actualización de los procedimientos."/>
    <m/>
    <n v="0"/>
    <n v="3"/>
    <n v="0"/>
    <s v="86%-100%"/>
    <s v="MALO"/>
    <s v="Durante el segundo trimestre de 2019 no se han actualizado procedimientos de la Subdirección Operativa."/>
    <s v="Realizar la actualización de los procedimientos."/>
    <n v="1"/>
    <n v="0"/>
    <n v="3"/>
    <n v="0"/>
    <s v="86%-100%"/>
    <s v="MALO"/>
    <s v="Durante el segundo trimestre de 2019 no se han actualizado procedimientos de la Subdirección Operativa."/>
    <s v="Realizar la actualización de los procedimientos de Incendios y los que sean necesarios, durante el siguiente semestre de la vigencia en curso."/>
    <n v="0"/>
    <n v="0"/>
    <x v="4"/>
    <n v="1"/>
    <m/>
    <m/>
    <s v=" "/>
    <s v="86%-100%"/>
    <m/>
    <m/>
    <m/>
    <n v="1"/>
    <m/>
    <m/>
    <s v=" "/>
    <s v="86%-100%"/>
    <m/>
    <m/>
    <m/>
    <n v="1"/>
    <n v="0"/>
    <n v="3"/>
    <n v="0"/>
    <s v="86%-100%"/>
    <s v="MALO"/>
    <s v="Durante el primer trimestre de 2019 no se han actualizado procedimientos de la Subdirección Operativa."/>
    <s v="Realizar la actualización de los procedimientos de Incendios."/>
    <n v="0"/>
    <n v="0"/>
    <x v="4"/>
  </r>
  <r>
    <n v="27"/>
    <x v="3"/>
    <s v="Gestión Integral de Incendios"/>
    <x v="5"/>
    <x v="0"/>
    <x v="25"/>
    <s v="Contar con la disponibilidad de personal permanente garantizando el funcionamiento."/>
    <x v="1"/>
    <s v="Tecnológicos,_x000a_Físicos, _x000a_Personal"/>
    <n v="0.65"/>
    <s v="* Aplicativo de control de disponibilidad._x000a_*Análisis mensual y_x000a_*Análisis anual."/>
    <s v="Eficiencia"/>
    <s v="cantidad personal operativo reportado como disponible en el turno o sección/cantidad personal asignado en el turno o sección"/>
    <s v="Porcentaje"/>
    <s v="*Estaciones y _x000a_*Central de radio"/>
    <s v="Diario  y mensual"/>
    <s v="Mensual"/>
    <s v="&lt;=45%"/>
    <s v="45%-54%"/>
    <s v="55%-64%"/>
    <s v="&gt;=65% "/>
    <s v="17 Estaciones, áreas de la UAECOB en la que desempeñan funciones el personal operativo"/>
    <s v="Profesional Sub.Operativa (Disponibilidad de personal)"/>
    <s v="Profesional Sub.Operativa"/>
    <s v="Subdirector Operativo y las 17 estaciones."/>
    <n v="0.65"/>
    <n v="311"/>
    <n v="587"/>
    <n v="0.52981260647359452"/>
    <s v="&gt;=65% "/>
    <s v="REGULAR"/>
    <s v="A partir de la información suministrada por las estaciones y contrastada con los reportes de Central de Radio, se realiza un análisis del índice de ausentismo de personal de todas las Compañías."/>
    <s v="Concientizar al personal operativo el objetivo y la funcionalidad de restringir los permisos."/>
    <n v="65"/>
    <n v="389"/>
    <n v="600"/>
    <n v="0.64833333333333332"/>
    <s v="&gt;=65% "/>
    <s v="EXCELENTE"/>
    <s v="A partir de la información suministrada por las estaciones y contrastada con los reportes de Central de Radio, se realiza un análisis del índice de ausentismo de personal de todas las Compañías, en el cual se puede considerar que el ausentismo bajo con la ejecución o puesta en marcha del tercer turno, debido a que se han restringido permisos al personal uniformado. _x000a__x000a_Otro factor importante que se ha estado presentando es la solicitud y aprobación de las licencias no remuneradas, donde se ha visto que ha disminuido el ausentismo laboral de los uniformados de la UAECOB._x000a__x000a_La implementación del tercer turno y la entrada del curso 45, a apoyar en las estaciones, está logrando el objetivo de cero permisos al igual  que disminuir el ausentismo y así reflejar en  la META planteada._x000a_"/>
    <m/>
    <n v="0.65"/>
    <n v="402"/>
    <n v="600"/>
    <n v="0.67"/>
    <s v="&gt;=65% "/>
    <s v="Excelente"/>
    <s v="A partir de la información suministrada por las estaciones y contrastada con los reportes de Central de Radio, se realiza un análisis del índice de ausentismo de personal de todas las Compañías, en el cual se puede considerar que el ausentismo bajo con la ejecución o puesta en marcha del tercer turno, debido a que se han restringido permisos al personal uniformado. _x000a__x000a_La implementación del tercer turno y la entrada del curso 45, a apoyar en las estaciones, está logrando el objetivo de cero permisos al igual que disminuir el ausentismo y así reflejar en  la META planteada._x000a_"/>
    <m/>
    <n v="0.61604864660230929"/>
    <n v="0.61604864660230929"/>
    <x v="3"/>
    <n v="0.65"/>
    <s v="NA"/>
    <s v="NA"/>
    <s v=" "/>
    <s v="&gt;=65% "/>
    <s v="NA"/>
    <s v="NA"/>
    <s v="NA"/>
    <n v="0.65"/>
    <s v="NA"/>
    <s v="NA"/>
    <s v=" "/>
    <s v="&gt;=65% "/>
    <s v="NA"/>
    <s v="NA"/>
    <s v="NA"/>
    <n v="0.65"/>
    <s v="NA"/>
    <s v="NA"/>
    <s v=" "/>
    <s v="&gt;=65% "/>
    <s v="NA"/>
    <s v="NA"/>
    <s v="NA"/>
    <s v="0"/>
    <s v="0"/>
    <x v="2"/>
  </r>
  <r>
    <n v="28"/>
    <x v="3"/>
    <s v="Gestión Integral de Incendios"/>
    <x v="5"/>
    <x v="1"/>
    <x v="26"/>
    <s v="Buscar estrategias que permitan mejorar el tiempo de respuesta durante el año 2018  de acuerdo con  el  Indicador PMR - Meta Plan (tiempo estimado 2018 ≤ 8:30 minutos.)"/>
    <x v="2"/>
    <s v="Tecnológicos,_x000a_Físicos, _x000a_Personal"/>
    <d v="1899-12-30T08:30:00"/>
    <s v="Registro PROCAD Base de datos única información de incidentes de la CCC."/>
    <s v="Eficiencia"/>
    <s v="Promedio tiempos de respuesta  de servicios IMER  "/>
    <s v="Tiempo (minutos)"/>
    <s v="*Registro PROCAD Base de datos única información de incidentes de la CCC."/>
    <s v="Permanente"/>
    <s v="Mensual"/>
    <s v=" &gt; 9:10"/>
    <s v="(&gt; 8:35 y &lt; 9:09)"/>
    <s v="(=8:34)"/>
    <s v="&lt;8:30:00"/>
    <s v="17 Estaciones en las que se desarrollan actividades misionales._x000a_Profesional Apoyo Manejo de Información - Sub. Operativa."/>
    <s v="Profesional Apoyo Manejo de Información - Sub. Operativa."/>
    <s v="Profesional Sub.Operativa"/>
    <s v="Subdirector Operativo y las 17 estaciones."/>
    <m/>
    <s v="N/A"/>
    <s v="N/A"/>
    <d v="1899-12-30T09:03:00"/>
    <s v="&lt;8:30:00"/>
    <s v="REGULAR"/>
    <s v="El tiempo de atención de servicios IMER resultó en 0,73´   por encima de la meta, dado que existen factores externos que afectan la movilización a las emergencias, dentro de ellos se puede resaltar el aumento del parque automotor de la ciudad."/>
    <s v="De los servicios de tipología INCENDIOS no se tendrán en cuenta la tipología forestal, dada la complejidad de la atención de este tipo de servicios."/>
    <m/>
    <s v="N/A"/>
    <s v="N/A"/>
    <d v="1899-12-30T09:29:00"/>
    <s v="&lt;8:30:00"/>
    <s v="MALO "/>
    <s v="El tiempo de atención de servicios IMER resultó en 1:30´   por encima de la meta, dado que existen factores externos que afectan la movilización a las emergencias, dentro de ellos se puede resaltar el aumento del parque automotor de la ciudad. Además, por el mantenimiento de las maquinas extintoras."/>
    <s v="Poner en servicio pronto, las máquinas que se encuentran en mantenimiento."/>
    <m/>
    <s v="N/A"/>
    <s v="N/A"/>
    <d v="1899-12-30T09:08:00"/>
    <s v="&lt;8:30:00"/>
    <s v="REGULAR"/>
    <s v="El tiempo de atención de servicios IMER resultó en 0,78´   por encima de la meta, dado que existen factores externos que afectan la movilización a las emergencias, dentro de ellos se puede resaltar el aumento del parque automotor de la ciudad. Además, por el mantenimiento de las maquinas extintoras."/>
    <s v="Poner en servicio pronto, las máquinas que se encuentran en mantenimiento."/>
    <d v="1899-12-30T09:13:20"/>
    <d v="1899-12-30T09:13:20"/>
    <x v="4"/>
    <n v="0.35416666666666669"/>
    <m/>
    <m/>
    <s v=" "/>
    <s v="&lt;8:30:00"/>
    <s v="MALO"/>
    <s v="El tiempo de atención de servicios IMER resultó en 1:79´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n v="0.35416666666666669"/>
    <m/>
    <m/>
    <s v=" "/>
    <s v="&lt;8:30:00"/>
    <s v="MALO"/>
    <s v="El tiempo de atención de servicios IMER resultó en 1:22´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n v="0.35416666666666669"/>
    <m/>
    <m/>
    <s v=" "/>
    <s v="&lt;8:30:00"/>
    <s v="MALO"/>
    <s v="El tiempo de atención de servicios IMER resultó en 1:29´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s v="0"/>
    <s v="0"/>
    <x v="4"/>
  </r>
  <r>
    <n v="29"/>
    <x v="3"/>
    <s v="Gestión Integral de Incendios"/>
    <x v="5"/>
    <x v="0"/>
    <x v="27"/>
    <s v="Establecer la frecuencia, tipo y cantidad de servicios atendidos por la UAECOB que sirvan de insumos para la toma de decisiones"/>
    <x v="2"/>
    <s v="Tecnológicos,_x000a_Físicos, _x000a_Personal"/>
    <n v="1"/>
    <s v="Base de datos única información de incidentes de la CCC."/>
    <s v="Eficacia"/>
    <s v="Tipo de emergencia  según lo requerido / Total de emergencias atendidos por la UAECOB."/>
    <s v="Porcentaje"/>
    <s v="*Registro PROCAD Base de datos única información de incidentes de la CCC."/>
    <s v="Permanente"/>
    <s v="Mensual"/>
    <s v=" &lt;=50%"/>
    <s v="51%-60%"/>
    <s v="61%-85%"/>
    <s v="86%-100%"/>
    <s v="17 Estaciones en las que se desarrollan actividades misionales._x000a_Profesional Apoyo Manejo de Información - Sub. Operativa."/>
    <s v="Profesional Apoyo Manejo de Información - Sub. Operativa."/>
    <s v="Profesional Sub.Operativa"/>
    <s v="Subdirector Operativo y las 17 estaciones."/>
    <n v="1"/>
    <n v="3255"/>
    <n v="3255"/>
    <n v="1"/>
    <s v="86%-100%"/>
    <s v="EXCELENTE"/>
    <s v="Se realizó durante el periodo, la atención de los servicios de emergencia, conforme a las tipologías establecidas en el árbol de servicios de la entidad."/>
    <m/>
    <n v="1"/>
    <n v="3361"/>
    <n v="3361"/>
    <n v="1"/>
    <s v="86%-100%"/>
    <s v="EXCELENTE"/>
    <s v="Se realizó durante el periodo, la atención de los servicios de emergencia, conforme a las tipologías establecidas en el árbol de servicios de la entidad."/>
    <m/>
    <n v="1"/>
    <n v="3093"/>
    <n v="3093"/>
    <n v="1"/>
    <s v="86%-100%"/>
    <s v="Excelente"/>
    <s v="Se realizó durante el periodo, la atención de los servicios de emergencia, conforme a las tipologías establecidas en el árbol de servicios de la entidad."/>
    <m/>
    <n v="1"/>
    <n v="1"/>
    <x v="0"/>
    <n v="1"/>
    <n v="2755"/>
    <n v="2755"/>
    <n v="1"/>
    <s v="86%-100%"/>
    <s v="EXCELENTE"/>
    <s v="Se realizó durante el periodo, la atención de los servicios de emergencia, conforme a las tipologías establecidas en el árbol de servicios de la entidad."/>
    <m/>
    <n v="1"/>
    <n v="2897"/>
    <n v="2897"/>
    <n v="1"/>
    <s v="86%-100%"/>
    <s v="EXCELENTE"/>
    <s v="Se realizó durante el periodo, la atención de los servicios de emergencia, conforme a las tipologías establecidas en el árbol de servicios de la entidad."/>
    <m/>
    <n v="1"/>
    <n v="3360"/>
    <n v="3360"/>
    <n v="1"/>
    <s v="86%-100%"/>
    <s v="EXCELENTE"/>
    <s v="Se realizó durante el periodo, la atención de los servicios de emergencia, conforme a las tipologías establecidas en el árbol de servicios de la entidad."/>
    <m/>
    <n v="1"/>
    <n v="1"/>
    <x v="0"/>
  </r>
  <r>
    <n v="30"/>
    <x v="0"/>
    <s v="Gestión Integrada"/>
    <x v="6"/>
    <x v="1"/>
    <x v="28"/>
    <s v="Medir la eficacia de las acciones plantedas para el SIG"/>
    <x v="0"/>
    <s v="Personal y Tecnológico (Computador)"/>
    <n v="0.8"/>
    <s v="Final de cada trimestre "/>
    <s v="Eficacia"/>
    <s v="(# acciones efectivas en el periodo / # acciones reportadas) * 100%"/>
    <s v="Porcentaje"/>
    <s v="Evidencia cualitativa o cuantitativa de la eficacia de las acciones"/>
    <s v="Trimestral"/>
    <s v="Trimestral"/>
    <s v="&lt;50"/>
    <s v="&gt;=50 y 60%"/>
    <s v="&gt;=61 y 80%"/>
    <s v="&gt;80%"/>
    <s v="Subsistemas del SIG  que cuenten con indicadores"/>
    <s v="Líderes de los Subprocesos SIG_x000a_"/>
    <s v="Coordinación SIG"/>
    <s v="Directivos, Oficina Asesora de Planeación, coordinadores y referentes del SIG"/>
    <m/>
    <m/>
    <m/>
    <s v=" "/>
    <s v="&gt;80%"/>
    <m/>
    <m/>
    <m/>
    <m/>
    <m/>
    <m/>
    <s v=" "/>
    <s v="&gt;80%"/>
    <m/>
    <m/>
    <m/>
    <n v="0.8"/>
    <n v="0"/>
    <n v="0"/>
    <n v="0"/>
    <s v="&gt;80%"/>
    <s v="REGULAR"/>
    <s v="Se identificaron en la ruta de la calidad las acciones de mejora en el plan de mejoramiento institucional, para los Subprocesos que integra el SIG. "/>
    <s v="Solicitar a los subprocesos con acciones vigentes, celeridad en el cumplimiento de las mismas."/>
    <n v="0"/>
    <n v="0"/>
    <x v="4"/>
    <n v="0.8"/>
    <m/>
    <m/>
    <s v=" "/>
    <s v="&gt;80%"/>
    <m/>
    <m/>
    <m/>
    <n v="0.8"/>
    <m/>
    <m/>
    <s v=" "/>
    <s v="&gt;80%"/>
    <m/>
    <m/>
    <m/>
    <n v="0.8"/>
    <n v="1"/>
    <n v="1"/>
    <n v="1"/>
    <s v="&gt;80%"/>
    <s v="EXCELENTE"/>
    <s v="Se presentó una acción correctiva en el mes de marzo del SIG , a  la oficna de Control interno, la cual es efectiva respecto a la ejecución del plan de acción establecido para la eliminación de las no conformidades detectadas."/>
    <m/>
    <n v="1"/>
    <n v="1"/>
    <x v="0"/>
  </r>
  <r>
    <n v="31"/>
    <x v="0"/>
    <s v="Gestión Asuntos Jurídicos"/>
    <x v="6"/>
    <x v="0"/>
    <x v="29"/>
    <s v="medir el cumplimiento de la eficacia de los trabajadores de la Oficina de control interno disciplinarios."/>
    <x v="1"/>
    <s v="Personal y Tecnológico (Computador)"/>
    <n v="13"/>
    <s v="El indicador se calcula sobre los procesos impulsados"/>
    <s v="Eficacia"/>
    <s v="Número de procesos impulsados/Número de abogados"/>
    <s v="Numero"/>
    <s v="libro de registro de procesos aperturados._x000a_Tabla de Excel donde resume la gestión de los procesos"/>
    <s v="semestral"/>
    <s v="Semestral"/>
    <s v="&lt;=7"/>
    <s v="&gt;8 - &lt;11"/>
    <s v="(=)11 y &lt;13"/>
    <s v="(=)13"/>
    <s v="Oficina de Control Interno"/>
    <s v="Asistente Administrativa OCDI"/>
    <s v="Coordinador OCDI"/>
    <s v="Directivos"/>
    <m/>
    <m/>
    <m/>
    <s v=" "/>
    <s v="(=)13"/>
    <m/>
    <m/>
    <m/>
    <m/>
    <m/>
    <m/>
    <s v=" "/>
    <s v="(=)13"/>
    <m/>
    <m/>
    <m/>
    <n v="13"/>
    <n v="384"/>
    <n v="28.33"/>
    <n v="13.554535827744441"/>
    <s v="(=)13"/>
    <s v="Excelente"/>
    <s v="Con excelencia se cumplieron con las metas establecidas."/>
    <s v="N/A"/>
    <n v="13.554535827744441"/>
    <n v="13.554535827744441"/>
    <x v="0"/>
    <n v="13"/>
    <s v="NA"/>
    <s v="NA"/>
    <s v=" "/>
    <s v="(=)13"/>
    <s v="NA"/>
    <s v="NA"/>
    <s v="NA"/>
    <n v="13"/>
    <s v="NA"/>
    <s v="NA"/>
    <s v=" "/>
    <s v="(=)13"/>
    <s v="NA"/>
    <s v="NA"/>
    <s v="NA"/>
    <n v="13"/>
    <s v="NA"/>
    <s v="NA"/>
    <s v=" "/>
    <s v="(=)13"/>
    <s v="NA"/>
    <s v="NA"/>
    <s v="NA"/>
    <s v="0"/>
    <s v="0"/>
    <x v="2"/>
  </r>
  <r>
    <n v="32"/>
    <x v="0"/>
    <s v="Gestión Asuntos Jurídicos"/>
    <x v="6"/>
    <x v="0"/>
    <x v="30"/>
    <s v="oportunidad en los tiempos de respuesta"/>
    <x v="2"/>
    <s v="Personal y Tecnológico (Computador)"/>
    <n v="10"/>
    <s v="Inicio, durante y final del proceso que respuesta"/>
    <s v="Eficiencia"/>
    <s v="Número total de procesos/ Promedio días (fecha de apertura-fecha de acta de reparto)"/>
    <s v="Numero"/>
    <s v="Actas de reparto y libro apertura de procesos."/>
    <s v="Mensual"/>
    <s v="Mensual"/>
    <s v="&gt;15"/>
    <s v="&lt;=15 y &gt;=13"/>
    <s v="&lt;=12 y &gt;=11"/>
    <s v="&lt;=10"/>
    <s v="Oficina de Control Interno"/>
    <s v="Asistente Administrativa OCDI"/>
    <s v="Coordinador OCDI"/>
    <s v="Directivos"/>
    <n v="10"/>
    <n v="6"/>
    <n v="1.6"/>
    <n v="3.75"/>
    <s v="&lt;=10"/>
    <s v="EXCELENTE"/>
    <s v="El compromiso del equipo de la ocdi conllevó al cumplimiento efectivo del indicador"/>
    <s v="N/A"/>
    <n v="10"/>
    <n v="14"/>
    <n v="3.19"/>
    <n v="4.3887147335423196"/>
    <s v="&lt;=10"/>
    <s v="EXCELENTE"/>
    <s v="El compromiso del equipo de la ocdi conllevó al cumplimiento efectivo del indicador"/>
    <s v="N/A"/>
    <n v="10"/>
    <n v="8"/>
    <n v="3.6"/>
    <n v="2.2222222222222223"/>
    <s v="&lt;=10"/>
    <s v="Excelente"/>
    <s v="El compromiso del equipo de la ocdi conllevó al cumplimiento efectivo del indicador"/>
    <s v="N/A"/>
    <n v="3.4536456519215135"/>
    <n v="3.4536456519215135"/>
    <x v="0"/>
    <n v="10"/>
    <n v="3"/>
    <n v="1.5"/>
    <n v="2"/>
    <s v="&lt;=10"/>
    <s v="EXCELENTE"/>
    <s v="EL COMPROMISO DEL EQUIPO DE LA OCDI CONLLEVÓ AL CUMPLIMIENTO EFECTIVO DEL INDICADOR "/>
    <m/>
    <n v="10"/>
    <n v="7"/>
    <n v="3"/>
    <n v="2.3333333333333335"/>
    <s v="&lt;=10"/>
    <s v="EXCELENTE"/>
    <s v="EL COMPROMISO DEL EQUIPO DE LA OCDI CONLLEVÓ AL CUMPLIMIENTO EFECTIVO DEL INDICADOR "/>
    <m/>
    <n v="10"/>
    <n v="4"/>
    <n v="2"/>
    <n v="2"/>
    <s v="&lt;=10"/>
    <s v="EXCELENTE"/>
    <s v="EL COMPROMISO DEL EQUIPO DE LA OCDI CONLLEVÓ AL CUMPLIMIENTO EFECTIVO DEL INDICADOR "/>
    <m/>
    <n v="2.1111111111111112"/>
    <n v="2.1111111111111112"/>
    <x v="0"/>
  </r>
  <r>
    <n v="33"/>
    <x v="0"/>
    <s v="Gestión de PQRS"/>
    <x v="6"/>
    <x v="0"/>
    <x v="31"/>
    <s v="Medir el nivel de satisfacción en cuanto a tiempo de respuesta, claridad de la información y trato digno. En el punto principal y red CADE"/>
    <x v="0"/>
    <s v="Personal_x000a_Físicos(Papelería, Espacio adecuado)_x000a_Tecnológicos (encuestas Tabuladas en Excel)"/>
    <n v="0.9"/>
    <s v="Final del ejercicio de atención se mide la satisfacción del ciudadano"/>
    <s v="Eficiencia"/>
    <s v="(% del promedio  de calificación positiva de la encuesta.)"/>
    <s v="Porcentaje"/>
    <s v="Encuestas físicas diligenciadas por la ciudadanía"/>
    <s v="Diaria"/>
    <s v="Trimestral"/>
    <s v="&lt;=75%"/>
    <s v="(&gt;= 76% y &lt; 85%)"/>
    <s v=" =85% Y &lt;95%"/>
    <s v="&gt;=95 %"/>
    <s v="Servicio al Ciudadano Procedimiento Satisfacción Ciudadana"/>
    <s v="Apoyo a la coordinación y _x000a_Coordinador del Área _x000a_"/>
    <s v="Apoyo a la coordinación y _x000a_Coordinador del Área _x000a_"/>
    <s v="Directivos_x000a_Coordinadores _x000a_(Entes de Control Veeduría Distrital y Secretaría general)"/>
    <m/>
    <m/>
    <m/>
    <s v=" "/>
    <s v="&gt;=95 %"/>
    <m/>
    <m/>
    <m/>
    <m/>
    <m/>
    <m/>
    <s v=" "/>
    <s v="&gt;=95 %"/>
    <m/>
    <m/>
    <m/>
    <n v="0.9"/>
    <n v="0.96899999999999997"/>
    <m/>
    <n v="0.96899999999999997"/>
    <s v="&gt;=95 %"/>
    <s v="Excelente"/>
    <s v="Se cumple con la meta establecida durante el periodo de reporte, de acuerdo con las 150 encuestas realizadas, identificando que 145 ciudadanos respondieron positivamente al ejercicio del resultado de la atención presencial en los puntos donde atiende la entidad, por lo anterior, existe un cumplimiento por encima de la meta establecida para el reporte en el primer trimestre con un 96,9%   "/>
    <s v="N/A"/>
    <n v="0.96899999999999997"/>
    <n v="0.96899999999999997"/>
    <x v="0"/>
    <n v="0.9"/>
    <m/>
    <m/>
    <s v=" "/>
    <s v="&gt;=95 %"/>
    <m/>
    <m/>
    <m/>
    <n v="0.9"/>
    <m/>
    <m/>
    <s v=" "/>
    <s v="&gt;=95 %"/>
    <m/>
    <m/>
    <m/>
    <n v="0.9"/>
    <m/>
    <m/>
    <s v=" "/>
    <s v="&gt;=95 %"/>
    <s v="EXCELENTE"/>
    <s v="Se cumple con la meta establecida durante el periodo de reporte, de acuerdo con las 53 encuestas realizadas, identificando que 53 ciudadanos respondieron positivamente al ejercicio del resultado de la atención presencial en los puntos donde atiende la entidad, por lo anterior, existe un cumplimiento por encima de la meta establecida para el reporte en el primer trimestre con un 98,74%   "/>
    <m/>
    <s v="0"/>
    <s v="0"/>
    <x v="0"/>
  </r>
  <r>
    <n v="34"/>
    <x v="0"/>
    <s v="Gestión de PQRS"/>
    <x v="6"/>
    <x v="1"/>
    <x v="32"/>
    <s v="Medir la oportunidad de respuesta al ciudadano, de acuerdo a los tiempos de Ley "/>
    <x v="0"/>
    <s v="Sistema Distrital de Quejas y Soluciones y recurso humano"/>
    <n v="1"/>
    <s v="Se hace seguimiento durante el proceso de la respuesta de las PQRS"/>
    <s v="Eficiencia"/>
    <s v="Numero de PQRS - SDQS contestadas en los términos de Ley/ Sobre las  PQRS recibidas para la gestión*100"/>
    <s v="Porcentaje"/>
    <s v="Sistemas SDQS Reporte de Gestión "/>
    <s v="Diaria"/>
    <s v="Mensual "/>
    <s v="&lt;=80%"/>
    <s v="(&gt;= 81% y &lt; 89%)"/>
    <s v=" =89% Y &lt;95%"/>
    <s v="&gt;=95 %"/>
    <s v="Servicio al Ciudadano Procedimiento Satisfacción Ciudadana PQRS"/>
    <s v="Apoyo a la coordinación y _x000a_Coordinador del Área _x000a_"/>
    <s v="Apoyo a la coordinación y _x000a_Coordinador del Área _x000a_"/>
    <s v="Directivos_x000a_Coordinadores _x000a_(Entes de Control Veeduría Distrital y Secretaría general)"/>
    <m/>
    <m/>
    <m/>
    <s v=" "/>
    <s v="&gt;=95 %"/>
    <m/>
    <m/>
    <m/>
    <m/>
    <m/>
    <m/>
    <s v=" "/>
    <s v="&gt;=95 %"/>
    <m/>
    <m/>
    <m/>
    <n v="1"/>
    <n v="69"/>
    <n v="79"/>
    <n v="0.87341772151898733"/>
    <s v="&gt;=95 %"/>
    <s v="BUENO"/>
    <s v="Verificando la información, se puede determinar que de 79 peticiones faltan en términos legales 10 por responder, con un cumplimiento del 87% del total, pero hay que tener en cuenta que las que faltan son en términos legales."/>
    <s v="N/A"/>
    <n v="0.87341772151898733"/>
    <n v="0.87341772151898733"/>
    <x v="3"/>
    <n v="1"/>
    <m/>
    <m/>
    <s v=" "/>
    <s v="&gt;=95 %"/>
    <m/>
    <m/>
    <m/>
    <n v="1"/>
    <m/>
    <m/>
    <s v=" "/>
    <s v="&gt;=95 %"/>
    <m/>
    <m/>
    <m/>
    <n v="1"/>
    <n v="77"/>
    <n v="85"/>
    <n v="0.90588235294117647"/>
    <s v="&gt;=95 %"/>
    <s v="BUENO"/>
    <s v="Se cumple con las respuestas en términos de Ley, donde se recibió en el trimestre 85 peticiones quedando por responder 8  requerimientos que se encuentran en los tiempos de oportunidad según lo que contempla la norma, cumpliendo con el 91% de las respuestas en mención."/>
    <m/>
    <n v="0.90588235294117647"/>
    <n v="0.90588235294117647"/>
    <x v="1"/>
  </r>
  <r>
    <n v="35"/>
    <x v="0"/>
    <s v="Gestión de PQRS"/>
    <x v="6"/>
    <x v="1"/>
    <x v="33"/>
    <s v="Medir la satisfacción ciudadana, frente a la respuesta generada "/>
    <x v="0"/>
    <s v="Recursos tecnológicos, humanos Sistema distrital de Quejas y Soluciones "/>
    <n v="0.9"/>
    <s v="Final del ejercicio en la respuesta generada"/>
    <s v="Eficacia"/>
    <s v="(% del promedio  de calificación positiva de la encuesta.)"/>
    <s v="Porcentaje"/>
    <s v="Encuesta realizada vía telefónicamente por el área a la ciudadanía"/>
    <s v="Mensual"/>
    <s v="Trimestral"/>
    <s v="&lt;=75%"/>
    <s v="(&gt;=76% y &lt; 85%)"/>
    <s v=" =85% Y &lt;90%"/>
    <s v="&gt;=90 %"/>
    <s v="Servicio al Ciudadano Procedimiento Peticiones, Quejas y Reclamos (PQRS)"/>
    <s v="Apoyo a la coordinación y _x000a_Coordinador del Área _x000a_"/>
    <s v="Apoyo a la coordinación y _x000a_Coordinador del Área _x000a_"/>
    <s v="Directivos_x000a_Coordinadores _x000a_(Entes de Control Veeduría Distrital y Secretaría general)"/>
    <m/>
    <m/>
    <m/>
    <s v=" "/>
    <s v="&gt;=90 %"/>
    <m/>
    <m/>
    <m/>
    <m/>
    <m/>
    <m/>
    <s v=" "/>
    <s v="&gt;=90 %"/>
    <m/>
    <m/>
    <m/>
    <n v="0.9"/>
    <n v="0.93700000000000006"/>
    <m/>
    <n v="0.93700000000000006"/>
    <s v="&gt;=90 %"/>
    <s v="Excelente"/>
    <s v="De acuerdo con el periodo repostado se nota una baja en el indicador de satisfacción a las preguntas de las PQRS, sin embargo, se cumple con la meta por encima del 90%, el cual para el periodo se reporta un total de 93,7%, de igual forma hay que realizar un análisis de la baja porcentual en comparación al periodo anterior."/>
    <s v="N/A"/>
    <n v="0.93700000000000006"/>
    <n v="0.93700000000000006"/>
    <x v="0"/>
    <n v="0.9"/>
    <m/>
    <m/>
    <s v=" "/>
    <s v="&gt;=90 %"/>
    <m/>
    <m/>
    <m/>
    <n v="0.9"/>
    <m/>
    <m/>
    <s v=" "/>
    <s v="&gt;=90 %"/>
    <m/>
    <m/>
    <m/>
    <n v="0.9"/>
    <m/>
    <m/>
    <s v=" "/>
    <s v="&gt;=90 %"/>
    <s v="EXCELENTE"/>
    <s v="Se cumple con la meta establecida durante el periodo de reporte, de acuerdo a lo que respondieron los ciudadanos, es decir, los encuestados con respuesta positiva constituye a 100%, este reporte se genera con las bases de datos de enero y febrero 2019"/>
    <m/>
    <s v="0"/>
    <s v="0"/>
    <x v="0"/>
  </r>
  <r>
    <n v="36"/>
    <x v="0"/>
    <s v="Gestion integrada"/>
    <x v="6"/>
    <x v="0"/>
    <x v="34"/>
    <s v="Socializar al personal de la UAECOB, en el ahorro y uso eficiente de los recursos (agua, energía, gas y papel)"/>
    <x v="0"/>
    <s v="Personal y Tecnológico (Computador)"/>
    <n v="1"/>
    <s v="Seguimiento al cronograma de capacitación "/>
    <s v="Eficacia"/>
    <s v="(Número capacitaciones  realizadas / Número de capacitaciones programadas) *100"/>
    <s v="Porcentaje"/>
    <s v="Actas de asistencia y desarrollo de la metodología planificada."/>
    <s v="Trimestral"/>
    <s v="Trimestral"/>
    <s v="&lt;50%"/>
    <s v="&gt;51 y &lt; 80"/>
    <s v=" =80 Y &lt;100"/>
    <n v="1"/>
    <s v="Gestión Ambiental"/>
    <s v="Profesional de Gestión Ambiental"/>
    <s v="Coordinación de Gestión Ambiental"/>
    <s v="Profesional de Gestión Ambienta, Coordinación de Gestión Ambiental, Control Interno, Oficina Asesora de Planeación, Entes de Control, Gestión Administrativa"/>
    <n v="1"/>
    <m/>
    <m/>
    <s v=" "/>
    <n v="1"/>
    <m/>
    <m/>
    <m/>
    <m/>
    <m/>
    <m/>
    <s v=" "/>
    <n v="1"/>
    <m/>
    <m/>
    <m/>
    <n v="1"/>
    <n v="17"/>
    <n v="17"/>
    <n v="1"/>
    <n v="1"/>
    <s v="Excelente"/>
    <s v="Se realizaron las capacitaciones programadas para el trimestre, sobre los programas de gestión Ambiental para el ahorro de los recursos y manejo de residuos."/>
    <s v="N/A"/>
    <n v="1"/>
    <n v="1"/>
    <x v="0"/>
    <n v="1"/>
    <m/>
    <m/>
    <s v=" "/>
    <n v="1"/>
    <m/>
    <m/>
    <m/>
    <n v="1"/>
    <m/>
    <m/>
    <s v=" "/>
    <n v="1"/>
    <m/>
    <m/>
    <m/>
    <n v="1"/>
    <n v="17"/>
    <n v="17"/>
    <n v="1"/>
    <n v="1"/>
    <s v="EXCELENTE"/>
    <s v="Se realizaron las capacitaciones programadas para el trimestre, sobre los programas de gestión Ambiental para el ahorro de los recursos y manejo de residuos."/>
    <m/>
    <n v="1"/>
    <n v="1"/>
    <x v="0"/>
  </r>
  <r>
    <n v="37"/>
    <x v="0"/>
    <s v="Gestión Financiera"/>
    <x v="6"/>
    <x v="0"/>
    <x v="35"/>
    <s v="verificar el cumplimiento de los requisitos para la presentación y tramite de las cuentas de cobro de la UAECOB"/>
    <x v="2"/>
    <s v="Personal de área_x000a_Herramientas Informáticas"/>
    <n v="0.01"/>
    <s v="Final del ejercicio cuando se revisa y se tramita las cuentas de cobro"/>
    <s v="Eficacia"/>
    <s v="(Cuentas rechazadas / Cuentas radicadas)*100"/>
    <s v="Porcentaje"/>
    <s v="Financiera, lista de chequeo y se registra en Excel para tramite de devolución"/>
    <s v="Mensual"/>
    <s v="Mensual"/>
    <s v="&gt; 4%"/>
    <s v="&gt;1% y &lt; 4%"/>
    <n v="0.01"/>
    <s v="&lt;1%"/>
    <s v="Pagos"/>
    <s v="Profesional Especializado Financiera"/>
    <s v="Profesional Especializado Financiera"/>
    <s v="Dirección y Subdirección Gestión Corporativa, SIG"/>
    <n v="0.01"/>
    <n v="0"/>
    <n v="342"/>
    <n v="0"/>
    <s v="&lt;1%"/>
    <s v="EXCELENTE"/>
    <s v="En lo que respecta al mes de abril no se efectuó devoluciones por escrito, teniendo en cuenta que las correcciones solicitadas por correo fueron tramitadas en su momento."/>
    <m/>
    <n v="0.01"/>
    <n v="0"/>
    <n v="374"/>
    <n v="0"/>
    <s v="&lt;1%"/>
    <s v="EXCELENTE"/>
    <s v="Para el mes de mayo no se efectuaron devoluciones por escrito por parte del área, las correcciones solicitadas por correo fueron tramitadas en su momento."/>
    <m/>
    <n v="0.01"/>
    <n v="0"/>
    <n v="375"/>
    <n v="0"/>
    <s v="&lt;1%"/>
    <s v="Excelente"/>
    <s v="En junio no fue necesario efectuar devoluciones por escrito por parte del área, las correcciones solicitadas por correo se tramitaron en su momento."/>
    <s v="N/A"/>
    <n v="0"/>
    <n v="0"/>
    <x v="0"/>
    <n v="0.01"/>
    <n v="0"/>
    <n v="4"/>
    <n v="0"/>
    <s v="&lt;1%"/>
    <s v="EXCELENTE"/>
    <s v="En el mes de enero no se presentaron rechazos por parte del área Financiera, lo anterior teniendo en cuenta que en este mes no se tramitan cuentas por cuanto las reservas se aprueban a final de mes.   "/>
    <m/>
    <n v="0.01"/>
    <n v="0"/>
    <n v="415"/>
    <n v="0"/>
    <s v="&lt;1%"/>
    <s v="EXCELENTE"/>
    <s v="En este mes no se presentó devoluciones por escrito por parte del área, teniendo en cuenta que las correciones solicitadas por correo fueron tramitada en su momento."/>
    <m/>
    <n v="0.01"/>
    <n v="0"/>
    <n v="339"/>
    <n v="0"/>
    <s v="&lt;1%"/>
    <s v="EXCELENTE"/>
    <s v="En el mes marzo no se presentó devolución por escrito por parte del área, teniendo en cuenta que las correciones solicitadas por correo no fue tramitada en su momento."/>
    <m/>
    <n v="0"/>
    <n v="0"/>
    <x v="0"/>
  </r>
  <r>
    <n v="38"/>
    <x v="0"/>
    <s v="Gestión Financiera"/>
    <x v="6"/>
    <x v="0"/>
    <x v="36"/>
    <s v="Revisar y mantener actualizado los datos y estado de las cuentas bancarias minimizar el rechazo de los pagos."/>
    <x v="2"/>
    <s v="Personal de área_x000a_Herramientas Informáticas"/>
    <n v="0.01"/>
    <s v="Final del ejercicio cuando se revisa y se tramita las cuentas de cobro"/>
    <s v="Eficacia"/>
    <s v="(Cuentas rechazadas de pago por la Tesorería Distrital / Cuentas radicadas)*100"/>
    <s v="Porcentaje"/>
    <s v="Reporte de las cuentas no pagadas por la tesorería Distrital"/>
    <s v="Mensual"/>
    <s v="Mensual"/>
    <s v="&gt; 4%"/>
    <s v="&gt;1% y &lt; 4%"/>
    <n v="0.01"/>
    <s v="&lt;1%"/>
    <s v="Pagos"/>
    <s v="Profesional Especializado Financiera"/>
    <s v="Profesional Especializado Financiera"/>
    <s v="Tesorería Distrital, Dirección y Subdirección Gestión Corporativa, SIG"/>
    <n v="0.01"/>
    <n v="1"/>
    <n v="342"/>
    <n v="2.9239766081871343E-3"/>
    <s v="&lt;1%"/>
    <s v="EXCELENTE"/>
    <s v="Para el mes de abril se presentó un rechazo por parte de la Tesoreria Distrital, cuenta no existe."/>
    <m/>
    <n v="0.01"/>
    <n v="0"/>
    <n v="374"/>
    <n v="0"/>
    <s v="&lt;1%"/>
    <s v="EXCELENTE"/>
    <s v="En mayo no se presentó rechazos por parte de la Tesorería Distrital."/>
    <m/>
    <n v="0.01"/>
    <n v="2"/>
    <n v="375"/>
    <n v="5.3333333333333332E-3"/>
    <s v="&lt;1%"/>
    <s v="Excelente"/>
    <s v="Respecto al mes de junio se presentó dos rechazos por parte de la Tesorería Distrital por cuentas erróneas."/>
    <s v="N/A"/>
    <n v="2.7524366471734889E-3"/>
    <n v="2.7524366471734889E-3"/>
    <x v="0"/>
    <n v="0.01"/>
    <n v="0"/>
    <n v="4"/>
    <n v="0"/>
    <s v="&lt;1%"/>
    <s v="EXCELENTE"/>
    <s v="No se presentó ningun rechazo por parte de la Tesoreria en enero."/>
    <m/>
    <n v="0.01"/>
    <n v="4"/>
    <n v="415"/>
    <n v="9.6385542168674707E-3"/>
    <s v="&lt;1%"/>
    <s v="EXCELENTE"/>
    <s v="Se presentaron cuatro rechazos por parte de la Tesoreria en febrero, por cuentas inactivas y por topes."/>
    <m/>
    <n v="0.01"/>
    <n v="3"/>
    <n v="339"/>
    <n v="8.8495575221238937E-3"/>
    <s v="&lt;1%"/>
    <s v="EXCELENTE"/>
    <s v="En marzo se presentó tres rechazos por parte de la Tesoreria Distrital, la cuanta no corresponde al tercero."/>
    <m/>
    <n v="6.1627039129971209E-3"/>
    <n v="6.1627039129971209E-3"/>
    <x v="0"/>
  </r>
  <r>
    <n v="39"/>
    <x v="0"/>
    <s v="Gestión Financiera"/>
    <x v="6"/>
    <x v="1"/>
    <x v="37"/>
    <s v="Medir la ejecución real de la entidad (Para mostrar la relación con lo ejecutado y mostrar avance significativo)"/>
    <x v="0"/>
    <s v="Personal de área_x000a_Herramientas Informáticas, registros"/>
    <n v="0.9"/>
    <s v="Seguimiento mensual de acuerdo a lo ejecutado_x000a__x000a_Depende del nivel de ejecución es proporcional al nivel de los giros."/>
    <s v="Eficacia"/>
    <s v="(Giros realizados a la fecha / Presupuesto comprometido)*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0.9"/>
    <m/>
    <m/>
    <s v=" "/>
    <s v="&gt;95%"/>
    <m/>
    <m/>
    <m/>
    <n v="0.9"/>
    <m/>
    <m/>
    <s v=" "/>
    <s v="&gt;95%"/>
    <m/>
    <m/>
    <m/>
    <n v="0.9"/>
    <n v="36016123865"/>
    <n v="49731675613"/>
    <n v="0.72420893567449562"/>
    <s v="&gt;95%"/>
    <s v="REGULAR"/>
    <s v="Para el segundo trimestre se ha girado el 72,42% de los compromisos de lo corrido del año, que corresponde al normal funcionamiento de la Entidad."/>
    <s v="N/A"/>
    <n v="0.72420893567449562"/>
    <n v="0.72420893567449562"/>
    <x v="1"/>
    <n v="0.9"/>
    <m/>
    <m/>
    <s v=" "/>
    <s v="&gt;95%"/>
    <m/>
    <m/>
    <m/>
    <n v="0.9"/>
    <m/>
    <m/>
    <s v=" "/>
    <s v="&gt;95%"/>
    <m/>
    <m/>
    <m/>
    <n v="0.9"/>
    <n v="12733892542"/>
    <n v="26990746630"/>
    <n v="0.47178733943752338"/>
    <s v="&gt;95%"/>
    <s v="MALO"/>
    <s v="En el primer trimestre se giró el 47,18% de los compromisos del mismo periodo, estos pagos corresponde basicamente a nómina y aportes, servicios públicos y contratistas."/>
    <m/>
    <n v="0.47178733943752338"/>
    <n v="0.47178733943752338"/>
    <x v="4"/>
  </r>
  <r>
    <n v="40"/>
    <x v="0"/>
    <s v="Gestión Financiera"/>
    <x v="6"/>
    <x v="1"/>
    <x v="38"/>
    <s v="Que pasivos exigibles (cuentas susceptibles de pago posteriormente)  que Voy a generar"/>
    <x v="0"/>
    <s v="Personal de área_x000a_Herramientas Informáticas, registros"/>
    <n v="1"/>
    <s v="Seguimiento mensual de acuerdo a lo ejecutado"/>
    <s v="Eficacia"/>
    <s v="(Reservas giradas a la fecha / reservas presupuestadas del año anterior)*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1"/>
    <m/>
    <m/>
    <s v=" "/>
    <s v="&gt;95%"/>
    <m/>
    <m/>
    <m/>
    <n v="1"/>
    <m/>
    <m/>
    <s v=" "/>
    <s v="&gt;95%"/>
    <m/>
    <m/>
    <m/>
    <n v="1"/>
    <n v="11686211763"/>
    <n v="24381733204"/>
    <n v="0.47930192924442272"/>
    <s v="&gt;95%"/>
    <s v="REGULAR"/>
    <s v="En este primer semestre se pagó el 47,93% de las reservas, se espera cancelar la mayor parte en el tercer trimestre. "/>
    <s v="N/A"/>
    <n v="0.47930192924442272"/>
    <n v="0.47930192924442272"/>
    <x v="4"/>
    <n v="1"/>
    <m/>
    <m/>
    <s v=" "/>
    <s v="&gt;95%"/>
    <m/>
    <m/>
    <m/>
    <n v="1"/>
    <m/>
    <m/>
    <s v=" "/>
    <s v="&gt;95%"/>
    <m/>
    <m/>
    <m/>
    <n v="1"/>
    <n v="6589371512"/>
    <n v="24381733204"/>
    <n v="0.27025853563679247"/>
    <s v="&gt;95%"/>
    <s v="MALO"/>
    <s v="En lo que va corrido del año se ha pagado el 27,03% de las reservas, de acuerdo a los plazos contractuales se espera que en el primer semestre se cancele más del 70%. "/>
    <m/>
    <n v="0.27025853563679247"/>
    <n v="0.27025853563679247"/>
    <x v="4"/>
  </r>
  <r>
    <n v="41"/>
    <x v="0"/>
    <s v="Gestión Financiera"/>
    <x v="6"/>
    <x v="1"/>
    <x v="39"/>
    <s v="Medir el nivel de disponibidades presupuestales sin comprometer"/>
    <x v="2"/>
    <s v="Personal de área_x000a_Herramientas Informáticas, registros"/>
    <n v="0.15"/>
    <s v="Seguimiento mensual de acuerdo a lo ejecutado"/>
    <s v="Eficacia"/>
    <s v="(CDP pendientes por comprometer/ Total de disponibilidades solicitadas)"/>
    <s v="Porcentaje"/>
    <s v="Ejecución presupuestal del periodo"/>
    <s v="Mensual"/>
    <s v="Trimestral"/>
    <s v="&gt;40%"/>
    <s v=" &gt; 39% y &lt; =26%"/>
    <s v="25% y &lt;16"/>
    <s v="&lt;15%"/>
    <s v="Ejecución Presupuestal"/>
    <s v="Profesional Especializado Financiera"/>
    <s v="Profesional Especializado Financiera"/>
    <s v="Dirección, Subdirección Gestión Corporativa, Oficina Asesora Jurídica y SIG"/>
    <n v="0.15"/>
    <n v="7358321032"/>
    <n v="39646122929"/>
    <n v="0.18560001554698302"/>
    <s v="&lt;15%"/>
    <s v="BUENO"/>
    <s v="En abril está pendiente de comprometer el 18,56% de las disponibilidades solicitadas, esto corresponde a contratación por prestación de servicios que aún falta, el proceso de mantenimiento del parque automotor, unas interventorías (Bellavista, Ferias y Adecuaciones), el proceso de alimentación e hidratación y el proceso recolección y destrucción de pólvora."/>
    <m/>
    <n v="0.15"/>
    <n v="9846567892"/>
    <n v="49647300068"/>
    <n v="0.19833038007129358"/>
    <s v="&lt;15%"/>
    <s v="BUENO"/>
    <s v="Con corte al mes de mayo está pendiente por comprometer el 19,83% de lo solicitado, esto corresponde al proceso de mantenimiento del parque automotor, el proceso de alimentación e hidratación, Estudios y diseños obra de Ferias y la adquisición de elementos de protección de búsqueda y rescate."/>
    <m/>
    <n v="0.15"/>
    <n v="10178875414"/>
    <n v="59910551027"/>
    <n v="0.1699012150532995"/>
    <s v="&lt;15%"/>
    <s v="BUENO"/>
    <s v="En el mes de junio está pendiente de comprometer el 16,99% de las disponibilidades solicitadas, esto corresponde al proceso de mantenimiento del parque automotor, Estudios y diseños obra de Ferias, la adquisición de elementos de protección de búsqueda y rescate y la adquisición de equipos de radio comunicación."/>
    <s v="N/A"/>
    <n v="0.18461053689052534"/>
    <n v="0.18461053689052534"/>
    <x v="3"/>
    <n v="0.15"/>
    <n v="10693082650"/>
    <n v="16269540643"/>
    <n v="0.65724551692249034"/>
    <s v="&lt;15%"/>
    <s v="MALO"/>
    <s v="Con corte al mes de enero esta pendiente de comprometer el 65,72% de las disponibilidades solicitadas, esto corresponde a la contratación por prestaciones de servicios que se encuentran en tramite, al proceso de seguros, al pago de sentencias judiciales y al proceso de mantenimiento del parque automotor."/>
    <m/>
    <n v="0.15"/>
    <n v="10478961129"/>
    <n v="27273897133"/>
    <n v="0.38421209399961403"/>
    <s v="&lt;15%"/>
    <s v="REGULAR"/>
    <s v="Al mes de febrero esta pendiente por comprometer el 38,42% de las disponibilidades solicitadas, esto corresponde a la contratación por prestaciones de servicios que se encuentran en tramite, al proceso de seguros, al pago de sentencias judiciales, al proceso de mantenimiento del parque automotor, proceso combustible y el proceso destrucción de polvora."/>
    <m/>
    <n v="0.15"/>
    <n v="6897840182"/>
    <n v="33888586812"/>
    <n v="0.20354463938748441"/>
    <s v="&lt;15%"/>
    <s v="BUENO"/>
    <s v="Con corte a marzo esta pendiente de comprometer el 20,35% de las disponibilidades solicitadas, esto corresponde a contratación por prestacion de servicios que aun falta, al pago de sentencias judiciales, el proceso de mantenimiento del parque automotor, unas interventorias (Bellavista, Ferias y Adecuaciones) y el proceso recolecció y destrucción de polvora."/>
    <m/>
    <n v="0.41500075010319626"/>
    <n v="0.41500075010319626"/>
    <x v="1"/>
  </r>
  <r>
    <n v="42"/>
    <x v="0"/>
    <s v="Gestión Financiera"/>
    <x v="6"/>
    <x v="1"/>
    <x v="40"/>
    <s v="Cumplimiento de la ejecución presupuestal asignado a la UAECOB."/>
    <x v="2"/>
    <s v="Personal de área_x000a_Herramientas Informáticas, registros"/>
    <n v="1"/>
    <s v="Seguimiento mensual de acuerdo a lo ejecutado"/>
    <s v="Eficacia"/>
    <s v="(Presupuesto comprometido/Presupuesto asignado*100) "/>
    <s v="Porcentaje"/>
    <s v="Ejecución presupuestal del periodo"/>
    <s v="Mensual"/>
    <s v="Trimestral"/>
    <s v="&lt;50%"/>
    <s v=" &gt; 51% y &lt; 79%"/>
    <s v="&gt;80 y &lt; 99%"/>
    <n v="1"/>
    <s v="Ejecución Presupuestal"/>
    <s v="Profesional Especializado Financiera"/>
    <s v="Profesional Especializado Financiera"/>
    <s v="SHD, Dirección, Subdirección Gestión Corporativa, Oficina Asesora Planeación y SIG"/>
    <n v="1"/>
    <n v="32287801897"/>
    <n v="130045990000"/>
    <n v="0.24827987312027075"/>
    <n v="1"/>
    <s v="MALO"/>
    <s v="Con corte al mes de abril se ha ejecutado el 24,83% presupuestalmente, esto corresponde a la contratación de prestación de servicios, nómina y aportes, servicios públicos y unos contratos de apoyo y por efecto de la reducción presupuestal de $1.600´8 millones."/>
    <m/>
    <n v="1"/>
    <n v="39800732176"/>
    <n v="130045990000"/>
    <n v="0.3060512067769256"/>
    <n v="1"/>
    <s v="MALO"/>
    <s v="Al mes de mayo se ha ejecutado el 30,61% del presupuesto, esto corresponde a la contratación de prestación de servicios, nómina y aportes, servicios públicos, las interventorías de Bellavista y de Adecuaciones, el proceso recolección y destrucción de pólvora y unos contratos de apoyo."/>
    <m/>
    <n v="1"/>
    <n v="49731675613"/>
    <n v="130045990000"/>
    <n v="0.38241606383249493"/>
    <n v="1"/>
    <s v="MALO"/>
    <s v="Para el mes de junio se ha ejecutado el 38,24% del presupuesto, esto corresponde a la contratación de prestación de servicios, nómina y aportes, servicios públicos, las interventorías de Bellavista y adecuación de estaciones, el proceso recolección y destrucción de pólvora y unos contratos de apoyo."/>
    <s v="N/A"/>
    <n v="0.3122490479098971"/>
    <n v="0.3122490479098971"/>
    <x v="4"/>
    <n v="1"/>
    <n v="5576457993"/>
    <n v="131653990000"/>
    <n v="4.2356923576718032E-2"/>
    <n v="1"/>
    <s v="MALO"/>
    <s v="En este mes la totalidad de la ejecución corresponde a nómina, servicios públicos y unas prestaciones de servicios."/>
    <m/>
    <n v="1"/>
    <n v="16794936004"/>
    <n v="131653990000"/>
    <n v="0.12756875810600196"/>
    <n v="1"/>
    <s v="MALO"/>
    <s v="La ejecución presupuestal a febrero corresponde la mayor parte a los gastos de nómina, servicios públicos y contratos nuevos de prestación de servicios.   "/>
    <m/>
    <n v="1"/>
    <n v="26990746630"/>
    <n v="131653990000"/>
    <n v="0.20501275069597208"/>
    <n v="1"/>
    <s v="MALO"/>
    <s v="En el primer trimestre se ha ejecutado solo el 20,50% del presupuesto, esto corresponde a la contratación de prestación de servicios, nómina y aportes, servicios públicos y unos contratos de apoyo."/>
    <m/>
    <n v="0.12497947745956402"/>
    <n v="0.12497947745956402"/>
    <x v="4"/>
  </r>
  <r>
    <n v="43"/>
    <x v="0"/>
    <s v="Gestion integrada"/>
    <x v="6"/>
    <x v="0"/>
    <x v="41"/>
    <s v="Cumplir con la transferencia primaria al archivo central de acuerdo al tiempo de retención de la documentación de la UAECOB"/>
    <x v="4"/>
    <s v="Personal y tecnológicos"/>
    <s v="Por Demanda"/>
    <s v="final de cada año"/>
    <s v="Eficacia"/>
    <s v="(Número de Transferencias realizadas / Número Transferencias programadas)*100"/>
    <s v="Porcentaje"/>
    <s v="Archivos de gestión de cada Área"/>
    <s v="Anual"/>
    <s v="Anual (trimestre posterior a la recolección)"/>
    <s v=" &lt; = 50%"/>
    <s v="&gt; 50% y &lt; =80%"/>
    <s v="&gt;81% y &lt; 100%"/>
    <n v="1"/>
    <s v="Gestión Documental"/>
    <s v="Técnico de Gestión Documental"/>
    <s v="Coordinador de Gestión Documental"/>
    <s v="Oficina Asesora de Planeación, Sistema Integrado de Gestión y Dirección"/>
    <s v="NA"/>
    <s v="NA"/>
    <s v="NA"/>
    <s v=" "/>
    <n v="1"/>
    <m/>
    <s v="NA"/>
    <s v="NA"/>
    <s v="NA"/>
    <s v="NA"/>
    <s v="NA"/>
    <s v=" "/>
    <n v="1"/>
    <m/>
    <s v="NA"/>
    <s v="NA"/>
    <s v="NA"/>
    <s v="NA"/>
    <s v="NA"/>
    <s v=" "/>
    <n v="1"/>
    <m/>
    <s v="NA"/>
    <s v="N/A"/>
    <m/>
    <m/>
    <x v="5"/>
    <s v="Por Demanda"/>
    <s v="NA"/>
    <s v="NA"/>
    <s v=" "/>
    <n v="1"/>
    <s v="NA"/>
    <s v="NA"/>
    <s v="NA"/>
    <s v="Por Demanda"/>
    <s v="NA"/>
    <s v="NA"/>
    <s v=" "/>
    <n v="1"/>
    <s v="NA"/>
    <s v="NA"/>
    <s v="NA"/>
    <s v="Por Demanda"/>
    <s v="NA"/>
    <s v="NA"/>
    <s v=" "/>
    <n v="1"/>
    <s v="NA"/>
    <s v="NA"/>
    <s v="NA"/>
    <s v="0"/>
    <s v="0"/>
    <x v="2"/>
  </r>
  <r>
    <n v="44"/>
    <x v="0"/>
    <s v="Gestión de Infraestructura"/>
    <x v="6"/>
    <x v="0"/>
    <x v="42"/>
    <s v="Evaluar el nivel de atención frente a las necesidades locativas."/>
    <x v="2"/>
    <s v="Físicos y humanos del Área de infraestructura"/>
    <n v="0.8"/>
    <s v="Cortes mensuales durante el año, evaluando solicitudes atendidas y pendientes."/>
    <s v="Eficacia"/>
    <s v="(Mantenimiento de locativas atendidas/ Necesidades identificadas)*100"/>
    <s v="Porcentaje"/>
    <s v="Las solicitudes que nos hacen a través del correo y la información  reportada tiene como fundamento las actas de obra, la programación y priorización de la inversión, además de la atención de urgencias."/>
    <s v="Mensual"/>
    <s v="Mensual"/>
    <s v="&lt;50%"/>
    <s v="&gt;50% Y &lt;70%"/>
    <s v="&gt;70% Y &lt;=80%"/>
    <s v="&gt; 80"/>
    <s v="Área de Infraestructura"/>
    <s v="Apoyo de Infraestructura"/>
    <s v="Coordinador de Infraestructura"/>
    <s v="Subdirección de Gestión Corporativa, Oficina Asesora de Planeación "/>
    <n v="0.8"/>
    <n v="22"/>
    <n v="27"/>
    <n v="0.81481481481481477"/>
    <s v="&gt; 80"/>
    <s v="EXCELENTE"/>
    <s v="Para el mes de abril, el área de Infraestructura cuenta con el personal necesario e idóneo al igual que el contrato de ferretería para suplir los requerimientos locativos, adecuación y mejoras en las instalaciones de la UAECOB"/>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n v="0.8"/>
    <n v="23"/>
    <n v="37"/>
    <n v="0.6216216216216216"/>
    <s v="&gt; 80"/>
    <s v="REGULAR"/>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n v="80"/>
    <n v="6"/>
    <n v="20"/>
    <n v="0.3"/>
    <s v="&gt; 80"/>
    <s v="MALO"/>
    <s v="El rendimiento para evaluar el nivel de atención frente a las necesidades locativas. A sufrido una disminución debido al empalme que se está efectuando con el contratista que se encargara de realizar los requerimientos locativos en las instalaciones de la UAECOB y la interventoría a cargo del proyecto."/>
    <s v="En espera de la entrada en marcha del contrato cuyo objeto es &quot;Realizar el mantenimiento predictivo, correctivo, adecuaciones y mejoras a las instalaciones de las dependencias de UAECOB&quot; el cual está a la espera de la adjudicación del contrato de Interventoría para su inicio."/>
    <n v="0.5788121454788121"/>
    <n v="0.5788121454788121"/>
    <x v="1"/>
    <n v="0.8"/>
    <n v="24"/>
    <n v="37"/>
    <n v="0.64864864864864868"/>
    <s v="&gt; 80"/>
    <s v="REGULAR"/>
    <s v="Se da atencion  a emergencias prioritarias, con  el personal de infraestrutura que tiene contrato, a la fecha se cuenta con una persona. "/>
    <s v="se informa a  la subdireccion de gestion corporativa sobre los contratos que finalizan, para dar prioridad sobre estos y agilizar nuevamente la contratacion."/>
    <n v="0.8"/>
    <n v="26"/>
    <n v="32"/>
    <n v="0.8125"/>
    <s v="&gt; 80"/>
    <s v="EXCELENTE"/>
    <s v="Se da atencion  a emergencias prioritarias, por tal motivo se atienden las solicitudes mas urgentes con el personal que se encuentra con contrato."/>
    <s v="La contratacion de personal que se encarga de la atencion de solicitudes locativas baja al 80%, por tal motivo se da prioridad a solicitudes de mayor urgencia."/>
    <n v="0.8"/>
    <n v="21"/>
    <n v="40"/>
    <n v="0.52500000000000002"/>
    <s v="&gt; 80"/>
    <s v="REGULAR"/>
    <s v="Se da atencion  a emergencias prioritarias, por tal motivo se atienden las solicitudes mas urgentes con el personal que aun cuenta con contrato."/>
    <s v="La contratacion de personal que se encarga de la atencion de solicitudes locativas baja al 80%, por tal motivo se da prioridad a solicitudes de mayor urgencia."/>
    <n v="0.66204954954954953"/>
    <n v="0.66204954954954953"/>
    <x v="3"/>
  </r>
  <r>
    <n v="45"/>
    <x v="0"/>
    <s v="Gestion integrada"/>
    <x v="6"/>
    <x v="0"/>
    <x v="43"/>
    <s v="Realizar seguimiento a los documentos que se envían por correspondencia externa que son entregados de manera oportuna por la mensajería contratada"/>
    <x v="5"/>
    <s v="Personal y tecnológico"/>
    <n v="1"/>
    <s v="Se recolecta la información diariamente, cuando se entrega la correspondencia externa"/>
    <s v="Eficacia"/>
    <s v="Número de documentos entregados por los mensajeros de manera externa en el periodo/número total de documentos relacionados en la planilla de correspondencia en el periodo*100"/>
    <s v="Porcentaje"/>
    <s v="Planilla de comunicaciones oficiales enviadas"/>
    <s v="Mensual"/>
    <s v="Mensual"/>
    <s v="&lt;50%"/>
    <s v="&gt;50 y &lt;80%"/>
    <s v=" =80 Y &lt;95"/>
    <s v="&gt;95%"/>
    <s v="Área Administrativa"/>
    <s v="Auxiliar Administrativo"/>
    <s v="Coordinador Área Administrativa"/>
    <s v="Todas las Áreas de la UAE Cuerpo Oficial de Bomberos"/>
    <n v="0.95"/>
    <n v="578"/>
    <n v="632"/>
    <n v="0.91455696202531644"/>
    <s v="&gt;95%"/>
    <s v="BUENO"/>
    <s v="Las Comunicaciones Oficiales entregadas por la Firma 4-72 en el mes de abril de 2019, fueron 632 se produjeron 54 devoluciones durante el mismo, equivalentes a un 15%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578 documentos, correspondientes a un 85%."/>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n v="0.95"/>
    <n v="827"/>
    <n v="933"/>
    <n v="0.88638799571275451"/>
    <s v="&gt;95%"/>
    <s v="BUENO"/>
    <s v="Las Comunicaciones Oficiales entregadas por la Firma 4-72 en el mes de mayo de 2019, fueron 933 se produjeron 105 devoluciones durante el mismo, equivalentes a un 11%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827 comunicaciones, correspondientes a un 89%."/>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n v="0.95"/>
    <n v="556"/>
    <n v="646"/>
    <n v="0.86068111455108354"/>
    <s v="&gt;95%"/>
    <s v="BUENO"/>
    <s v="Las Comunicaciones Oficiales entregadas por la Firma 4-72 en el mes de junio de 2019, fueron 646 se produjeron 90 devoluciones durante el mismo, equivalentes a un 14% que fueron comunicaciones devueltas sin tramite por diferentes razones, a saber: cambios en dirección del destinatario, domicilio o dirección del establecimiento cerrados, dirección incorrecta o porque no se alcanzó a entregar en horarios de oficina por recorridos muy largos. Se entregaron efectivamente 556 comunicaciones, correspondientes a un 86 %."/>
    <s v="Diligenciar correctamente las planillas de entrega fecha, zona, direcciones, nombres, etc.)  a los Motorizados y estos antes de la entrega física verificar destinatario y evidenciar la entrega (firma de recibido en la planilla), tratar al máximo de hacer efectiva las entregas con lo cual en número de devoluciones será menor."/>
    <n v="0.88720869076305142"/>
    <n v="0.88720869076305142"/>
    <x v="3"/>
    <n v="1"/>
    <n v="56.8"/>
    <n v="66.3"/>
    <n v="0.8567119155354449"/>
    <s v="&gt;95%"/>
    <s v="BUENO"/>
    <s v="Las Comunicaciones Oficiales entregadas por la Firma 4-72 en el mes de  Enero de 2019, fueron  663 se produjeron 95 devoluciones durante el mismo, equivalentes a un 14%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68 documentos, correspondientes a un 86%."/>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1"/>
    <n v="54"/>
    <n v="59.2"/>
    <n v="0.91216216216216217"/>
    <s v="&gt;95%"/>
    <s v="BUENO"/>
    <s v="Las Comunicaciones Oficiales entregadas por la Firma 4-72 en el mes de  Febrero de 2019, fueron  592 se produjeron 52 devoluciones durante el mismo, equivalentes a un 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40 comunicaciones, correspondientes a un 91%."/>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1"/>
    <n v="11.13"/>
    <n v="11.44"/>
    <n v="0.97290209790209803"/>
    <s v="&gt;95%"/>
    <s v="EXCELENTE"/>
    <s v="Las Comunicaciones Oficiales entregadas por la Firma 4-72 en el mes de  Marzo de 2019, fueron  1144 se produjeron 31 devoluciones durante el mismo, equivalentes a un 3%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113 comunicaciones, correspondientes a un 97%."/>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0.9139253918665684"/>
    <n v="0.9139253918665684"/>
    <x v="0"/>
  </r>
  <r>
    <n v="46"/>
    <x v="0"/>
    <s v="Gestión Administrativa"/>
    <x v="6"/>
    <x v="0"/>
    <x v="44"/>
    <s v="Identificar faltantes del inventario "/>
    <x v="1"/>
    <s v="Humanos y tecnológicos"/>
    <s v="Disminuir el 10% de la desviación respecto al semestre anterior"/>
    <s v="Reporte emitido por el área de almacen"/>
    <s v="Eficacia"/>
    <s v="Existencias según PCT/ Inventario efectuado"/>
    <s v="Porcentaje"/>
    <s v="Sistema PCT"/>
    <s v="semestral"/>
    <s v="Semestral"/>
    <s v="&lt; 8%"/>
    <s v="&lt; 8% y &gt; 9.9%"/>
    <s v="&gt; 10%"/>
    <s v="&gt;20%"/>
    <s v="Alamcen"/>
    <s v="Profesional de Almacen"/>
    <s v="Profesional de Almacen"/>
    <s v="Profesional de Almacen"/>
    <m/>
    <m/>
    <m/>
    <s v=" "/>
    <s v="&gt;20%"/>
    <m/>
    <m/>
    <m/>
    <m/>
    <m/>
    <m/>
    <s v=" "/>
    <s v="&gt;20%"/>
    <m/>
    <m/>
    <m/>
    <n v="0.01"/>
    <n v="234492806"/>
    <n v="3844603307.7199998"/>
    <n v="6.0992718163961478E-2"/>
    <s v="&gt;20%"/>
    <s v="MALO"/>
    <s v="Se analizó el inventario de bodega tanto de consumo como devolutivos, presentando en el total de devolutivos 1.552.019.226,07 y un faltante de 26.311.654 con un porcentaje de faltantes de 1,7% Para los elementos de consumo se presenta un total de elementos en bodega de 2.292.584.081,65 y un total de faltantes de 208.181.152 con un porcentaje de faltantes de 9,8%. _x000a_De igual manera, se da claridad que se hace necesario cambiar algunas variables del indicador de la tabla de indicadores para dar más eficiencia al indicador. Se está trabajando para el cambio del mismo en el tablero._x000a_"/>
    <s v="N/A"/>
    <n v="6.0992718163961478E-2"/>
    <n v="6.0992718163961478E-2"/>
    <x v="4"/>
    <s v="Disminuir el 10% de la desviación respecto al semestre anterior"/>
    <s v="NA"/>
    <s v="NA"/>
    <s v=" "/>
    <s v="&gt;20%"/>
    <s v="NA"/>
    <s v="NA"/>
    <s v="NA"/>
    <s v="Disminuir el 10% de la desviación respecto al semestre anterior"/>
    <s v="NA"/>
    <s v="NA"/>
    <s v=" "/>
    <s v="&gt;20%"/>
    <s v="NA"/>
    <s v="NA"/>
    <s v="NA"/>
    <s v="Disminuir el 10% de la desviación respecto al semestre anterior"/>
    <s v="NA"/>
    <s v="NA"/>
    <s v=" "/>
    <s v="&gt;20%"/>
    <s v="NA"/>
    <s v="NA"/>
    <s v="NA"/>
    <s v="0"/>
    <s v="0"/>
    <x v="2"/>
  </r>
  <r>
    <n v="47"/>
    <x v="3"/>
    <s v="Gestión Integral de Vehículos y Equipos"/>
    <x v="7"/>
    <x v="0"/>
    <x v="45"/>
    <s v="Verificar mensualmente la Disponibilidad del parque automotor de *primera respuesta  para la atención de incidentes y emergencias en la ciudad."/>
    <x v="2"/>
    <s v="*Personal_x000a_*Físicos_x000a_*Tecnológicos "/>
    <n v="0.75"/>
    <s v="Durante el proceso y monitoreo de la disponibilidad de vehículos."/>
    <s v="Eficiencia"/>
    <s v="PROMEDIO (Total de vehículos disponibles de 1ra respuesta para la atención/ total de vehículos existentes de 1ra respuesta para la atención)*100"/>
    <s v="Porcentaje"/>
    <s v="Base de datos (Control líder del Parque automotor)"/>
    <s v="Monitoreo Diario"/>
    <s v="Mensual"/>
    <s v="&lt;29%"/>
    <s v="(&gt; 30% y &lt;59%)"/>
    <s v="(&gt; 60% y &lt;89%)"/>
    <s v="&gt;90%"/>
    <s v="PARQUE AUTOMOTOR"/>
    <s v="LIDER DEL PARQUE AUTOMOTOR"/>
    <s v="LIDER DEL PARQUE AUTOMOTOR_x000a_SUBDIRECTOR LOGISTICA"/>
    <s v="SUBDIRECCION LOGISTICA_x000a_DIRECCION_x000a_SUBDIRECCION OPERATIVA_x000a_PLANEACION"/>
    <n v="0.75"/>
    <n v="33"/>
    <n v="46"/>
    <n v="0.7173913043478260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Actualmente la UAECOB cuenta con 46 vehículos de primera respuesta operativos que corresponden a carro tanques, máquinas de altura, maquinas extintoras, maquina matpel, máquinas de líquidos inflamables y unidades de rescate._x000a__x000a_En el mes de abril el 72% de los vehículos de primera respuesta estuvieron disponibles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s preciso anotar que varias máquinas para su arreglo dependen de la nueva contratación puesto que el contrato existente está limitado presupuestalmente._x000a__x000a_El porcentaje obtenido en el periodo de 72 % fue bajo con respecto a la meta fijada en un mínimo de 75% de disponibilidad por lo que se deben   prender las alertas y priorizar el arreglo de las maquinas teniendo una rotació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áquinas con una vida de servicio elevada en consideración a su  modelo de fabricación;  se tienen en uso  2 carro tanques del año 1999, otros 3 carro tanques son modelos entre el 2010 y 2012,  se cuenta con 7 máquinas extintoras  modelo 1998, una modelo 2003 y   19 máquinas extintoras con modelos entre los años 2007 y 2012, lo que nos da un total de 32 vehículos con una vida de servicio muy alta lo que genera un riesgo para la disponibilidad vehicular._x000a__x000a_"/>
    <s v="Se darán las recomendaciones a los maquinistas desde el taller del cuidado y manejo del vehículo."/>
    <n v="0.75"/>
    <n v="36"/>
    <n v="49"/>
    <n v="0.7346938775510204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9 vehículos operativos efectivos de primera respuesta que corresponden a carro tanques, maquinas de altura, maquinas extintoras, maquina matpel, máquinas de líquidos inflamables y unidades de rescate._x000a__x000a_En el mes de febrero, el 73% de los vehículos de primera respuesta estuvieron disponibles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s preciso anotar que varias máquinas para su arreglo dependen de la nueva contratación puesto que el contrato existente está limitado presupuestalmente._x000a__x000a_El porcentaje obtenido en el periodo de 73 % fue bajo con respecto a la meta fijada en un mínimo de 75% de disponibilidad por lo que se deben   prender las alertas y priorizar el arreglo de las maquinas teniendo una rotació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áquinas con una vida de servicio elevada en consideración a su  modelo de fabricación;  se tienen en uso  2 carro tanques del año 1999, otros 3 carro tanques son modelos entre el 2010 y 2012,  se cuenta con 7 máquinas extintoras  modelo 1998, una modelo 2003 y   19 máquinas extintoras con modelos entre los años 2007 y 2012, lo que nos da un total de 32 vehículos con una vida de servicio muy alta lo que genera un riesgo para la disponibilidad vehicular._x000a__x000a__x000a_"/>
    <s v="Se darán las recomendaciones a los maquinistas desde el taller del cuidado y manejo del vehículo."/>
    <n v="0.75"/>
    <n v="31.67"/>
    <n v="46"/>
    <n v="0.68847826086956521"/>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6 vehículos operativos efectivos de primera respuesta que corresponden a carro tanques, máquinas de altura, maquinas extintoras, maquina matpel, máquinas de líquidos inflamables y unidades de rescate._x000a__x000a_En el mes de junio el 69% de los vehículos de primera respuesta estuvieron disponibles con un indicador de Desempeño BUENO. No se logró alcanzar la meta propuesta del 75% debido a que constantemente el Parque Automotor presenta daños imprevistos en sus vehículos, que requieren de mantenimientos correctivos de carácter urgente, los cuales, afectan directamente la disponibilidad.  Es preciso anotar que varias máquinas para su arreglo dependen de la nueva contratación puesto que el contrato existente está limitado presupuestalmente._x000a__x000a_El porcentaje obtenido en el periodo de 69 % fue bajo con respecto a la meta fijada en un mínimo de 75% de disponibilidad por lo que se deben   prender las alertas y priorizar el arreglo de las maquinas teniendo una rotació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áquinas con una vida de servicio elevada en consideración a su  modelo de fabricación;  se tienen en uso  2 carro tanques del año 1999, otros 3 carro tanques son modelos entre el 2010 y 2012,  se cuenta con 7 máquinas extintoras  modelo 1998, una modelo 2003 y   19 máquinas extintoras con modelos entre los años 2007 y 2012, lo que nos da un total de 32 vehículos con una vida de servicio muy alta lo que genera un riesgo para la disponibilidad vehicular._x000a_"/>
    <s v="Se darán las recomendaciones a los maquinistas desde el taller del cuidado y manejo del vehículo."/>
    <n v="0.71352114758947049"/>
    <n v="0.71352114758947049"/>
    <x v="3"/>
    <n v="0.75"/>
    <n v="33.1"/>
    <n v="49"/>
    <n v="0.67551020408163265"/>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Actualmente la UAECOB  cuenta con 46 vehiculos de primera respuesta operativos que corresponden a carrotanques, maquinas de altura, maquinas extintoras,  maquina matpel, maquinas de liquidos inlflamables y unidades de rescate._x000a__x000a_En el mes de Enero, 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68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
    <s v="Se daran las recomendaciones a los maquinistas desde el taller del cuidado y manejo  del vehiculo."/>
    <n v="0.75"/>
    <n v="32"/>
    <n v="44"/>
    <n v="0.72727272727272729"/>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4 vehiculos  operativos efectivos  de primera respuesta que corresponden a carrotanques,  maquinas de altura, maquinas extintoras,  maquina matpel,  maquinas de liquidos inlflamables y  unidades de rescate._x000a__x000a_En el mes de Febrero, el  72%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72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
    <s v="Se daran las recomendaciones a los maquinistas desde el taller del cuidado y manejo  del vehiculo."/>
    <n v="0.75"/>
    <n v="30"/>
    <n v="45"/>
    <n v="0.66666666666666663"/>
    <s v="&gt;90%"/>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4 vehiculos  operativos efectivos  de primera respuesta que corresponden a carrotanques,  maquinas de altura, maquinas extintoras,  maquina matpel,  maquinas de liquidos inlflamables y  unidades de rescate._x000a__x000a_En el mes de Marzo, el  67%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67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_x000a_"/>
    <s v="Se daran las recomendaciones a los maquinistas desde el taller del cuidado y manejo  del vehiculo."/>
    <n v="0.68981653267367549"/>
    <n v="0.68981653267367549"/>
    <x v="1"/>
  </r>
  <r>
    <n v="48"/>
    <x v="3"/>
    <s v="Gestión Integral de Vehículos y Equipos"/>
    <x v="7"/>
    <x v="0"/>
    <x v="46"/>
    <s v="Identificar el tiempo promedio para atención de actividades de mantenimiento correctivo frecuente con el fin de proyectar la programación de mantenimientos para la disponibilidad de vehículos."/>
    <x v="2"/>
    <s v="*Personal Residente en el taller._x000a_*Físicos_x000a_*Tecnológicos_x000a_*Económicos"/>
    <n v="15"/>
    <s v="Durante el proceso, de acuerdo a los reportes diarios del residente del taller."/>
    <s v="Eficiencia"/>
    <s v="Promedio mensual (suma de los días de vehículos atendidos por mantenimiento / el numero de  vehículos en mantenimiento)_x000a_Ref.: Fecha de entrada al taller-fecha de salida del taller_x000a_"/>
    <s v="Tiempo (Días)"/>
    <s v="Informe diario enviado por el residente del taller  y base de datos del líder parque automotor."/>
    <s v="Monitoreo Diario"/>
    <s v="Mensual"/>
    <s v="&gt; 21 DIAS"/>
    <s v="(&gt; 13 DIAS y &lt; 20 DIAS)"/>
    <s v="(&gt;6 DIAS y  &lt; 12 DIAS)"/>
    <s v="&lt; 5 DIAS "/>
    <s v="PARQUE AUTOMOTOR"/>
    <s v="LIDER DEL PARQUE AUTOMOTOR"/>
    <s v="LIDER DEL PARQUE AUTOMOTOR_x000a_SUBDIRECTOR LOGISTICA"/>
    <s v="SUBDIRECCION LOGISTICA_x000a_DIRECCION_x000a_SUBDIRECCION OPERATIVA_x000a_PLANEACION"/>
    <s v="15 DIAS"/>
    <n v="86"/>
    <n v="34"/>
    <n v="2.5294117647058822"/>
    <s v="&lt; 5 DIAS "/>
    <s v="EXCELENTE"/>
    <s v="El tiempo de respuesta en la ejecución de mantenimientos correctivos y preventivos en taller por el contratista REIMPODISEL a los vehículos de la UAECOB en el mes de abril fue en promedio 3, días, con un indicador de Desempeño EXCELENTE.  Se tuvo un promedio de estadía en taller de 3 días para los   casos presentados en el periodo es bueno como quiera que los resultados están por debajo de la meta del indicador propuesto de un máximo de quince (15) días para el periodo.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s v="15 DIAS"/>
    <n v="126"/>
    <n v="13"/>
    <n v="9.6923076923076916"/>
    <s v="&lt; 5 DIAS "/>
    <s v="BUENO"/>
    <s v="El tiempo de respuesta en la ejecución de mantenimientos correctivos y preventivos en taller por el contratista REIMPODISEL a los vehículos de la UAECOB en el mes de MAYO fue en promedio 10 días, con un indicador de Desempeño BUENO.  Se tuvo un promedio de estadía en taller de 10 días para los   casos presentados en el periodo es bueno como quiera que los resultados están por debajo de la meta del indicador propuesto de un máximo de quince (15) días para el periodo.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l tiempo de respuesta en la ejecución de los mantenimientos correctivos y preventivos corresponde a vehículos con garantías es decir talleres designados por los proveedores de los vehículos nuevos; el indicador está por debajo de la meta sin embargo se acerca críticamente a la meta estipulada en máximo de 15 días_x000a__x000a_Es precioso manifestar que algunos vehículos se pueden considerar con vida útil cumplida y antiguos  por tanto sus repuestos en algunas oportunidades son de difícil adquisición y deben ser importados lo que genera retrasos y una estadía mayor en  taller. _x000a__x000a_"/>
    <m/>
    <s v="15 DIAS"/>
    <n v="64.5"/>
    <n v="8"/>
    <n v="8.0625"/>
    <s v="&lt; 5 DIAS "/>
    <s v="BUENO"/>
    <s v="El tiempo de respuesta en la ejecución de mantenimientos correctivos y preventivos en taller por el contratista REIMPODISEL a los vehículos de la UAECOB en el mes de JUNIO fue en promedio 8, días, con un indicador de Desempeño EXCELENTE.  Se tuvo un promedio de estadía en taller de 8 días para los   casos presentados en el periodo es bueno como quiera que los resultados están por debajo de la meta del indicador propuesto de un máximo de quince (15) días para el periodo._x000a__x000a_Se han realizado mantenimientos en los tiempos establecidos a los vehículos; dentro de la supervisión del contrato de mantenimiento, se ha realizado una buena gestión administrativa (Control y Seguimiento), lo que ha permitido oportunamente dar respuesta a los mantenimientos solicitados._x000a__x000a_El tiempo de respuesta en la ejecución de los mantenimientos correctivos y preventivos corresponde a vehículos con garantías es decir talleres designados por los proveedores de los vehículos nuevos; el indicador está por debajo de la meta _x000a__x000a_Es precioso manifestar que algunos vehículos se pueden considerar con vida útil cumplida y antiguos por tanto sus repuestos en algunas oportunidades son de difícil adquisición y deben ser importados lo que genera retrasos y una estadía mayor en taller._x000a_"/>
    <m/>
    <n v="6.7614064856711913"/>
    <n v="6.7614064856711913"/>
    <x v="3"/>
    <n v="15"/>
    <n v="87"/>
    <n v="24"/>
    <n v="3.625"/>
    <s v="&lt; 5 DIAS "/>
    <s v="EXCELENTE"/>
    <s v="El tiempo de respuesta en la ejecución de mantenimientos correctivos y preventivos en taller  por el contratista REIMPODISEL a los vehículos de la UAECOB en el mes de Enero  fue en promedio 3,63 dias, con un indicador de Desempeño EXCELENTE.  Se tuvo un promedio de estadía en taller de 4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
    <m/>
    <n v="15"/>
    <n v="288"/>
    <n v="48"/>
    <n v="6"/>
    <s v="&lt; 5 DIAS "/>
    <s v="EXCELENTE"/>
    <s v="El tiempo de respuesta en la ejecución de mantenimientos correctivos y preventivos en taller  por el contratista REIMPODISEL a los vehículos de la UAECOB en el mes de FEBRERO  fue en promedio 6,01 dias, con un indicador de Desempeño BUENO.  Se tuvo un promedio de estadía en taller de 6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
    <m/>
    <n v="15"/>
    <n v="199"/>
    <n v="67"/>
    <n v="2.9701492537313432"/>
    <s v="&lt; 5 DIAS "/>
    <s v="EXCELENTE"/>
    <s v="El tiempo de respuesta en la ejecución de mantenimientos correctivos y preventivos en taller  por el contratista REIMPODISEL a los vehículos de la UAECOB en el mes de MARZO  fue en promedio 3, dias, con un indicador de Desempeño EXCELENTE.  Se tuvo un promedio de estadía en taller de 3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_x000a_"/>
    <m/>
    <n v="4.198383084577114"/>
    <n v="4.198383084577114"/>
    <x v="0"/>
  </r>
  <r>
    <n v="49"/>
    <x v="3"/>
    <s v="Gestión Integral de Vehículos y Equipos"/>
    <x v="7"/>
    <x v="0"/>
    <x v="47"/>
    <s v="Verificar mensualmente la Disponibilidad del Equipo menor (mayor frecuencia de utilización) para la atención de incidentes y emergencias en la ciudad."/>
    <x v="2"/>
    <s v="*Personal (Técnicos administrativos y uniformados)_x000a_*Físicos_x000a_*Tecnológicos "/>
    <n v="0.8"/>
    <s v="Durante el proceso y monitoreo de la disponibilidad de Equipo menor (mayor frecuencia y/o rotación)."/>
    <s v="Eficiencia"/>
    <s v="PROMEDIO SEMANAL (Total de equipo menor (mayor frecuencia y/o rotación) disponible para la atencion segun base de disponibilidad/ total de equipo menor (mayor frecuencia y/o rotación). para la atención)*100"/>
    <s v="Porcentaje"/>
    <s v="Base de datos"/>
    <s v="Monitoreo Semanal"/>
    <s v="Mensual"/>
    <s v="&lt;29%"/>
    <s v="(&gt; 30% y &lt;59%)"/>
    <s v="(&gt; 60% y &lt;84%)"/>
    <s v="&gt;85%"/>
    <s v="EQUIPO MENOR"/>
    <s v="LIDER EQUIPO MENOR"/>
    <s v="LIDER DE EQUIPO MENOR _x000a_SUBDIRECTOR LOGISTICA"/>
    <s v="SUBDIRECCION LOGISTICA_x000a_DIRECCION_x000a_PLANEACION_x000a_SUBDIRECCION OPERATIVA_x000a_"/>
    <n v="0.8"/>
    <n v="292"/>
    <n v="331"/>
    <n v="0.8821752265861027"/>
    <s v="&gt;85%"/>
    <s v="EXCELENTE"/>
    <s v="En enero se encuentra disponible el 88% de los equipos para la operación en cuanto a: motosierras, motobombas, moto rozadoras, generadores, equipo rescate vehicular y guadañadoras.  Dando como resultado un indicador con Desempeño EXCELENTE._x000a__x000a_La información cambio con respecto al mes anterior, teniendo en cuenta que vario la manera de calcular el indicador, toda vez que se incluyó la información de la disponibilidad diaria de equipo menor emitida por central de radio, donde se sacó el valor de los equipos de mayor rotación y la cantidad total de equipos._x000a_El indicador está dentro de los parámetros, haciendo la salvedad que no se cuenta con contrato de mantenimiento de rescate vehicular, por tal razón no se pudo adelantar muchos trabajos pendientes._x000a__x000a__x000a_"/>
    <m/>
    <n v="0.8"/>
    <n v="304"/>
    <n v="331"/>
    <n v="0.91842900302114805"/>
    <s v="&gt;85%"/>
    <s v="EXCELENTE"/>
    <s v="En MAYO se encuentra disponible el 92% de los equipos para la operación en cuanto a: motosierras, motobombas, moto 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El indicador está dentro de los parámetros, haciendo la salvedad que no se cuenta con contrato de mantenimiento de rescate vehicular, por tal razón no se pudo adelantar muchos trabajos pendientes._x000a__x000a_"/>
    <m/>
    <n v="0.8"/>
    <n v="294"/>
    <n v="331"/>
    <n v="0.88821752265861031"/>
    <s v="&gt;85%"/>
    <s v="Excelente"/>
    <s v="En JUNIO se encuentra disponible el 89% de los equipos para la operación en cuanto a: motosierras, motobombas, moto rozadoras, generadores, equipo rescate vehicular y guadañadoras.  Dando como resultado un indicador con Desempeño EXCELENTE _x000a__x000a_La información de la disponibilidad diaria de equipo menor emitida por central de radio, donde se toman los equipos de mayor rotación y la cantidad total de estos._x000a_El indicador está dentro de los parámetros, haciendo la salvedad que no se cuenta con contrato de mantenimiento de rescate vehicular, por tal razón no se pudo adelantar muchos trabajos pendientes._x000a_"/>
    <m/>
    <n v="0.89627391742195373"/>
    <n v="0.89627391742195373"/>
    <x v="0"/>
    <n v="0.8"/>
    <n v="395"/>
    <n v="73"/>
    <n v="5.4109589041095889"/>
    <s v="&gt;85%"/>
    <s v="EXCELENTE"/>
    <s v="En Enero se encuentra disponible el 93%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
    <m/>
    <n v="0.8"/>
    <n v="306"/>
    <n v="331"/>
    <n v="0.92447129909365555"/>
    <s v="&gt;85%"/>
    <s v="EXCELENTE"/>
    <s v="En FEBRERO se encuentra disponible el 92%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
    <m/>
    <n v="0.8"/>
    <n v="319"/>
    <n v="331"/>
    <n v="0.96374622356495465"/>
    <s v="&gt;85%"/>
    <s v="EXCELENTE"/>
    <s v="En MARZO  se encuentra disponible el 96%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indicador vario con respecto a los meses anteriores, teniendo en cuenta que no se contaba con contrato de mantenimiento de rescate vehícular y no habia comenzado la ejecución del contrato de suministros de repuestos de equipo menor, por tal razón no se pudo adelantar muchos trabajos pendientes. La base de datos se encuentra en el computador de los sargentos y en el PC del Ingeniero Juan Pablo Cardenas.   "/>
    <m/>
    <n v="2.4330588089227327"/>
    <n v="2.4330588089227327"/>
    <x v="0"/>
  </r>
  <r>
    <n v="50"/>
    <x v="3"/>
    <s v="Gestión Logística en Emergencias"/>
    <x v="7"/>
    <x v="0"/>
    <x v="48"/>
    <s v="Evaluar el nivel de Eficiencia de disponibilidad de logística para la atención de emergencias según activaciones realizadas por personal operativo"/>
    <x v="2"/>
    <s v="*Personal (Técnicos administrativos y uniformados)_x000a_*Físicos_x000a_*Tecnológicos "/>
    <n v="0.9"/>
    <s v="Durante el proceso y monitoreo de la disponibilidad de activaciones requeridas."/>
    <s v="Eficiencia"/>
    <s v="(Total de emergencias apoyadas por el área logística en emergencias)/ (Total de solicitudes de apoyo logístico a las emergencias hechas a través de la central de radio)*100"/>
    <s v="Porcentaje"/>
    <s v="Reporte por Personal Uniformados B3 Logística_x000a__x000a_La información se obtiene del reporte de Central de Radio y las bitácoras de los equipos operativos a cargo de la atención de logística en emergencias y eventos_x000a_"/>
    <s v="Monitoreo mensual"/>
    <s v="Mensual"/>
    <s v="&lt;59%"/>
    <s v="(&gt; 60% y &lt;79%)"/>
    <s v="(&gt; 80% y &lt;89%)"/>
    <s v="&gt;90%"/>
    <s v="LOGISTICA PARA SUMINISTROS EN EMERGENCIA"/>
    <s v="PERSONAL UNIFORMADO B3"/>
    <s v="SUBDIRECTOR LOGISTICO"/>
    <s v="SUBDIRECCION LOGISTICA_x000a_DIRECCION_x000a_PLANEACION_x000a_SUBDIRECCION OPERATIVA_x000a_"/>
    <n v="0.9"/>
    <n v="3"/>
    <n v="3"/>
    <n v="1"/>
    <s v="&gt;90%"/>
    <s v="EXCELENTE"/>
    <s v="Se realizó tres (3) activaciones de apoyo Logístico a emergencias en el mes de ABRIL  2019 con números de incidente   622967195, INCENDIO EXTRUCTURAL B-12, B-14 Y CORTE DE ARBOL    para atender incidentes de Incendio Estructural, siendo atendidas en conformidad con las solicitudes realizadas para la entrega de suministros entre estos (Alimentación e Hidratación: Agua, bebidas calientes) gasolina, aceites, cadenol según las necesidades que se presentaron._x000a__x000a__x000a_Resultado del indicador EXCELENTE en un 100%; puesto que todas las solicitudes requeridas fueron atendidas oportunamente._x000a_"/>
    <m/>
    <n v="0.9"/>
    <n v="2"/>
    <n v="2"/>
    <n v="1"/>
    <s v="&gt;90%"/>
    <s v="EXCELENTE"/>
    <s v="Se realizó dos (2) activaciones de apoyo Logístico a emergencias en el mes de mayo 2019 a diferentes estaciones con números de incidente:  259642194, 250362194, para atender Explosión en fabrica para mechas de tejo, siendo atendidas en conformidad con las solicitudes realizadas para la entrega de suministros entre estos Hidratación:  Agua, espumas, entre otros según las necesidades que se presentaron._x000a__x000a_Resultado del indicador EXCELENTE en un 100%; puesto que todas las solicitudes requeridas fueron atendidas oportunamente._x000a_"/>
    <m/>
    <n v="0.9"/>
    <n v="3"/>
    <n v="3"/>
    <n v="1"/>
    <s v="&gt;90%"/>
    <s v="Excelente"/>
    <s v="Se realizó tres (3) activaciones de apoyo Logístico a emergencias en el mes de JUNIO  2019 a diferentes estaciones con números de incidente:  492384194, 517948194, para atender Incendios forestales, siendo atendidas en conformidad con las solicitudes realizadas para la entrega de suministros entre estos (Alimentación e Hidratación:  Agua, Bebidas calientes   Combustible: Gasolina, Aceite, Cadenol, entre otros según las necesidades que se presentaron._x000a__x000a_Resultado del indicador EXCELENTE en un 100%; puesto que todas las solicitudes requeridas fueron atendidas oportunamente._x000a_"/>
    <m/>
    <n v="1"/>
    <n v="1"/>
    <x v="0"/>
    <n v="0.9"/>
    <n v="325"/>
    <n v="331"/>
    <n v="0.98187311178247738"/>
    <s v="&gt;90%"/>
    <s v="EXCELENTE"/>
    <s v="Se realizo tres (3) activaciones de apoyo Logistico a emergencias en el mes de ENERO  2019 con números de incidente  18754195,  88737195,  98308195  para  atender incidentes  de Explosion e Incendios forestales,  siendo atendidas en conformidad con las solicitudes realizadas para la entrega de suministros entre estos (Alimentacion e Hidratacion: Agua,  almuerzos, refrigerios y Guantes kit para forestalsegún  las necesidades que se presentaron._x000a__x000a__x000a_Resultado del indicador EXCELENTE en un 100%; puesto que todas las solicitudes requeridas fueron atendidas oportunamente."/>
    <m/>
    <n v="0.9"/>
    <n v="5"/>
    <n v="5"/>
    <n v="1"/>
    <s v="&gt;90%"/>
    <s v="EXCELENTE"/>
    <s v="Se realizo tres (5) activaciones de apoyo Logistico a emergencias en el mes de FEBRERO  2019 a diferentes estaciones con números de incidente:  300341195,  326961195,  326961195, 470423195,   para  atender  Incendios forestales,  siendo atendidas en conformidad con las solicitudes realizadas para la entrega de suministros entre estos (Alimentacion e Hidratacion: Almuerzos, refrigerios,  Agua, Bebidas calientes , Combustible: gasolina, ACPM, Cadenol , Linternas, espumas, entre otros  según  las necesidades que se presentaron._x000a__x000a_Resultado del indicador EXCELENTE en un 100%; puesto que todas las solicitudes requeridas fueron atendidas oportunamente."/>
    <m/>
    <n v="0.9"/>
    <n v="5"/>
    <n v="5"/>
    <n v="1"/>
    <s v="&gt;90%"/>
    <s v="EXCELENTE"/>
    <s v="Se realizo tres (5) activaciones de apoyo Logistico a emergencias en el mes de MARZO  2019 a diferentes estaciones con números de incidente:  11306196,  78107196,   192733196,    para  atender  Incendios forestales, incendios estructurales, Inundaciones  siendo atendidas en conformidad con las solicitudes realizadas para la entrega de suministros entre estos (Alimentacion e Hidratacion: Almuerzos,   Agua,  Combustible: Gasolina, Aceite, Cadenol, Urea, Tapabocas, Bloqueador solar, Extintores, Electrobombas sumergibles, entre otros  según  las necesidades que se presentaron._x000a__x000a_Resultado del indicador EXCELENTE en un 100%; puesto que todas las solicitudes requeridas fueron atendidas oportunamente."/>
    <m/>
    <n v="0.99395770392749239"/>
    <n v="0.99395770392749239"/>
    <x v="0"/>
  </r>
  <r>
    <m/>
    <x v="0"/>
    <s v="Gestión del Talento Humano"/>
    <x v="8"/>
    <x v="0"/>
    <x v="49"/>
    <s v="Hacer seguimiento a la frecuencia de accidentes incapacitantes"/>
    <x v="0"/>
    <s v="Personal y Tecnológico (Computador)"/>
    <n v="0.04"/>
    <s v="AL final de cada periodo"/>
    <s v="Efectividad"/>
    <s v="(Número de accidentes incapacitantes / Total de funcionarios)*100"/>
    <s v="Porcentaje"/>
    <s v="Los datos se obtienen de la bases de datos de accidentes de trabajo de la UAECOB, la cual se verifica periódicamente con la información enviada por ARL POSITIVA"/>
    <s v="Trimestral"/>
    <s v="Trimestral"/>
    <s v="&gt;7%"/>
    <s v="≥5% y ≤7%"/>
    <s v="≥ 3,5% y ≤5% "/>
    <s v="&lt; 3,5%"/>
    <s v="SGH- SYST"/>
    <s v="SGH- Profesional Especializado SYST"/>
    <s v="SGH- Profesional Especializado SYST"/>
    <s v="SGH, SOP, Alta Dirección."/>
    <n v="0.04"/>
    <m/>
    <m/>
    <s v=" "/>
    <s v="&lt; 3,5%"/>
    <m/>
    <m/>
    <m/>
    <n v="0.04"/>
    <m/>
    <m/>
    <s v=" "/>
    <s v="&lt; 3,5%"/>
    <m/>
    <m/>
    <m/>
    <n v="0.04"/>
    <n v="19"/>
    <n v="688"/>
    <n v="2.7616279069767442E-2"/>
    <s v="&lt; 3,5%"/>
    <s v="Excelente"/>
    <s v="El valor del indicador está dentro del límite aceptable. Los eventos deportivos y otros en las sedes fueron los más incapacitantes."/>
    <m/>
    <n v="2.7616279069767442E-2"/>
    <n v="2.7616279069767442E-2"/>
    <x v="0"/>
    <m/>
    <m/>
    <m/>
    <m/>
    <m/>
    <m/>
    <m/>
    <m/>
    <m/>
    <m/>
    <m/>
    <m/>
    <m/>
    <m/>
    <m/>
    <m/>
    <m/>
    <m/>
    <m/>
    <m/>
    <m/>
    <m/>
    <m/>
    <m/>
    <m/>
    <m/>
    <x v="5"/>
  </r>
  <r>
    <m/>
    <x v="0"/>
    <s v="Gestión del Talento Humano"/>
    <x v="8"/>
    <x v="0"/>
    <x v="50"/>
    <s v="Conocer la cantidad de horas hombres perdidas por enfermedad común respecto a las HHT en el período"/>
    <x v="0"/>
    <s v="Personal y Tecnológico (Computador)"/>
    <n v="0.04"/>
    <s v="AL final de cada periodo"/>
    <s v="Efectividad"/>
    <s v="(HH perdidos por EC en el periodo / Número H.H. Trabajadas en el periodo)*100"/>
    <s v="Porcentaje"/>
    <s v="Los datos se obtienen de la bases de datos de ausentismo de la UAECOB"/>
    <s v="Trimestral"/>
    <s v="Trimestral"/>
    <s v="&gt;7%"/>
    <s v="≥5% y ≤7%"/>
    <s v="≥ 4% y ≤5% "/>
    <s v="&lt; 4%"/>
    <s v="SGH- SYST"/>
    <s v="SGH- Profesional Especializado SYST"/>
    <s v="SGH- Profesional Especializado SYST"/>
    <s v="SGH, SOP, Alta Dirección."/>
    <n v="0.04"/>
    <m/>
    <m/>
    <s v=" "/>
    <s v="&lt; 4%"/>
    <m/>
    <m/>
    <m/>
    <n v="0.04"/>
    <m/>
    <m/>
    <s v=" "/>
    <s v="&lt; 4%"/>
    <m/>
    <m/>
    <m/>
    <n v="0.04"/>
    <n v="7152"/>
    <n v="495360"/>
    <n v="1.4437984496124032E-2"/>
    <s v="&lt; 4%"/>
    <s v="Excelente"/>
    <s v="El valor del indicador está dentro del límite aceptable. En un evento por SOAT y una intervención quirúrgica fueron lo más relevante. Se destacan enfermedades respiratorias y lumbalgias."/>
    <m/>
    <n v="1.4437984496124032E-2"/>
    <n v="1.4437984496124032E-2"/>
    <x v="0"/>
    <m/>
    <m/>
    <m/>
    <m/>
    <m/>
    <m/>
    <m/>
    <m/>
    <m/>
    <m/>
    <m/>
    <m/>
    <m/>
    <m/>
    <m/>
    <m/>
    <m/>
    <m/>
    <m/>
    <m/>
    <m/>
    <m/>
    <m/>
    <m/>
    <m/>
    <m/>
    <x v="5"/>
  </r>
  <r>
    <n v="50"/>
    <x v="0"/>
    <s v="Gestión del Talento Humano"/>
    <x v="8"/>
    <x v="0"/>
    <x v="51"/>
    <s v="Hacer seguimiento a la ejecución de las actividades de bienestar establecidas"/>
    <x v="0"/>
    <s v="Personal y Tecnológico (Computador)"/>
    <n v="1"/>
    <s v="El indicador se calcula en el desarrollo de las actividades en el año"/>
    <s v="Eficacia"/>
    <s v="(Actividades de Bienestar Desarrolladas/Actividades de Bienestar Establecidas para el periodo) *100%"/>
    <s v="Porcentaje"/>
    <s v="área de Bienestar- actividades de bienestar realizadas"/>
    <s v="Trimestral"/>
    <s v="Trimestral"/>
    <s v="&lt; 75%"/>
    <s v="&gt;= 75% y &lt;85%"/>
    <s v="&gt;= 85% &lt;= 95%"/>
    <s v="&gt;95%"/>
    <s v="SGH- BIENESTAR"/>
    <s v="Profesional Universitario área de Bienestar"/>
    <s v="Profesional Universitario área de Bienestar"/>
    <s v="Subdirección de Gestión Humana, Alta Dirección, Entidades de Control (contraloría)"/>
    <n v="1"/>
    <m/>
    <m/>
    <s v=" "/>
    <s v="&gt;95%"/>
    <m/>
    <m/>
    <m/>
    <m/>
    <m/>
    <m/>
    <s v=" "/>
    <s v="&gt;95%"/>
    <m/>
    <m/>
    <m/>
    <n v="1"/>
    <n v="1"/>
    <n v="1"/>
    <n v="1"/>
    <s v="&gt;95%"/>
    <s v="Excelente"/>
    <s v="Dentro del Plan de Bienestar se realizó la Actividad de Integración caminata ecológica y el Aniversario de la Entidad para el personal de planta de la Entidad, la cual inició en el mes de marzo de 2019"/>
    <m/>
    <n v="1"/>
    <n v="1"/>
    <x v="0"/>
    <n v="1"/>
    <m/>
    <m/>
    <s v=" "/>
    <s v="&gt;95%"/>
    <m/>
    <m/>
    <m/>
    <n v="1"/>
    <m/>
    <m/>
    <s v=" "/>
    <s v="&gt;95%"/>
    <m/>
    <m/>
    <m/>
    <n v="1"/>
    <n v="1"/>
    <n v="1"/>
    <n v="1"/>
    <s v="&gt;95%"/>
    <s v="EXCELENTE"/>
    <s v="Dentro del Plan de Bienestar se realizó la Actividad de Integración para el personal de planta de la Entidad, la cual inició en el mes de marzo de 2019"/>
    <m/>
    <n v="1"/>
    <n v="1"/>
    <x v="0"/>
  </r>
  <r>
    <n v="51"/>
    <x v="0"/>
    <s v="Gestión del Talento Humano"/>
    <x v="8"/>
    <x v="0"/>
    <x v="52"/>
    <s v="Hacer seguimiento a la ejecución de las actividades de bienestar establecidas"/>
    <x v="0"/>
    <s v="Personal y Tecnológico (Computador)"/>
    <n v="1"/>
    <s v="El indicador se calcula en el desarrollo de las actividades en el año"/>
    <s v="Eficacia"/>
    <s v="(Número de servidores públicos que participan programas B.S / Total de funcionarios programados B.S.) *100"/>
    <s v="Porcentaje"/>
    <s v="área de Bienestar- actividades de bienestar realizadas"/>
    <s v="Trimestral"/>
    <s v="Trimestral"/>
    <s v="&lt; 70%"/>
    <s v="&gt;= 70% y &lt;80%"/>
    <s v="&gt;= 80% &lt;= 95%"/>
    <s v="&gt;95%"/>
    <s v="SGH- BIENESTAR"/>
    <s v="Profesional Universitario área de Bienestar"/>
    <s v="Profesional Universitario área de Bienestar"/>
    <s v="Subdirección de Gestión Humana, Alta Dirección, Entidades de Control (contraloría)"/>
    <n v="100"/>
    <m/>
    <m/>
    <s v=" "/>
    <s v="&gt;95%"/>
    <m/>
    <m/>
    <m/>
    <m/>
    <m/>
    <m/>
    <s v=" "/>
    <s v="&gt;95%"/>
    <m/>
    <m/>
    <m/>
    <n v="1"/>
    <n v="548"/>
    <n v="570"/>
    <n v="0.96140350877192982"/>
    <s v="&gt;95%"/>
    <s v="Excelente"/>
    <s v="Para el desarrollo de la actividad se realiza un proceso de inscripción, con el fin de garantizar al máximo la optimización de recursos, y poder informar a la entidad contratante, sin embargo, dejan de asistir algunas personas quienes el día anterior o el mismo día presentan excusas para la no asistencia."/>
    <m/>
    <n v="0.96140350877192982"/>
    <n v="0.96140350877192982"/>
    <x v="0"/>
    <n v="1"/>
    <m/>
    <m/>
    <s v=" "/>
    <s v="&gt;95%"/>
    <m/>
    <s v="Es precioso manifestar que algunos vehículos se pueden considerar con vida util cumplida y antiguos  por tanto sus repuestos en algunas oportunidades son de difícil adquisición y deben ser importados lo que genera retrasos y una estadía mayor en  taller. "/>
    <m/>
    <n v="1"/>
    <m/>
    <m/>
    <s v=" "/>
    <s v="&gt;95%"/>
    <m/>
    <m/>
    <m/>
    <n v="1"/>
    <n v="165"/>
    <n v="176"/>
    <n v="0.9375"/>
    <s v="&gt;95%"/>
    <s v="BUENO"/>
    <s v="Para el desarrollo de la actividad se realiza un proceso de inscripción, con el fin de garantizar al máximo la optimización de recursos, y  poder informar a la entidad contratante, sin embargo dejan de asistir algunas personas quienes el día anterior o el mismo día presentan excusas para la no asistencia."/>
    <m/>
    <n v="0.9375"/>
    <n v="0.9375"/>
    <x v="1"/>
  </r>
  <r>
    <n v="52"/>
    <x v="0"/>
    <s v="Gestión del Talento Humano"/>
    <x v="8"/>
    <x v="0"/>
    <x v="53"/>
    <s v="Hacer seguimiento a la efectividad de la capacitación"/>
    <x v="0"/>
    <s v="Personal y Tecnológico (Computador)"/>
    <n v="0.8"/>
    <s v="Al final de cada proceso de capacitación"/>
    <s v="Efectividad"/>
    <s v="(Número de calificaciones satisfactorias y sobresalientes / Total de participantes )*100%"/>
    <s v="Porcentaje"/>
    <s v="Consolidado resultados de evaluaciones"/>
    <s v="Trimestral"/>
    <s v="Trimestral"/>
    <s v="&lt; 80%"/>
    <s v="≥ 80% y &lt;85%"/>
    <s v="&gt;= 85% ≤ 95%"/>
    <s v="&gt;95%"/>
    <s v="SGH- ACADEMIA"/>
    <s v="Profesional Contratista área de ACADEMIA"/>
    <s v="Profesional Contratista área de ACADEMIA"/>
    <s v="SGH, SOP, Alta Dirección."/>
    <n v="0.8"/>
    <n v="187"/>
    <n v="192"/>
    <n v="0.97395833333333337"/>
    <s v="&gt;95%"/>
    <s v="EXCELENTE"/>
    <s v="Durante el mes de abril se realizó la capacitación a los cursos 45 y 46, realizándose 192 evaluaciones de las cuales fueron aprobadas de forma sobresaliente el 97%"/>
    <m/>
    <n v="0.8"/>
    <n v="285"/>
    <n v="291"/>
    <n v="0.97938144329896903"/>
    <s v="&gt;95%"/>
    <s v="EXCELENTE"/>
    <s v="Durante el mes de mayo se realizó la capacitación a los cursos 45 y 46, realizándose 291 evaluaciones de las cuales fueron aprobadas de forma sobresaliente el 98%"/>
    <m/>
    <n v="0.8"/>
    <n v="0"/>
    <n v="0"/>
    <s v=" "/>
    <s v="&gt;95%"/>
    <s v="Excelente"/>
    <s v="Para el mes de junio se realizaron dos capacitaciones brindadas por el contrato 196/2018, no se han reportado por parte del contratista las evaluaciones de los mismos"/>
    <m/>
    <n v="0.9766698883161512"/>
    <n v="0.9766698883161512"/>
    <x v="0"/>
    <n v="0.8"/>
    <m/>
    <m/>
    <s v=" "/>
    <s v="&gt;95%"/>
    <m/>
    <m/>
    <m/>
    <n v="0.8"/>
    <m/>
    <m/>
    <s v=" "/>
    <s v="&gt;95%"/>
    <m/>
    <m/>
    <m/>
    <n v="0.8"/>
    <n v="362"/>
    <n v="388"/>
    <n v="0.9329896907216495"/>
    <s v="&gt;95%"/>
    <s v="BUENO"/>
    <s v="Durante el Tercer Semestre se realizo evaluacion de catorce cursos (Mangueras y Accesorios, Equipos De Proteccion Personal, Escaleras Manuales, Vehiculos Contra Incendios y Maquinas Extintoras, Comunicaciones, Curso PRIMAP, CBSCI, Informacion Al Publico, Conduccion De Vehiculos) a 56 personas cada uno para un total de 388 evaluaciones de las cuales se aprobaron 362"/>
    <m/>
    <n v="0.9329896907216495"/>
    <n v="0.9329896907216495"/>
    <x v="1"/>
  </r>
  <r>
    <n v="53"/>
    <x v="1"/>
    <s v="Gestión del Talento Humano"/>
    <x v="8"/>
    <x v="0"/>
    <x v="54"/>
    <s v="Hacer seguimiento al cumplimiento del Plan de Capacitación"/>
    <x v="0"/>
    <s v="Personal y Tecnológico (Computador)"/>
    <n v="0.8"/>
    <s v="Al final de cada proceso de capacitación"/>
    <s v="Eficacia"/>
    <s v="(Número de capacitaciones ejecutadas / Número de Capacitaciones programadas en el periodo)*100"/>
    <s v="Porcentaje"/>
    <s v="Base de datos e ADAMDEMIA de cursos de capacitación realizados"/>
    <s v="Trimestral"/>
    <s v="Trimestral"/>
    <s v="&lt; 80%"/>
    <s v="≥ 80% y &lt;85%"/>
    <s v="&gt;= 85% ≤95%"/>
    <s v="&gt;95%"/>
    <s v="SGH- ACADEMIA"/>
    <s v="Profesional Contratista área de ACADEMIA"/>
    <s v="Profesional Contratista área de ACADEMIA"/>
    <s v="SGH, SOP, Alta Dirección."/>
    <n v="0.8"/>
    <n v="21"/>
    <n v="21"/>
    <n v="1"/>
    <s v="&gt;95%"/>
    <s v="EXCELENTE"/>
    <s v="Para el cuarto mes se planearon veintiuna capacitaciones (Equipo De Protección Personal, Equipos De Respiración Auto contenido Scba, Comunicaciones En Emergencia, Curso Bombero Forestal (Cbf, Seguridad En Operaciones, Control Emergencias Con Abejas, Escaleras Manuales, Hidráulica Básica. Suministro De Agua, Chorros Contra Incendios, Seguridad En Operaciones, Curso Básico De Atención Pre hospitalaria, Curso Bombero Forestal (Cbf, Entradas Forzadas, Autorregulación * Estrés Post Traumático, Ventilación Vertical Y Horizontal, Control De Incendio, Cuerdas, Nudos, Amarres, Curso Básico De Atención Pre hospitalaria, Curso Básico Investigación De Incendio, Entradas Forzadas, Emergencias En Vehículos Eléctricos Nissan Leaf), cumpliendo con el total de las capacitaciones"/>
    <m/>
    <n v="0.8"/>
    <n v="18"/>
    <n v="18"/>
    <n v="1"/>
    <s v="&gt;95%"/>
    <s v="EXCELENTE"/>
    <s v="Para el quinto mes se planearon  diez y ocho capacitaciones (Rescate Vehicular , Emergencias En Vehículos Eléctricos Nissan Leaf, Heas De Corte, Ventilación Vertical Y Horizontal, Primer Respondiente En Materiales Peligrosos (Primap O Nivel De Advertencia, Cuerdas, Nudos, Amarres, Emergencias Con Abejas, Gestión Del Riesgo (Sistemas De Protección Contra Incendio), Manejo Emergencias Eléctricas, Emergencias Con Gas Natural Y Glp, Búsqueda Y Rescate En Incendios, Curso Básico Investigación De Incendio , Curso Rescate Vehicular , Riesgo Eléctrico, Gestión Del Riesgo (Sistemas De Protección Contra Incendio), Búsqueda Y Rescate En Incendios , Emergencias Con Gas Natural Y Glp, Autorregulación * Estrés Post Traumático), cumpliendo con el total de las capacitaciones"/>
    <m/>
    <n v="0.8"/>
    <n v="2"/>
    <n v="2"/>
    <n v="1"/>
    <s v="&gt;95%"/>
    <s v="Excelente"/>
    <s v="Para el sexto mes se planearon dieciocho capacitaciones (Curso Intermedio Sistema Comando De Incidentes – CISCI y Operaciones Con Materiales Peligrosos), cumpliendo con el total de las capacitaciones"/>
    <m/>
    <n v="1"/>
    <n v="1"/>
    <x v="0"/>
    <n v="0.8"/>
    <m/>
    <m/>
    <s v=" "/>
    <s v="&gt;95%"/>
    <m/>
    <m/>
    <m/>
    <n v="0.8"/>
    <m/>
    <m/>
    <s v=" "/>
    <s v="&gt;95%"/>
    <m/>
    <m/>
    <m/>
    <n v="0.8"/>
    <n v="30"/>
    <n v="30"/>
    <n v="1"/>
    <s v="&gt;95%"/>
    <s v="EXCELENTE"/>
    <s v="Durante el segundo semestre se planearon treinta capacitacion (Control Disciplinario, Seguridad y salud en el trabajo I y II, Desarrollo Organizacional I y II, Principios de Legislacion Bomberil y Estatutos, Teoria Fisico y Quimica del Fuego I y II, Extintores Portatiles, Mangueras y accesorios I y II, Chorros Contra Incendios, Hidráulica Básica. Suministro De Agua, Equipo De Protección Personal, Equipos De Respiración Autocontenido Scba, Escaleras Manuales, Vehiculos Contra Incendios Y Maqiuinas Extintoras I y II, Ética Y Humanística Bomberil, Comunicaciones En Emergencia, Primer Respondiente En Materiales Peligrosos (Primap O Nivel De Advertencia, Comportamiento De Las Estructuras En Emergencia  I y II, Sistema Comando De Incidentes, Procedimientos Operativos Normalizados “Pon’s”, Información Al Público I y II, Ascensores, Conductor De Vehiculos De Emergencia I y II), cumpliendo con el total de las capacitaciones"/>
    <m/>
    <n v="1"/>
    <n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Indicadores" cacheId="0"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chartFormat="2" rowHeaderCaption="Dependencia">
  <location ref="C45:G100" firstHeaderRow="0" firstDataRow="1" firstDataCol="3"/>
  <pivotFields count="79">
    <pivotField compact="0" outline="0" showAll="0" defaultSubtotal="0"/>
    <pivotField compact="0" outline="0" showAll="0" defaultSubtotal="0">
      <items count="4">
        <item x="3"/>
        <item x="2"/>
        <item x="1"/>
        <item x="0"/>
      </items>
    </pivotField>
    <pivotField compact="0" outline="0" showAll="0" defaultSubtotal="0"/>
    <pivotField compact="0" outline="0" showAll="0" defaultSubtotal="0">
      <items count="9">
        <item x="0"/>
        <item x="1"/>
        <item x="2"/>
        <item x="3"/>
        <item x="4"/>
        <item x="5"/>
        <item x="6"/>
        <item x="7"/>
        <item x="8"/>
      </items>
    </pivotField>
    <pivotField axis="axisRow" compact="0" outline="0" showAll="0" defaultSubtotal="0">
      <items count="2">
        <item x="0"/>
        <item x="1"/>
      </items>
    </pivotField>
    <pivotField axis="axisRow" compact="0" outline="0" showAll="0" defaultSubtotal="0">
      <items count="65">
        <item x="24"/>
        <item x="12"/>
        <item x="22"/>
        <item x="10"/>
        <item x="29"/>
        <item x="7"/>
        <item x="8"/>
        <item m="1" x="63"/>
        <item x="35"/>
        <item m="1" x="59"/>
        <item x="6"/>
        <item x="51"/>
        <item m="1" x="62"/>
        <item x="4"/>
        <item x="54"/>
        <item x="16"/>
        <item m="1" x="58"/>
        <item x="25"/>
        <item x="5"/>
        <item x="47"/>
        <item x="45"/>
        <item x="39"/>
        <item x="2"/>
        <item x="27"/>
        <item x="11"/>
        <item x="53"/>
        <item x="19"/>
        <item x="1"/>
        <item x="0"/>
        <item x="37"/>
        <item x="50"/>
        <item x="31"/>
        <item x="21"/>
        <item x="18"/>
        <item x="48"/>
        <item x="40"/>
        <item x="43"/>
        <item x="23"/>
        <item x="32"/>
        <item x="14"/>
        <item x="15"/>
        <item x="9"/>
        <item x="36"/>
        <item x="52"/>
        <item x="17"/>
        <item x="13"/>
        <item m="1" x="55"/>
        <item m="1" x="57"/>
        <item m="1" x="61"/>
        <item x="38"/>
        <item x="20"/>
        <item x="3"/>
        <item x="33"/>
        <item m="1" x="64"/>
        <item m="1" x="56"/>
        <item x="42"/>
        <item x="49"/>
        <item x="46"/>
        <item x="30"/>
        <item m="1" x="60"/>
        <item x="26"/>
        <item x="41"/>
        <item x="28"/>
        <item x="34"/>
        <item x="44"/>
      </items>
    </pivotField>
    <pivotField compact="0" outline="0" showAll="0" defaultSubtotal="0"/>
    <pivotField compact="0" outline="0" showAll="0" defaultSubtotal="0">
      <items count="6">
        <item x="4"/>
        <item x="3"/>
        <item x="2"/>
        <item x="5"/>
        <item x="1"/>
        <item x="0"/>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axis="axisRow" compact="0" outline="0" showAll="0" defaultSubtotal="0">
      <items count="7">
        <item x="3"/>
        <item x="0"/>
        <item x="4"/>
        <item x="1"/>
        <item x="2"/>
        <item m="1" x="6"/>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8">
        <item x="0"/>
        <item x="1"/>
        <item m="1" x="7"/>
        <item x="3"/>
        <item x="4"/>
        <item m="1" x="6"/>
        <item x="2"/>
        <item x="5"/>
      </items>
    </pivotField>
  </pivotFields>
  <rowFields count="3">
    <field x="5"/>
    <field x="4"/>
    <field x="51"/>
  </rowFields>
  <rowItems count="55">
    <i>
      <x/>
      <x/>
      <x v="2"/>
    </i>
    <i>
      <x v="1"/>
      <x/>
      <x v="1"/>
    </i>
    <i>
      <x v="2"/>
      <x/>
      <x v="1"/>
    </i>
    <i>
      <x v="3"/>
      <x/>
      <x v="1"/>
    </i>
    <i>
      <x v="4"/>
      <x/>
      <x v="1"/>
    </i>
    <i>
      <x v="5"/>
      <x v="1"/>
      <x v="2"/>
    </i>
    <i>
      <x v="6"/>
      <x v="1"/>
      <x/>
    </i>
    <i>
      <x v="8"/>
      <x/>
      <x v="1"/>
    </i>
    <i>
      <x v="10"/>
      <x v="1"/>
      <x/>
    </i>
    <i>
      <x v="11"/>
      <x/>
      <x v="1"/>
    </i>
    <i>
      <x v="13"/>
      <x/>
      <x/>
    </i>
    <i>
      <x v="14"/>
      <x/>
      <x v="1"/>
    </i>
    <i>
      <x v="15"/>
      <x/>
      <x v="1"/>
    </i>
    <i>
      <x v="17"/>
      <x/>
      <x/>
    </i>
    <i>
      <x v="18"/>
      <x/>
      <x v="4"/>
    </i>
    <i>
      <x v="19"/>
      <x/>
      <x v="1"/>
    </i>
    <i>
      <x v="20"/>
      <x/>
      <x/>
    </i>
    <i>
      <x v="21"/>
      <x v="1"/>
      <x/>
    </i>
    <i>
      <x v="22"/>
      <x/>
      <x v="3"/>
    </i>
    <i>
      <x v="23"/>
      <x/>
      <x v="1"/>
    </i>
    <i>
      <x v="24"/>
      <x/>
      <x v="1"/>
    </i>
    <i>
      <x v="25"/>
      <x/>
      <x v="1"/>
    </i>
    <i>
      <x v="26"/>
      <x/>
      <x v="1"/>
    </i>
    <i>
      <x v="27"/>
      <x/>
      <x v="1"/>
    </i>
    <i>
      <x v="28"/>
      <x/>
      <x v="1"/>
    </i>
    <i>
      <x v="29"/>
      <x v="1"/>
      <x v="3"/>
    </i>
    <i>
      <x v="30"/>
      <x/>
      <x v="1"/>
    </i>
    <i>
      <x v="31"/>
      <x/>
      <x v="1"/>
    </i>
    <i>
      <x v="32"/>
      <x/>
      <x v="1"/>
    </i>
    <i>
      <x v="33"/>
      <x/>
      <x v="1"/>
    </i>
    <i>
      <x v="34"/>
      <x/>
      <x v="1"/>
    </i>
    <i>
      <x v="35"/>
      <x v="1"/>
      <x v="2"/>
    </i>
    <i>
      <x v="36"/>
      <x/>
      <x/>
    </i>
    <i>
      <x v="37"/>
      <x/>
      <x v="1"/>
    </i>
    <i>
      <x v="38"/>
      <x v="1"/>
      <x/>
    </i>
    <i>
      <x v="39"/>
      <x v="1"/>
      <x v="1"/>
    </i>
    <i>
      <x v="40"/>
      <x/>
      <x v="1"/>
    </i>
    <i>
      <x v="41"/>
      <x/>
      <x v="4"/>
    </i>
    <i>
      <x v="42"/>
      <x/>
      <x v="1"/>
    </i>
    <i>
      <x v="43"/>
      <x/>
      <x v="1"/>
    </i>
    <i>
      <x v="44"/>
      <x/>
      <x v="1"/>
    </i>
    <i>
      <x v="45"/>
      <x/>
      <x v="1"/>
    </i>
    <i>
      <x v="49"/>
      <x v="1"/>
      <x v="2"/>
    </i>
    <i>
      <x v="50"/>
      <x/>
      <x v="1"/>
    </i>
    <i>
      <x v="51"/>
      <x v="1"/>
      <x v="4"/>
    </i>
    <i>
      <x v="52"/>
      <x v="1"/>
      <x v="1"/>
    </i>
    <i>
      <x v="55"/>
      <x/>
      <x v="3"/>
    </i>
    <i>
      <x v="56"/>
      <x/>
      <x v="1"/>
    </i>
    <i>
      <x v="57"/>
      <x/>
      <x/>
    </i>
    <i>
      <x v="58"/>
      <x/>
      <x v="1"/>
    </i>
    <i>
      <x v="60"/>
      <x v="1"/>
      <x v="2"/>
    </i>
    <i>
      <x v="61"/>
      <x/>
      <x v="6"/>
    </i>
    <i>
      <x v="62"/>
      <x v="1"/>
      <x v="2"/>
    </i>
    <i>
      <x v="63"/>
      <x/>
      <x v="1"/>
    </i>
    <i>
      <x v="64"/>
      <x/>
      <x v="2"/>
    </i>
  </rowItems>
  <colFields count="1">
    <field x="-2"/>
  </colFields>
  <colItems count="2">
    <i>
      <x/>
    </i>
    <i i="1">
      <x v="1"/>
    </i>
  </colItems>
  <dataFields count="2">
    <dataField name="META 2DO TRIMESTRE" fld="9" baseField="51" baseItem="4"/>
    <dataField name="RESULTADO" fld="50" baseField="78" baseItem="4"/>
  </dataFields>
  <formats count="630">
    <format dxfId="1227">
      <pivotArea outline="0" collapsedLevelsAreSubtotals="1" fieldPosition="0"/>
    </format>
    <format dxfId="1226">
      <pivotArea outline="0" collapsedLevelsAreSubtotals="1" fieldPosition="0"/>
    </format>
    <format dxfId="1225">
      <pivotArea outline="0" collapsedLevelsAreSubtotals="1" fieldPosition="0"/>
    </format>
    <format dxfId="1224">
      <pivotArea field="1" type="button" dataOnly="0" labelOnly="1" outline="0"/>
    </format>
    <format dxfId="1223">
      <pivotArea dataOnly="0" labelOnly="1" grandRow="1" outline="0" fieldPosition="0"/>
    </format>
    <format dxfId="1222">
      <pivotArea dataOnly="0" labelOnly="1" grandCol="1" outline="0" fieldPosition="0"/>
    </format>
    <format dxfId="1221">
      <pivotArea outline="0" collapsedLevelsAreSubtotals="1" fieldPosition="0"/>
    </format>
    <format dxfId="1220">
      <pivotArea dataOnly="0" labelOnly="1" grandCol="1" outline="0" fieldPosition="0"/>
    </format>
    <format dxfId="1219">
      <pivotArea field="1" type="button" dataOnly="0" labelOnly="1" outline="0"/>
    </format>
    <format dxfId="1218">
      <pivotArea outline="0" collapsedLevelsAreSubtotals="1" fieldPosition="0"/>
    </format>
    <format dxfId="1217">
      <pivotArea field="1" type="button" dataOnly="0" labelOnly="1" outline="0"/>
    </format>
    <format dxfId="1216">
      <pivotArea field="3" type="button" dataOnly="0" labelOnly="1" outline="0"/>
    </format>
    <format dxfId="1215">
      <pivotArea outline="0" collapsedLevelsAreSubtotals="1" fieldPosition="0"/>
    </format>
    <format dxfId="1214">
      <pivotArea field="3" type="button" dataOnly="0" labelOnly="1" outline="0"/>
    </format>
    <format dxfId="1213">
      <pivotArea dataOnly="0" labelOnly="1" grandRow="1" outline="0" fieldPosition="0"/>
    </format>
    <format dxfId="1212">
      <pivotArea outline="0" collapsedLevelsAreSubtotals="1" fieldPosition="0"/>
    </format>
    <format dxfId="1211">
      <pivotArea dataOnly="0" labelOnly="1" grandRow="1" outline="0" fieldPosition="0"/>
    </format>
    <format dxfId="1210">
      <pivotArea dataOnly="0" labelOnly="1" grandRow="1" outline="0" fieldPosition="0"/>
    </format>
    <format dxfId="1209">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208">
      <pivotArea dataOnly="0" labelOnly="1" outline="0" fieldPosition="0">
        <references count="1">
          <reference field="5" count="12">
            <x v="50"/>
            <x v="51"/>
            <x v="52"/>
            <x v="53"/>
            <x v="54"/>
            <x v="55"/>
            <x v="56"/>
            <x v="57"/>
            <x v="58"/>
            <x v="59"/>
            <x v="60"/>
            <x v="61"/>
          </reference>
        </references>
      </pivotArea>
    </format>
    <format dxfId="1207">
      <pivotArea outline="0" collapsedLevelsAreSubtotals="1" fieldPosition="0"/>
    </format>
    <format dxfId="1206">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205">
      <pivotArea dataOnly="0" labelOnly="1" outline="0" fieldPosition="0">
        <references count="1">
          <reference field="5" count="12">
            <x v="50"/>
            <x v="51"/>
            <x v="52"/>
            <x v="53"/>
            <x v="54"/>
            <x v="55"/>
            <x v="56"/>
            <x v="57"/>
            <x v="58"/>
            <x v="59"/>
            <x v="60"/>
            <x v="61"/>
          </reference>
        </references>
      </pivotArea>
    </format>
    <format dxfId="1204">
      <pivotArea dataOnly="0" labelOnly="1" outline="0" fieldPosition="0">
        <references count="2">
          <reference field="4" count="1">
            <x v="0"/>
          </reference>
          <reference field="5" count="1" selected="0">
            <x v="0"/>
          </reference>
        </references>
      </pivotArea>
    </format>
    <format dxfId="1203">
      <pivotArea dataOnly="0" labelOnly="1" outline="0" fieldPosition="0">
        <references count="2">
          <reference field="4" count="1">
            <x v="1"/>
          </reference>
          <reference field="5" count="1" selected="0">
            <x v="5"/>
          </reference>
        </references>
      </pivotArea>
    </format>
    <format dxfId="1202">
      <pivotArea dataOnly="0" labelOnly="1" outline="0" fieldPosition="0">
        <references count="2">
          <reference field="4" count="1">
            <x v="0"/>
          </reference>
          <reference field="5" count="1" selected="0">
            <x v="7"/>
          </reference>
        </references>
      </pivotArea>
    </format>
    <format dxfId="1201">
      <pivotArea dataOnly="0" labelOnly="1" outline="0" fieldPosition="0">
        <references count="2">
          <reference field="4" count="1">
            <x v="1"/>
          </reference>
          <reference field="5" count="1" selected="0">
            <x v="9"/>
          </reference>
        </references>
      </pivotArea>
    </format>
    <format dxfId="1200">
      <pivotArea dataOnly="0" labelOnly="1" outline="0" fieldPosition="0">
        <references count="2">
          <reference field="4" count="1">
            <x v="0"/>
          </reference>
          <reference field="5" count="1" selected="0">
            <x v="11"/>
          </reference>
        </references>
      </pivotArea>
    </format>
    <format dxfId="1199">
      <pivotArea dataOnly="0" labelOnly="1" outline="0" fieldPosition="0">
        <references count="2">
          <reference field="4" count="1">
            <x v="1"/>
          </reference>
          <reference field="5" count="1" selected="0">
            <x v="21"/>
          </reference>
        </references>
      </pivotArea>
    </format>
    <format dxfId="1198">
      <pivotArea dataOnly="0" labelOnly="1" outline="0" fieldPosition="0">
        <references count="2">
          <reference field="4" count="1">
            <x v="0"/>
          </reference>
          <reference field="5" count="1" selected="0">
            <x v="22"/>
          </reference>
        </references>
      </pivotArea>
    </format>
    <format dxfId="1197">
      <pivotArea dataOnly="0" labelOnly="1" outline="0" fieldPosition="0">
        <references count="2">
          <reference field="4" count="1">
            <x v="1"/>
          </reference>
          <reference field="5" count="1" selected="0">
            <x v="29"/>
          </reference>
        </references>
      </pivotArea>
    </format>
    <format dxfId="1196">
      <pivotArea dataOnly="0" labelOnly="1" outline="0" fieldPosition="0">
        <references count="2">
          <reference field="4" count="1">
            <x v="0"/>
          </reference>
          <reference field="5" count="1" selected="0">
            <x v="30"/>
          </reference>
        </references>
      </pivotArea>
    </format>
    <format dxfId="1195">
      <pivotArea dataOnly="0" labelOnly="1" outline="0" fieldPosition="0">
        <references count="2">
          <reference field="4" count="1">
            <x v="1"/>
          </reference>
          <reference field="5" count="1" selected="0">
            <x v="35"/>
          </reference>
        </references>
      </pivotArea>
    </format>
    <format dxfId="1194">
      <pivotArea dataOnly="0" labelOnly="1" outline="0" fieldPosition="0">
        <references count="2">
          <reference field="4" count="1">
            <x v="0"/>
          </reference>
          <reference field="5" count="1" selected="0">
            <x v="36"/>
          </reference>
        </references>
      </pivotArea>
    </format>
    <format dxfId="1193">
      <pivotArea dataOnly="0" labelOnly="1" outline="0" fieldPosition="0">
        <references count="2">
          <reference field="4" count="1">
            <x v="1"/>
          </reference>
          <reference field="5" count="1" selected="0">
            <x v="38"/>
          </reference>
        </references>
      </pivotArea>
    </format>
    <format dxfId="1192">
      <pivotArea dataOnly="0" labelOnly="1" outline="0" fieldPosition="0">
        <references count="2">
          <reference field="4" count="1">
            <x v="0"/>
          </reference>
          <reference field="5" count="1" selected="0">
            <x v="40"/>
          </reference>
        </references>
      </pivotArea>
    </format>
    <format dxfId="1191">
      <pivotArea dataOnly="0" labelOnly="1" outline="0" fieldPosition="0">
        <references count="2">
          <reference field="4" count="1">
            <x v="1"/>
          </reference>
          <reference field="5" count="1" selected="0">
            <x v="49"/>
          </reference>
        </references>
      </pivotArea>
    </format>
    <format dxfId="1190">
      <pivotArea dataOnly="0" labelOnly="1" outline="0" fieldPosition="0">
        <references count="2">
          <reference field="4" count="1">
            <x v="0"/>
          </reference>
          <reference field="5" count="1" selected="0">
            <x v="50"/>
          </reference>
        </references>
      </pivotArea>
    </format>
    <format dxfId="1189">
      <pivotArea dataOnly="0" labelOnly="1" outline="0" fieldPosition="0">
        <references count="2">
          <reference field="4" count="1">
            <x v="1"/>
          </reference>
          <reference field="5" count="1" selected="0">
            <x v="51"/>
          </reference>
        </references>
      </pivotArea>
    </format>
    <format dxfId="1188">
      <pivotArea dataOnly="0" labelOnly="1" outline="0" fieldPosition="0">
        <references count="2">
          <reference field="4" count="1">
            <x v="0"/>
          </reference>
          <reference field="5" count="1" selected="0">
            <x v="54"/>
          </reference>
        </references>
      </pivotArea>
    </format>
    <format dxfId="1187">
      <pivotArea dataOnly="0" labelOnly="1" outline="0" fieldPosition="0">
        <references count="2">
          <reference field="4" count="1">
            <x v="1"/>
          </reference>
          <reference field="5" count="1" selected="0">
            <x v="60"/>
          </reference>
        </references>
      </pivotArea>
    </format>
    <format dxfId="1186">
      <pivotArea dataOnly="0" labelOnly="1" outline="0" fieldPosition="0">
        <references count="2">
          <reference field="4" count="1">
            <x v="0"/>
          </reference>
          <reference field="5" count="1" selected="0">
            <x v="61"/>
          </reference>
        </references>
      </pivotArea>
    </format>
    <format dxfId="1185">
      <pivotArea outline="0" collapsedLevelsAreSubtotals="1" fieldPosition="0"/>
    </format>
    <format dxfId="1184">
      <pivotArea dataOnly="0" labelOnly="1" outline="0" fieldPosition="0">
        <references count="2">
          <reference field="4" count="1">
            <x v="0"/>
          </reference>
          <reference field="5" count="1" selected="0">
            <x v="0"/>
          </reference>
        </references>
      </pivotArea>
    </format>
    <format dxfId="1183">
      <pivotArea dataOnly="0" labelOnly="1" outline="0" fieldPosition="0">
        <references count="2">
          <reference field="4" count="1">
            <x v="1"/>
          </reference>
          <reference field="5" count="1" selected="0">
            <x v="5"/>
          </reference>
        </references>
      </pivotArea>
    </format>
    <format dxfId="1182">
      <pivotArea dataOnly="0" labelOnly="1" outline="0" fieldPosition="0">
        <references count="2">
          <reference field="4" count="1">
            <x v="0"/>
          </reference>
          <reference field="5" count="1" selected="0">
            <x v="7"/>
          </reference>
        </references>
      </pivotArea>
    </format>
    <format dxfId="1181">
      <pivotArea dataOnly="0" labelOnly="1" outline="0" fieldPosition="0">
        <references count="2">
          <reference field="4" count="1">
            <x v="1"/>
          </reference>
          <reference field="5" count="1" selected="0">
            <x v="9"/>
          </reference>
        </references>
      </pivotArea>
    </format>
    <format dxfId="1180">
      <pivotArea dataOnly="0" labelOnly="1" outline="0" fieldPosition="0">
        <references count="2">
          <reference field="4" count="1">
            <x v="0"/>
          </reference>
          <reference field="5" count="1" selected="0">
            <x v="11"/>
          </reference>
        </references>
      </pivotArea>
    </format>
    <format dxfId="1179">
      <pivotArea dataOnly="0" labelOnly="1" outline="0" fieldPosition="0">
        <references count="2">
          <reference field="4" count="1">
            <x v="1"/>
          </reference>
          <reference field="5" count="1" selected="0">
            <x v="21"/>
          </reference>
        </references>
      </pivotArea>
    </format>
    <format dxfId="1178">
      <pivotArea dataOnly="0" labelOnly="1" outline="0" fieldPosition="0">
        <references count="2">
          <reference field="4" count="1">
            <x v="0"/>
          </reference>
          <reference field="5" count="1" selected="0">
            <x v="22"/>
          </reference>
        </references>
      </pivotArea>
    </format>
    <format dxfId="1177">
      <pivotArea dataOnly="0" labelOnly="1" outline="0" fieldPosition="0">
        <references count="2">
          <reference field="4" count="1">
            <x v="1"/>
          </reference>
          <reference field="5" count="1" selected="0">
            <x v="29"/>
          </reference>
        </references>
      </pivotArea>
    </format>
    <format dxfId="1176">
      <pivotArea dataOnly="0" labelOnly="1" outline="0" fieldPosition="0">
        <references count="2">
          <reference field="4" count="1">
            <x v="0"/>
          </reference>
          <reference field="5" count="1" selected="0">
            <x v="30"/>
          </reference>
        </references>
      </pivotArea>
    </format>
    <format dxfId="1175">
      <pivotArea dataOnly="0" labelOnly="1" outline="0" fieldPosition="0">
        <references count="2">
          <reference field="4" count="1">
            <x v="1"/>
          </reference>
          <reference field="5" count="1" selected="0">
            <x v="35"/>
          </reference>
        </references>
      </pivotArea>
    </format>
    <format dxfId="1174">
      <pivotArea dataOnly="0" labelOnly="1" outline="0" fieldPosition="0">
        <references count="2">
          <reference field="4" count="1">
            <x v="0"/>
          </reference>
          <reference field="5" count="1" selected="0">
            <x v="36"/>
          </reference>
        </references>
      </pivotArea>
    </format>
    <format dxfId="1173">
      <pivotArea dataOnly="0" labelOnly="1" outline="0" fieldPosition="0">
        <references count="2">
          <reference field="4" count="1">
            <x v="1"/>
          </reference>
          <reference field="5" count="1" selected="0">
            <x v="38"/>
          </reference>
        </references>
      </pivotArea>
    </format>
    <format dxfId="1172">
      <pivotArea dataOnly="0" labelOnly="1" outline="0" fieldPosition="0">
        <references count="2">
          <reference field="4" count="1">
            <x v="0"/>
          </reference>
          <reference field="5" count="1" selected="0">
            <x v="40"/>
          </reference>
        </references>
      </pivotArea>
    </format>
    <format dxfId="1171">
      <pivotArea dataOnly="0" labelOnly="1" outline="0" fieldPosition="0">
        <references count="2">
          <reference field="4" count="1">
            <x v="1"/>
          </reference>
          <reference field="5" count="1" selected="0">
            <x v="49"/>
          </reference>
        </references>
      </pivotArea>
    </format>
    <format dxfId="1170">
      <pivotArea dataOnly="0" labelOnly="1" outline="0" fieldPosition="0">
        <references count="2">
          <reference field="4" count="1">
            <x v="0"/>
          </reference>
          <reference field="5" count="1" selected="0">
            <x v="50"/>
          </reference>
        </references>
      </pivotArea>
    </format>
    <format dxfId="1169">
      <pivotArea dataOnly="0" labelOnly="1" outline="0" fieldPosition="0">
        <references count="2">
          <reference field="4" count="1">
            <x v="1"/>
          </reference>
          <reference field="5" count="1" selected="0">
            <x v="51"/>
          </reference>
        </references>
      </pivotArea>
    </format>
    <format dxfId="1168">
      <pivotArea dataOnly="0" labelOnly="1" outline="0" fieldPosition="0">
        <references count="2">
          <reference field="4" count="1">
            <x v="0"/>
          </reference>
          <reference field="5" count="1" selected="0">
            <x v="54"/>
          </reference>
        </references>
      </pivotArea>
    </format>
    <format dxfId="1167">
      <pivotArea dataOnly="0" labelOnly="1" outline="0" fieldPosition="0">
        <references count="2">
          <reference field="4" count="1">
            <x v="1"/>
          </reference>
          <reference field="5" count="1" selected="0">
            <x v="60"/>
          </reference>
        </references>
      </pivotArea>
    </format>
    <format dxfId="1166">
      <pivotArea dataOnly="0" labelOnly="1" outline="0" fieldPosition="0">
        <references count="2">
          <reference field="4" count="1">
            <x v="0"/>
          </reference>
          <reference field="5" count="1" selected="0">
            <x v="61"/>
          </reference>
        </references>
      </pivotArea>
    </format>
    <format dxfId="1165">
      <pivotArea outline="0" collapsedLevelsAreSubtotals="1" fieldPosition="0">
        <references count="1">
          <reference field="5" count="1" selected="0">
            <x v="45"/>
          </reference>
        </references>
      </pivotArea>
    </format>
    <format dxfId="1164">
      <pivotArea outline="0" collapsedLevelsAreSubtotals="1" fieldPosition="0">
        <references count="1">
          <reference field="5" count="1" selected="0">
            <x v="60"/>
          </reference>
        </references>
      </pivotArea>
    </format>
    <format dxfId="1163">
      <pivotArea outline="0" collapsedLevelsAreSubtotals="1" fieldPosition="0">
        <references count="1">
          <reference field="5" count="1" selected="0">
            <x v="59"/>
          </reference>
        </references>
      </pivotArea>
    </format>
    <format dxfId="1162">
      <pivotArea outline="0" collapsedLevelsAreSubtotals="1" fieldPosition="0">
        <references count="1">
          <reference field="5" count="1" selected="0">
            <x v="59"/>
          </reference>
        </references>
      </pivotArea>
    </format>
    <format dxfId="1161">
      <pivotArea outline="0" collapsedLevelsAreSubtotals="1" fieldPosition="0">
        <references count="1">
          <reference field="5" count="1" selected="0">
            <x v="59"/>
          </reference>
        </references>
      </pivotArea>
    </format>
    <format dxfId="1160">
      <pivotArea outline="0" collapsedLevelsAreSubtotals="1" fieldPosition="0">
        <references count="1">
          <reference field="5" count="1" selected="0">
            <x v="59"/>
          </reference>
        </references>
      </pivotArea>
    </format>
    <format dxfId="1159">
      <pivotArea outline="0" collapsedLevelsAreSubtotals="1" fieldPosition="0">
        <references count="1">
          <reference field="5" count="1" selected="0">
            <x v="59"/>
          </reference>
        </references>
      </pivotArea>
    </format>
    <format dxfId="1158">
      <pivotArea outline="0" collapsedLevelsAreSubtotals="1" fieldPosition="0">
        <references count="1">
          <reference field="5" count="1" selected="0">
            <x v="60"/>
          </reference>
        </references>
      </pivotArea>
    </format>
    <format dxfId="1157">
      <pivotArea type="all" dataOnly="0" outline="0" fieldPosition="0"/>
    </format>
    <format dxfId="1156">
      <pivotArea outline="0" collapsedLevelsAreSubtotals="1" fieldPosition="0"/>
    </format>
    <format dxfId="1155">
      <pivotArea field="5" type="button" dataOnly="0" labelOnly="1" outline="0" axis="axisRow" fieldPosition="0"/>
    </format>
    <format dxfId="1154">
      <pivotArea field="4" type="button" dataOnly="0" labelOnly="1" outline="0" axis="axisRow" fieldPosition="1"/>
    </format>
    <format dxfId="1153">
      <pivotArea field="78" type="button" dataOnly="0" labelOnly="1" outline="0"/>
    </format>
    <format dxfId="1152">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151">
      <pivotArea dataOnly="0" labelOnly="1" outline="0" fieldPosition="0">
        <references count="1">
          <reference field="5" count="12">
            <x v="50"/>
            <x v="51"/>
            <x v="52"/>
            <x v="53"/>
            <x v="54"/>
            <x v="55"/>
            <x v="56"/>
            <x v="57"/>
            <x v="58"/>
            <x v="59"/>
            <x v="60"/>
            <x v="61"/>
          </reference>
        </references>
      </pivotArea>
    </format>
    <format dxfId="1150">
      <pivotArea dataOnly="0" labelOnly="1" outline="0" fieldPosition="0">
        <references count="2">
          <reference field="4" count="1">
            <x v="0"/>
          </reference>
          <reference field="5" count="1" selected="0">
            <x v="0"/>
          </reference>
        </references>
      </pivotArea>
    </format>
    <format dxfId="1149">
      <pivotArea dataOnly="0" labelOnly="1" outline="0" fieldPosition="0">
        <references count="2">
          <reference field="4" count="1">
            <x v="1"/>
          </reference>
          <reference field="5" count="1" selected="0">
            <x v="5"/>
          </reference>
        </references>
      </pivotArea>
    </format>
    <format dxfId="1148">
      <pivotArea dataOnly="0" labelOnly="1" outline="0" fieldPosition="0">
        <references count="2">
          <reference field="4" count="1">
            <x v="0"/>
          </reference>
          <reference field="5" count="1" selected="0">
            <x v="7"/>
          </reference>
        </references>
      </pivotArea>
    </format>
    <format dxfId="1147">
      <pivotArea dataOnly="0" labelOnly="1" outline="0" fieldPosition="0">
        <references count="2">
          <reference field="4" count="1">
            <x v="1"/>
          </reference>
          <reference field="5" count="1" selected="0">
            <x v="9"/>
          </reference>
        </references>
      </pivotArea>
    </format>
    <format dxfId="1146">
      <pivotArea dataOnly="0" labelOnly="1" outline="0" fieldPosition="0">
        <references count="2">
          <reference field="4" count="1">
            <x v="0"/>
          </reference>
          <reference field="5" count="1" selected="0">
            <x v="11"/>
          </reference>
        </references>
      </pivotArea>
    </format>
    <format dxfId="1145">
      <pivotArea dataOnly="0" labelOnly="1" outline="0" fieldPosition="0">
        <references count="2">
          <reference field="4" count="1">
            <x v="1"/>
          </reference>
          <reference field="5" count="1" selected="0">
            <x v="21"/>
          </reference>
        </references>
      </pivotArea>
    </format>
    <format dxfId="1144">
      <pivotArea dataOnly="0" labelOnly="1" outline="0" fieldPosition="0">
        <references count="2">
          <reference field="4" count="1">
            <x v="0"/>
          </reference>
          <reference field="5" count="1" selected="0">
            <x v="22"/>
          </reference>
        </references>
      </pivotArea>
    </format>
    <format dxfId="1143">
      <pivotArea dataOnly="0" labelOnly="1" outline="0" fieldPosition="0">
        <references count="2">
          <reference field="4" count="1">
            <x v="1"/>
          </reference>
          <reference field="5" count="1" selected="0">
            <x v="29"/>
          </reference>
        </references>
      </pivotArea>
    </format>
    <format dxfId="1142">
      <pivotArea dataOnly="0" labelOnly="1" outline="0" fieldPosition="0">
        <references count="2">
          <reference field="4" count="1">
            <x v="0"/>
          </reference>
          <reference field="5" count="1" selected="0">
            <x v="30"/>
          </reference>
        </references>
      </pivotArea>
    </format>
    <format dxfId="1141">
      <pivotArea dataOnly="0" labelOnly="1" outline="0" fieldPosition="0">
        <references count="2">
          <reference field="4" count="1">
            <x v="1"/>
          </reference>
          <reference field="5" count="1" selected="0">
            <x v="35"/>
          </reference>
        </references>
      </pivotArea>
    </format>
    <format dxfId="1140">
      <pivotArea dataOnly="0" labelOnly="1" outline="0" fieldPosition="0">
        <references count="2">
          <reference field="4" count="1">
            <x v="0"/>
          </reference>
          <reference field="5" count="1" selected="0">
            <x v="36"/>
          </reference>
        </references>
      </pivotArea>
    </format>
    <format dxfId="1139">
      <pivotArea dataOnly="0" labelOnly="1" outline="0" fieldPosition="0">
        <references count="2">
          <reference field="4" count="1">
            <x v="1"/>
          </reference>
          <reference field="5" count="1" selected="0">
            <x v="38"/>
          </reference>
        </references>
      </pivotArea>
    </format>
    <format dxfId="1138">
      <pivotArea dataOnly="0" labelOnly="1" outline="0" fieldPosition="0">
        <references count="2">
          <reference field="4" count="1">
            <x v="0"/>
          </reference>
          <reference field="5" count="1" selected="0">
            <x v="40"/>
          </reference>
        </references>
      </pivotArea>
    </format>
    <format dxfId="1137">
      <pivotArea dataOnly="0" labelOnly="1" outline="0" fieldPosition="0">
        <references count="2">
          <reference field="4" count="1">
            <x v="1"/>
          </reference>
          <reference field="5" count="1" selected="0">
            <x v="49"/>
          </reference>
        </references>
      </pivotArea>
    </format>
    <format dxfId="1136">
      <pivotArea dataOnly="0" labelOnly="1" outline="0" fieldPosition="0">
        <references count="2">
          <reference field="4" count="1">
            <x v="0"/>
          </reference>
          <reference field="5" count="1" selected="0">
            <x v="50"/>
          </reference>
        </references>
      </pivotArea>
    </format>
    <format dxfId="1135">
      <pivotArea dataOnly="0" labelOnly="1" outline="0" fieldPosition="0">
        <references count="2">
          <reference field="4" count="1">
            <x v="1"/>
          </reference>
          <reference field="5" count="1" selected="0">
            <x v="51"/>
          </reference>
        </references>
      </pivotArea>
    </format>
    <format dxfId="1134">
      <pivotArea dataOnly="0" labelOnly="1" outline="0" fieldPosition="0">
        <references count="2">
          <reference field="4" count="1">
            <x v="0"/>
          </reference>
          <reference field="5" count="1" selected="0">
            <x v="54"/>
          </reference>
        </references>
      </pivotArea>
    </format>
    <format dxfId="1133">
      <pivotArea dataOnly="0" labelOnly="1" outline="0" fieldPosition="0">
        <references count="2">
          <reference field="4" count="1">
            <x v="1"/>
          </reference>
          <reference field="5" count="1" selected="0">
            <x v="60"/>
          </reference>
        </references>
      </pivotArea>
    </format>
    <format dxfId="1132">
      <pivotArea dataOnly="0" labelOnly="1" outline="0" fieldPosition="0">
        <references count="2">
          <reference field="4" count="1">
            <x v="0"/>
          </reference>
          <reference field="5" count="1" selected="0">
            <x v="61"/>
          </reference>
        </references>
      </pivotArea>
    </format>
    <format dxfId="1131">
      <pivotArea dataOnly="0" labelOnly="1" outline="0" fieldPosition="0">
        <references count="1">
          <reference field="4294967294" count="1">
            <x v="0"/>
          </reference>
        </references>
      </pivotArea>
    </format>
    <format dxfId="1130">
      <pivotArea outline="0" collapsedLevelsAreSubtotals="1" fieldPosition="0"/>
    </format>
    <format dxfId="1129">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128">
      <pivotArea dataOnly="0" labelOnly="1" outline="0" fieldPosition="0">
        <references count="1">
          <reference field="5" count="12">
            <x v="50"/>
            <x v="51"/>
            <x v="52"/>
            <x v="53"/>
            <x v="54"/>
            <x v="55"/>
            <x v="56"/>
            <x v="57"/>
            <x v="58"/>
            <x v="59"/>
            <x v="60"/>
            <x v="61"/>
          </reference>
        </references>
      </pivotArea>
    </format>
    <format dxfId="1127">
      <pivotArea dataOnly="0" labelOnly="1" outline="0" fieldPosition="0">
        <references count="2">
          <reference field="4" count="1">
            <x v="0"/>
          </reference>
          <reference field="5" count="1" selected="0">
            <x v="0"/>
          </reference>
        </references>
      </pivotArea>
    </format>
    <format dxfId="1126">
      <pivotArea dataOnly="0" labelOnly="1" outline="0" fieldPosition="0">
        <references count="2">
          <reference field="4" count="1">
            <x v="1"/>
          </reference>
          <reference field="5" count="1" selected="0">
            <x v="5"/>
          </reference>
        </references>
      </pivotArea>
    </format>
    <format dxfId="1125">
      <pivotArea dataOnly="0" labelOnly="1" outline="0" fieldPosition="0">
        <references count="2">
          <reference field="4" count="1">
            <x v="0"/>
          </reference>
          <reference field="5" count="1" selected="0">
            <x v="7"/>
          </reference>
        </references>
      </pivotArea>
    </format>
    <format dxfId="1124">
      <pivotArea dataOnly="0" labelOnly="1" outline="0" fieldPosition="0">
        <references count="2">
          <reference field="4" count="1">
            <x v="1"/>
          </reference>
          <reference field="5" count="1" selected="0">
            <x v="9"/>
          </reference>
        </references>
      </pivotArea>
    </format>
    <format dxfId="1123">
      <pivotArea dataOnly="0" labelOnly="1" outline="0" fieldPosition="0">
        <references count="2">
          <reference field="4" count="1">
            <x v="0"/>
          </reference>
          <reference field="5" count="1" selected="0">
            <x v="11"/>
          </reference>
        </references>
      </pivotArea>
    </format>
    <format dxfId="1122">
      <pivotArea dataOnly="0" labelOnly="1" outline="0" fieldPosition="0">
        <references count="2">
          <reference field="4" count="1">
            <x v="1"/>
          </reference>
          <reference field="5" count="1" selected="0">
            <x v="21"/>
          </reference>
        </references>
      </pivotArea>
    </format>
    <format dxfId="1121">
      <pivotArea dataOnly="0" labelOnly="1" outline="0" fieldPosition="0">
        <references count="2">
          <reference field="4" count="1">
            <x v="0"/>
          </reference>
          <reference field="5" count="1" selected="0">
            <x v="22"/>
          </reference>
        </references>
      </pivotArea>
    </format>
    <format dxfId="1120">
      <pivotArea dataOnly="0" labelOnly="1" outline="0" fieldPosition="0">
        <references count="2">
          <reference field="4" count="1">
            <x v="1"/>
          </reference>
          <reference field="5" count="1" selected="0">
            <x v="29"/>
          </reference>
        </references>
      </pivotArea>
    </format>
    <format dxfId="1119">
      <pivotArea dataOnly="0" labelOnly="1" outline="0" fieldPosition="0">
        <references count="2">
          <reference field="4" count="1">
            <x v="0"/>
          </reference>
          <reference field="5" count="1" selected="0">
            <x v="30"/>
          </reference>
        </references>
      </pivotArea>
    </format>
    <format dxfId="1118">
      <pivotArea dataOnly="0" labelOnly="1" outline="0" fieldPosition="0">
        <references count="2">
          <reference field="4" count="1">
            <x v="1"/>
          </reference>
          <reference field="5" count="1" selected="0">
            <x v="35"/>
          </reference>
        </references>
      </pivotArea>
    </format>
    <format dxfId="1117">
      <pivotArea dataOnly="0" labelOnly="1" outline="0" fieldPosition="0">
        <references count="2">
          <reference field="4" count="1">
            <x v="0"/>
          </reference>
          <reference field="5" count="1" selected="0">
            <x v="36"/>
          </reference>
        </references>
      </pivotArea>
    </format>
    <format dxfId="1116">
      <pivotArea dataOnly="0" labelOnly="1" outline="0" fieldPosition="0">
        <references count="2">
          <reference field="4" count="1">
            <x v="1"/>
          </reference>
          <reference field="5" count="1" selected="0">
            <x v="38"/>
          </reference>
        </references>
      </pivotArea>
    </format>
    <format dxfId="1115">
      <pivotArea dataOnly="0" labelOnly="1" outline="0" fieldPosition="0">
        <references count="2">
          <reference field="4" count="1">
            <x v="0"/>
          </reference>
          <reference field="5" count="1" selected="0">
            <x v="40"/>
          </reference>
        </references>
      </pivotArea>
    </format>
    <format dxfId="1114">
      <pivotArea dataOnly="0" labelOnly="1" outline="0" fieldPosition="0">
        <references count="2">
          <reference field="4" count="1">
            <x v="1"/>
          </reference>
          <reference field="5" count="1" selected="0">
            <x v="49"/>
          </reference>
        </references>
      </pivotArea>
    </format>
    <format dxfId="1113">
      <pivotArea dataOnly="0" labelOnly="1" outline="0" fieldPosition="0">
        <references count="2">
          <reference field="4" count="1">
            <x v="0"/>
          </reference>
          <reference field="5" count="1" selected="0">
            <x v="50"/>
          </reference>
        </references>
      </pivotArea>
    </format>
    <format dxfId="1112">
      <pivotArea dataOnly="0" labelOnly="1" outline="0" fieldPosition="0">
        <references count="2">
          <reference field="4" count="1">
            <x v="1"/>
          </reference>
          <reference field="5" count="1" selected="0">
            <x v="51"/>
          </reference>
        </references>
      </pivotArea>
    </format>
    <format dxfId="1111">
      <pivotArea dataOnly="0" labelOnly="1" outline="0" fieldPosition="0">
        <references count="2">
          <reference field="4" count="1">
            <x v="0"/>
          </reference>
          <reference field="5" count="1" selected="0">
            <x v="54"/>
          </reference>
        </references>
      </pivotArea>
    </format>
    <format dxfId="1110">
      <pivotArea dataOnly="0" labelOnly="1" outline="0" fieldPosition="0">
        <references count="2">
          <reference field="4" count="1">
            <x v="1"/>
          </reference>
          <reference field="5" count="1" selected="0">
            <x v="60"/>
          </reference>
        </references>
      </pivotArea>
    </format>
    <format dxfId="1109">
      <pivotArea dataOnly="0" labelOnly="1" outline="0" fieldPosition="0">
        <references count="2">
          <reference field="4" count="1">
            <x v="0"/>
          </reference>
          <reference field="5" count="1" selected="0">
            <x v="61"/>
          </reference>
        </references>
      </pivotArea>
    </format>
    <format dxfId="1108">
      <pivotArea field="5" type="button" dataOnly="0" labelOnly="1" outline="0" axis="axisRow" fieldPosition="0"/>
    </format>
    <format dxfId="1107">
      <pivotArea field="4" type="button" dataOnly="0" labelOnly="1" outline="0" axis="axisRow" fieldPosition="1"/>
    </format>
    <format dxfId="1106">
      <pivotArea field="78" type="button" dataOnly="0" labelOnly="1" outline="0"/>
    </format>
    <format dxfId="1105">
      <pivotArea dataOnly="0" labelOnly="1" outline="0" fieldPosition="0">
        <references count="1">
          <reference field="4294967294" count="1">
            <x v="0"/>
          </reference>
        </references>
      </pivotArea>
    </format>
    <format dxfId="1104">
      <pivotArea type="all" dataOnly="0" outline="0" fieldPosition="0"/>
    </format>
    <format dxfId="1103">
      <pivotArea outline="0" collapsedLevelsAreSubtotals="1" fieldPosition="0"/>
    </format>
    <format dxfId="1102">
      <pivotArea field="5" type="button" dataOnly="0" labelOnly="1" outline="0" axis="axisRow" fieldPosition="0"/>
    </format>
    <format dxfId="1101">
      <pivotArea field="4" type="button" dataOnly="0" labelOnly="1" outline="0" axis="axisRow" fieldPosition="1"/>
    </format>
    <format dxfId="1100">
      <pivotArea field="78" type="button" dataOnly="0" labelOnly="1" outline="0"/>
    </format>
    <format dxfId="1099">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98">
      <pivotArea dataOnly="0" labelOnly="1" outline="0" fieldPosition="0">
        <references count="1">
          <reference field="5" count="12">
            <x v="50"/>
            <x v="51"/>
            <x v="52"/>
            <x v="53"/>
            <x v="54"/>
            <x v="55"/>
            <x v="56"/>
            <x v="57"/>
            <x v="58"/>
            <x v="59"/>
            <x v="60"/>
            <x v="61"/>
          </reference>
        </references>
      </pivotArea>
    </format>
    <format dxfId="1097">
      <pivotArea dataOnly="0" labelOnly="1" outline="0" fieldPosition="0">
        <references count="2">
          <reference field="4" count="1">
            <x v="0"/>
          </reference>
          <reference field="5" count="1" selected="0">
            <x v="0"/>
          </reference>
        </references>
      </pivotArea>
    </format>
    <format dxfId="1096">
      <pivotArea dataOnly="0" labelOnly="1" outline="0" fieldPosition="0">
        <references count="2">
          <reference field="4" count="1">
            <x v="1"/>
          </reference>
          <reference field="5" count="1" selected="0">
            <x v="5"/>
          </reference>
        </references>
      </pivotArea>
    </format>
    <format dxfId="1095">
      <pivotArea dataOnly="0" labelOnly="1" outline="0" fieldPosition="0">
        <references count="2">
          <reference field="4" count="1">
            <x v="0"/>
          </reference>
          <reference field="5" count="1" selected="0">
            <x v="7"/>
          </reference>
        </references>
      </pivotArea>
    </format>
    <format dxfId="1094">
      <pivotArea dataOnly="0" labelOnly="1" outline="0" fieldPosition="0">
        <references count="2">
          <reference field="4" count="1">
            <x v="1"/>
          </reference>
          <reference field="5" count="1" selected="0">
            <x v="9"/>
          </reference>
        </references>
      </pivotArea>
    </format>
    <format dxfId="1093">
      <pivotArea dataOnly="0" labelOnly="1" outline="0" fieldPosition="0">
        <references count="2">
          <reference field="4" count="1">
            <x v="0"/>
          </reference>
          <reference field="5" count="1" selected="0">
            <x v="11"/>
          </reference>
        </references>
      </pivotArea>
    </format>
    <format dxfId="1092">
      <pivotArea dataOnly="0" labelOnly="1" outline="0" fieldPosition="0">
        <references count="2">
          <reference field="4" count="1">
            <x v="1"/>
          </reference>
          <reference field="5" count="1" selected="0">
            <x v="21"/>
          </reference>
        </references>
      </pivotArea>
    </format>
    <format dxfId="1091">
      <pivotArea dataOnly="0" labelOnly="1" outline="0" fieldPosition="0">
        <references count="2">
          <reference field="4" count="1">
            <x v="0"/>
          </reference>
          <reference field="5" count="1" selected="0">
            <x v="22"/>
          </reference>
        </references>
      </pivotArea>
    </format>
    <format dxfId="1090">
      <pivotArea dataOnly="0" labelOnly="1" outline="0" fieldPosition="0">
        <references count="2">
          <reference field="4" count="1">
            <x v="1"/>
          </reference>
          <reference field="5" count="1" selected="0">
            <x v="29"/>
          </reference>
        </references>
      </pivotArea>
    </format>
    <format dxfId="1089">
      <pivotArea dataOnly="0" labelOnly="1" outline="0" fieldPosition="0">
        <references count="2">
          <reference field="4" count="1">
            <x v="0"/>
          </reference>
          <reference field="5" count="1" selected="0">
            <x v="30"/>
          </reference>
        </references>
      </pivotArea>
    </format>
    <format dxfId="1088">
      <pivotArea dataOnly="0" labelOnly="1" outline="0" fieldPosition="0">
        <references count="2">
          <reference field="4" count="1">
            <x v="1"/>
          </reference>
          <reference field="5" count="1" selected="0">
            <x v="35"/>
          </reference>
        </references>
      </pivotArea>
    </format>
    <format dxfId="1087">
      <pivotArea dataOnly="0" labelOnly="1" outline="0" fieldPosition="0">
        <references count="2">
          <reference field="4" count="1">
            <x v="0"/>
          </reference>
          <reference field="5" count="1" selected="0">
            <x v="36"/>
          </reference>
        </references>
      </pivotArea>
    </format>
    <format dxfId="1086">
      <pivotArea dataOnly="0" labelOnly="1" outline="0" fieldPosition="0">
        <references count="2">
          <reference field="4" count="1">
            <x v="1"/>
          </reference>
          <reference field="5" count="1" selected="0">
            <x v="38"/>
          </reference>
        </references>
      </pivotArea>
    </format>
    <format dxfId="1085">
      <pivotArea dataOnly="0" labelOnly="1" outline="0" fieldPosition="0">
        <references count="2">
          <reference field="4" count="1">
            <x v="0"/>
          </reference>
          <reference field="5" count="1" selected="0">
            <x v="40"/>
          </reference>
        </references>
      </pivotArea>
    </format>
    <format dxfId="1084">
      <pivotArea dataOnly="0" labelOnly="1" outline="0" fieldPosition="0">
        <references count="2">
          <reference field="4" count="1">
            <x v="1"/>
          </reference>
          <reference field="5" count="1" selected="0">
            <x v="49"/>
          </reference>
        </references>
      </pivotArea>
    </format>
    <format dxfId="1083">
      <pivotArea dataOnly="0" labelOnly="1" outline="0" fieldPosition="0">
        <references count="2">
          <reference field="4" count="1">
            <x v="0"/>
          </reference>
          <reference field="5" count="1" selected="0">
            <x v="50"/>
          </reference>
        </references>
      </pivotArea>
    </format>
    <format dxfId="1082">
      <pivotArea dataOnly="0" labelOnly="1" outline="0" fieldPosition="0">
        <references count="2">
          <reference field="4" count="1">
            <x v="1"/>
          </reference>
          <reference field="5" count="1" selected="0">
            <x v="51"/>
          </reference>
        </references>
      </pivotArea>
    </format>
    <format dxfId="1081">
      <pivotArea dataOnly="0" labelOnly="1" outline="0" fieldPosition="0">
        <references count="2">
          <reference field="4" count="1">
            <x v="0"/>
          </reference>
          <reference field="5" count="1" selected="0">
            <x v="54"/>
          </reference>
        </references>
      </pivotArea>
    </format>
    <format dxfId="1080">
      <pivotArea dataOnly="0" labelOnly="1" outline="0" fieldPosition="0">
        <references count="2">
          <reference field="4" count="1">
            <x v="1"/>
          </reference>
          <reference field="5" count="1" selected="0">
            <x v="60"/>
          </reference>
        </references>
      </pivotArea>
    </format>
    <format dxfId="1079">
      <pivotArea dataOnly="0" labelOnly="1" outline="0" fieldPosition="0">
        <references count="2">
          <reference field="4" count="1">
            <x v="0"/>
          </reference>
          <reference field="5" count="1" selected="0">
            <x v="61"/>
          </reference>
        </references>
      </pivotArea>
    </format>
    <format dxfId="1078">
      <pivotArea dataOnly="0" labelOnly="1" outline="0" fieldPosition="0">
        <references count="1">
          <reference field="4294967294" count="1">
            <x v="0"/>
          </reference>
        </references>
      </pivotArea>
    </format>
    <format dxfId="1077">
      <pivotArea outline="0" collapsedLevelsAreSubtotals="1" fieldPosition="0"/>
    </format>
    <format dxfId="1076">
      <pivotArea dataOnly="0" labelOnly="1" outline="0" fieldPosition="0">
        <references count="2">
          <reference field="4" count="1">
            <x v="0"/>
          </reference>
          <reference field="5" count="1" selected="0">
            <x v="0"/>
          </reference>
        </references>
      </pivotArea>
    </format>
    <format dxfId="1075">
      <pivotArea dataOnly="0" labelOnly="1" outline="0" fieldPosition="0">
        <references count="2">
          <reference field="4" count="1">
            <x v="1"/>
          </reference>
          <reference field="5" count="1" selected="0">
            <x v="5"/>
          </reference>
        </references>
      </pivotArea>
    </format>
    <format dxfId="1074">
      <pivotArea dataOnly="0" labelOnly="1" outline="0" fieldPosition="0">
        <references count="2">
          <reference field="4" count="1">
            <x v="0"/>
          </reference>
          <reference field="5" count="1" selected="0">
            <x v="7"/>
          </reference>
        </references>
      </pivotArea>
    </format>
    <format dxfId="1073">
      <pivotArea dataOnly="0" labelOnly="1" outline="0" fieldPosition="0">
        <references count="2">
          <reference field="4" count="1">
            <x v="1"/>
          </reference>
          <reference field="5" count="1" selected="0">
            <x v="9"/>
          </reference>
        </references>
      </pivotArea>
    </format>
    <format dxfId="1072">
      <pivotArea dataOnly="0" labelOnly="1" outline="0" fieldPosition="0">
        <references count="2">
          <reference field="4" count="1">
            <x v="0"/>
          </reference>
          <reference field="5" count="1" selected="0">
            <x v="11"/>
          </reference>
        </references>
      </pivotArea>
    </format>
    <format dxfId="1071">
      <pivotArea dataOnly="0" labelOnly="1" outline="0" fieldPosition="0">
        <references count="2">
          <reference field="4" count="1">
            <x v="1"/>
          </reference>
          <reference field="5" count="1" selected="0">
            <x v="21"/>
          </reference>
        </references>
      </pivotArea>
    </format>
    <format dxfId="1070">
      <pivotArea dataOnly="0" labelOnly="1" outline="0" fieldPosition="0">
        <references count="2">
          <reference field="4" count="1">
            <x v="0"/>
          </reference>
          <reference field="5" count="1" selected="0">
            <x v="22"/>
          </reference>
        </references>
      </pivotArea>
    </format>
    <format dxfId="1069">
      <pivotArea dataOnly="0" labelOnly="1" outline="0" fieldPosition="0">
        <references count="2">
          <reference field="4" count="1">
            <x v="1"/>
          </reference>
          <reference field="5" count="1" selected="0">
            <x v="29"/>
          </reference>
        </references>
      </pivotArea>
    </format>
    <format dxfId="1068">
      <pivotArea dataOnly="0" labelOnly="1" outline="0" fieldPosition="0">
        <references count="2">
          <reference field="4" count="1">
            <x v="0"/>
          </reference>
          <reference field="5" count="1" selected="0">
            <x v="30"/>
          </reference>
        </references>
      </pivotArea>
    </format>
    <format dxfId="1067">
      <pivotArea dataOnly="0" labelOnly="1" outline="0" fieldPosition="0">
        <references count="2">
          <reference field="4" count="1">
            <x v="1"/>
          </reference>
          <reference field="5" count="1" selected="0">
            <x v="35"/>
          </reference>
        </references>
      </pivotArea>
    </format>
    <format dxfId="1066">
      <pivotArea dataOnly="0" labelOnly="1" outline="0" fieldPosition="0">
        <references count="2">
          <reference field="4" count="1">
            <x v="0"/>
          </reference>
          <reference field="5" count="1" selected="0">
            <x v="36"/>
          </reference>
        </references>
      </pivotArea>
    </format>
    <format dxfId="1065">
      <pivotArea dataOnly="0" labelOnly="1" outline="0" fieldPosition="0">
        <references count="2">
          <reference field="4" count="1">
            <x v="1"/>
          </reference>
          <reference field="5" count="1" selected="0">
            <x v="38"/>
          </reference>
        </references>
      </pivotArea>
    </format>
    <format dxfId="1064">
      <pivotArea dataOnly="0" labelOnly="1" outline="0" fieldPosition="0">
        <references count="2">
          <reference field="4" count="1">
            <x v="0"/>
          </reference>
          <reference field="5" count="1" selected="0">
            <x v="40"/>
          </reference>
        </references>
      </pivotArea>
    </format>
    <format dxfId="1063">
      <pivotArea dataOnly="0" labelOnly="1" outline="0" fieldPosition="0">
        <references count="2">
          <reference field="4" count="1">
            <x v="1"/>
          </reference>
          <reference field="5" count="1" selected="0">
            <x v="49"/>
          </reference>
        </references>
      </pivotArea>
    </format>
    <format dxfId="1062">
      <pivotArea dataOnly="0" labelOnly="1" outline="0" fieldPosition="0">
        <references count="2">
          <reference field="4" count="1">
            <x v="0"/>
          </reference>
          <reference field="5" count="1" selected="0">
            <x v="50"/>
          </reference>
        </references>
      </pivotArea>
    </format>
    <format dxfId="1061">
      <pivotArea dataOnly="0" labelOnly="1" outline="0" fieldPosition="0">
        <references count="2">
          <reference field="4" count="1">
            <x v="1"/>
          </reference>
          <reference field="5" count="1" selected="0">
            <x v="51"/>
          </reference>
        </references>
      </pivotArea>
    </format>
    <format dxfId="1060">
      <pivotArea dataOnly="0" labelOnly="1" outline="0" fieldPosition="0">
        <references count="2">
          <reference field="4" count="1">
            <x v="0"/>
          </reference>
          <reference field="5" count="1" selected="0">
            <x v="54"/>
          </reference>
        </references>
      </pivotArea>
    </format>
    <format dxfId="1059">
      <pivotArea dataOnly="0" labelOnly="1" outline="0" fieldPosition="0">
        <references count="2">
          <reference field="4" count="1">
            <x v="1"/>
          </reference>
          <reference field="5" count="1" selected="0">
            <x v="60"/>
          </reference>
        </references>
      </pivotArea>
    </format>
    <format dxfId="1058">
      <pivotArea dataOnly="0" labelOnly="1" outline="0" fieldPosition="0">
        <references count="2">
          <reference field="4" count="1">
            <x v="0"/>
          </reference>
          <reference field="5" count="1" selected="0">
            <x v="61"/>
          </reference>
        </references>
      </pivotArea>
    </format>
    <format dxfId="1057">
      <pivotArea outline="0" collapsedLevelsAreSubtotals="1" fieldPosition="0"/>
    </format>
    <format dxfId="1056">
      <pivotArea dataOnly="0" labelOnly="1" outline="0" fieldPosition="0">
        <references count="2">
          <reference field="4" count="1">
            <x v="0"/>
          </reference>
          <reference field="5" count="1" selected="0">
            <x v="0"/>
          </reference>
        </references>
      </pivotArea>
    </format>
    <format dxfId="1055">
      <pivotArea dataOnly="0" labelOnly="1" outline="0" fieldPosition="0">
        <references count="2">
          <reference field="4" count="1">
            <x v="1"/>
          </reference>
          <reference field="5" count="1" selected="0">
            <x v="5"/>
          </reference>
        </references>
      </pivotArea>
    </format>
    <format dxfId="1054">
      <pivotArea dataOnly="0" labelOnly="1" outline="0" fieldPosition="0">
        <references count="2">
          <reference field="4" count="1">
            <x v="0"/>
          </reference>
          <reference field="5" count="1" selected="0">
            <x v="7"/>
          </reference>
        </references>
      </pivotArea>
    </format>
    <format dxfId="1053">
      <pivotArea dataOnly="0" labelOnly="1" outline="0" fieldPosition="0">
        <references count="2">
          <reference field="4" count="1">
            <x v="1"/>
          </reference>
          <reference field="5" count="1" selected="0">
            <x v="9"/>
          </reference>
        </references>
      </pivotArea>
    </format>
    <format dxfId="1052">
      <pivotArea dataOnly="0" labelOnly="1" outline="0" fieldPosition="0">
        <references count="2">
          <reference field="4" count="1">
            <x v="0"/>
          </reference>
          <reference field="5" count="1" selected="0">
            <x v="11"/>
          </reference>
        </references>
      </pivotArea>
    </format>
    <format dxfId="1051">
      <pivotArea dataOnly="0" labelOnly="1" outline="0" fieldPosition="0">
        <references count="2">
          <reference field="4" count="1">
            <x v="1"/>
          </reference>
          <reference field="5" count="1" selected="0">
            <x v="21"/>
          </reference>
        </references>
      </pivotArea>
    </format>
    <format dxfId="1050">
      <pivotArea dataOnly="0" labelOnly="1" outline="0" fieldPosition="0">
        <references count="2">
          <reference field="4" count="1">
            <x v="0"/>
          </reference>
          <reference field="5" count="1" selected="0">
            <x v="22"/>
          </reference>
        </references>
      </pivotArea>
    </format>
    <format dxfId="1049">
      <pivotArea dataOnly="0" labelOnly="1" outline="0" fieldPosition="0">
        <references count="2">
          <reference field="4" count="1">
            <x v="1"/>
          </reference>
          <reference field="5" count="1" selected="0">
            <x v="29"/>
          </reference>
        </references>
      </pivotArea>
    </format>
    <format dxfId="1048">
      <pivotArea dataOnly="0" labelOnly="1" outline="0" fieldPosition="0">
        <references count="2">
          <reference field="4" count="1">
            <x v="0"/>
          </reference>
          <reference field="5" count="1" selected="0">
            <x v="30"/>
          </reference>
        </references>
      </pivotArea>
    </format>
    <format dxfId="1047">
      <pivotArea dataOnly="0" labelOnly="1" outline="0" fieldPosition="0">
        <references count="2">
          <reference field="4" count="1">
            <x v="1"/>
          </reference>
          <reference field="5" count="1" selected="0">
            <x v="35"/>
          </reference>
        </references>
      </pivotArea>
    </format>
    <format dxfId="1046">
      <pivotArea dataOnly="0" labelOnly="1" outline="0" fieldPosition="0">
        <references count="2">
          <reference field="4" count="1">
            <x v="0"/>
          </reference>
          <reference field="5" count="1" selected="0">
            <x v="36"/>
          </reference>
        </references>
      </pivotArea>
    </format>
    <format dxfId="1045">
      <pivotArea dataOnly="0" labelOnly="1" outline="0" fieldPosition="0">
        <references count="2">
          <reference field="4" count="1">
            <x v="1"/>
          </reference>
          <reference field="5" count="1" selected="0">
            <x v="38"/>
          </reference>
        </references>
      </pivotArea>
    </format>
    <format dxfId="1044">
      <pivotArea dataOnly="0" labelOnly="1" outline="0" fieldPosition="0">
        <references count="2">
          <reference field="4" count="1">
            <x v="0"/>
          </reference>
          <reference field="5" count="1" selected="0">
            <x v="40"/>
          </reference>
        </references>
      </pivotArea>
    </format>
    <format dxfId="1043">
      <pivotArea dataOnly="0" labelOnly="1" outline="0" fieldPosition="0">
        <references count="2">
          <reference field="4" count="1">
            <x v="1"/>
          </reference>
          <reference field="5" count="1" selected="0">
            <x v="49"/>
          </reference>
        </references>
      </pivotArea>
    </format>
    <format dxfId="1042">
      <pivotArea dataOnly="0" labelOnly="1" outline="0" fieldPosition="0">
        <references count="2">
          <reference field="4" count="1">
            <x v="0"/>
          </reference>
          <reference field="5" count="1" selected="0">
            <x v="50"/>
          </reference>
        </references>
      </pivotArea>
    </format>
    <format dxfId="1041">
      <pivotArea dataOnly="0" labelOnly="1" outline="0" fieldPosition="0">
        <references count="2">
          <reference field="4" count="1">
            <x v="1"/>
          </reference>
          <reference field="5" count="1" selected="0">
            <x v="51"/>
          </reference>
        </references>
      </pivotArea>
    </format>
    <format dxfId="1040">
      <pivotArea dataOnly="0" labelOnly="1" outline="0" fieldPosition="0">
        <references count="2">
          <reference field="4" count="1">
            <x v="0"/>
          </reference>
          <reference field="5" count="1" selected="0">
            <x v="54"/>
          </reference>
        </references>
      </pivotArea>
    </format>
    <format dxfId="1039">
      <pivotArea dataOnly="0" labelOnly="1" outline="0" fieldPosition="0">
        <references count="2">
          <reference field="4" count="1">
            <x v="1"/>
          </reference>
          <reference field="5" count="1" selected="0">
            <x v="60"/>
          </reference>
        </references>
      </pivotArea>
    </format>
    <format dxfId="1038">
      <pivotArea dataOnly="0" labelOnly="1" outline="0" fieldPosition="0">
        <references count="2">
          <reference field="4" count="1">
            <x v="0"/>
          </reference>
          <reference field="5" count="1" selected="0">
            <x v="61"/>
          </reference>
        </references>
      </pivotArea>
    </format>
    <format dxfId="1037">
      <pivotArea field="5" type="button" dataOnly="0" labelOnly="1" outline="0" axis="axisRow" fieldPosition="0"/>
    </format>
    <format dxfId="1036">
      <pivotArea field="4" type="button" dataOnly="0" labelOnly="1" outline="0" axis="axisRow" fieldPosition="1"/>
    </format>
    <format dxfId="1035">
      <pivotArea field="78" type="button" dataOnly="0" labelOnly="1" outline="0"/>
    </format>
    <format dxfId="1034">
      <pivotArea dataOnly="0" labelOnly="1" outline="0" fieldPosition="0">
        <references count="1">
          <reference field="4294967294" count="1">
            <x v="0"/>
          </reference>
        </references>
      </pivotArea>
    </format>
    <format dxfId="1033">
      <pivotArea dataOnly="0" labelOnly="1" outline="0" fieldPosition="0">
        <references count="2">
          <reference field="4" count="1">
            <x v="0"/>
          </reference>
          <reference field="5" count="1" selected="0">
            <x v="0"/>
          </reference>
        </references>
      </pivotArea>
    </format>
    <format dxfId="1032">
      <pivotArea dataOnly="0" labelOnly="1" outline="0" fieldPosition="0">
        <references count="2">
          <reference field="4" count="1">
            <x v="1"/>
          </reference>
          <reference field="5" count="1" selected="0">
            <x v="5"/>
          </reference>
        </references>
      </pivotArea>
    </format>
    <format dxfId="1031">
      <pivotArea dataOnly="0" labelOnly="1" outline="0" fieldPosition="0">
        <references count="2">
          <reference field="4" count="1">
            <x v="0"/>
          </reference>
          <reference field="5" count="1" selected="0">
            <x v="7"/>
          </reference>
        </references>
      </pivotArea>
    </format>
    <format dxfId="1030">
      <pivotArea dataOnly="0" labelOnly="1" outline="0" fieldPosition="0">
        <references count="2">
          <reference field="4" count="1">
            <x v="1"/>
          </reference>
          <reference field="5" count="1" selected="0">
            <x v="9"/>
          </reference>
        </references>
      </pivotArea>
    </format>
    <format dxfId="1029">
      <pivotArea dataOnly="0" labelOnly="1" outline="0" fieldPosition="0">
        <references count="2">
          <reference field="4" count="1">
            <x v="0"/>
          </reference>
          <reference field="5" count="1" selected="0">
            <x v="11"/>
          </reference>
        </references>
      </pivotArea>
    </format>
    <format dxfId="1028">
      <pivotArea dataOnly="0" labelOnly="1" outline="0" fieldPosition="0">
        <references count="2">
          <reference field="4" count="1">
            <x v="1"/>
          </reference>
          <reference field="5" count="1" selected="0">
            <x v="21"/>
          </reference>
        </references>
      </pivotArea>
    </format>
    <format dxfId="1027">
      <pivotArea dataOnly="0" labelOnly="1" outline="0" fieldPosition="0">
        <references count="2">
          <reference field="4" count="1">
            <x v="0"/>
          </reference>
          <reference field="5" count="1" selected="0">
            <x v="22"/>
          </reference>
        </references>
      </pivotArea>
    </format>
    <format dxfId="1026">
      <pivotArea dataOnly="0" labelOnly="1" outline="0" fieldPosition="0">
        <references count="2">
          <reference field="4" count="1">
            <x v="1"/>
          </reference>
          <reference field="5" count="1" selected="0">
            <x v="29"/>
          </reference>
        </references>
      </pivotArea>
    </format>
    <format dxfId="1025">
      <pivotArea dataOnly="0" labelOnly="1" outline="0" fieldPosition="0">
        <references count="2">
          <reference field="4" count="1">
            <x v="0"/>
          </reference>
          <reference field="5" count="1" selected="0">
            <x v="30"/>
          </reference>
        </references>
      </pivotArea>
    </format>
    <format dxfId="1024">
      <pivotArea dataOnly="0" labelOnly="1" outline="0" fieldPosition="0">
        <references count="2">
          <reference field="4" count="1">
            <x v="1"/>
          </reference>
          <reference field="5" count="1" selected="0">
            <x v="35"/>
          </reference>
        </references>
      </pivotArea>
    </format>
    <format dxfId="1023">
      <pivotArea dataOnly="0" labelOnly="1" outline="0" fieldPosition="0">
        <references count="2">
          <reference field="4" count="1">
            <x v="0"/>
          </reference>
          <reference field="5" count="1" selected="0">
            <x v="36"/>
          </reference>
        </references>
      </pivotArea>
    </format>
    <format dxfId="1022">
      <pivotArea dataOnly="0" labelOnly="1" outline="0" fieldPosition="0">
        <references count="2">
          <reference field="4" count="1">
            <x v="1"/>
          </reference>
          <reference field="5" count="1" selected="0">
            <x v="38"/>
          </reference>
        </references>
      </pivotArea>
    </format>
    <format dxfId="1021">
      <pivotArea dataOnly="0" labelOnly="1" outline="0" fieldPosition="0">
        <references count="2">
          <reference field="4" count="1">
            <x v="0"/>
          </reference>
          <reference field="5" count="1" selected="0">
            <x v="40"/>
          </reference>
        </references>
      </pivotArea>
    </format>
    <format dxfId="1020">
      <pivotArea dataOnly="0" labelOnly="1" outline="0" fieldPosition="0">
        <references count="2">
          <reference field="4" count="1">
            <x v="1"/>
          </reference>
          <reference field="5" count="1" selected="0">
            <x v="49"/>
          </reference>
        </references>
      </pivotArea>
    </format>
    <format dxfId="1019">
      <pivotArea dataOnly="0" labelOnly="1" outline="0" fieldPosition="0">
        <references count="2">
          <reference field="4" count="1">
            <x v="0"/>
          </reference>
          <reference field="5" count="1" selected="0">
            <x v="50"/>
          </reference>
        </references>
      </pivotArea>
    </format>
    <format dxfId="1018">
      <pivotArea dataOnly="0" labelOnly="1" outline="0" fieldPosition="0">
        <references count="2">
          <reference field="4" count="1">
            <x v="1"/>
          </reference>
          <reference field="5" count="1" selected="0">
            <x v="51"/>
          </reference>
        </references>
      </pivotArea>
    </format>
    <format dxfId="1017">
      <pivotArea dataOnly="0" labelOnly="1" outline="0" fieldPosition="0">
        <references count="2">
          <reference field="4" count="1">
            <x v="0"/>
          </reference>
          <reference field="5" count="1" selected="0">
            <x v="54"/>
          </reference>
        </references>
      </pivotArea>
    </format>
    <format dxfId="1016">
      <pivotArea dataOnly="0" labelOnly="1" outline="0" fieldPosition="0">
        <references count="2">
          <reference field="4" count="1">
            <x v="1"/>
          </reference>
          <reference field="5" count="1" selected="0">
            <x v="60"/>
          </reference>
        </references>
      </pivotArea>
    </format>
    <format dxfId="1015">
      <pivotArea dataOnly="0" labelOnly="1" outline="0" fieldPosition="0">
        <references count="2">
          <reference field="4" count="1">
            <x v="0"/>
          </reference>
          <reference field="5" count="1" selected="0">
            <x v="61"/>
          </reference>
        </references>
      </pivotArea>
    </format>
    <format dxfId="1014">
      <pivotArea dataOnly="0" labelOnly="1" outline="0" fieldPosition="0">
        <references count="2">
          <reference field="4" count="1">
            <x v="0"/>
          </reference>
          <reference field="5" count="1" selected="0">
            <x v="0"/>
          </reference>
        </references>
      </pivotArea>
    </format>
    <format dxfId="1013">
      <pivotArea dataOnly="0" labelOnly="1" outline="0" fieldPosition="0">
        <references count="2">
          <reference field="4" count="1">
            <x v="1"/>
          </reference>
          <reference field="5" count="1" selected="0">
            <x v="5"/>
          </reference>
        </references>
      </pivotArea>
    </format>
    <format dxfId="1012">
      <pivotArea dataOnly="0" labelOnly="1" outline="0" fieldPosition="0">
        <references count="2">
          <reference field="4" count="1">
            <x v="0"/>
          </reference>
          <reference field="5" count="1" selected="0">
            <x v="7"/>
          </reference>
        </references>
      </pivotArea>
    </format>
    <format dxfId="1011">
      <pivotArea dataOnly="0" labelOnly="1" outline="0" fieldPosition="0">
        <references count="2">
          <reference field="4" count="1">
            <x v="1"/>
          </reference>
          <reference field="5" count="1" selected="0">
            <x v="9"/>
          </reference>
        </references>
      </pivotArea>
    </format>
    <format dxfId="1010">
      <pivotArea dataOnly="0" labelOnly="1" outline="0" fieldPosition="0">
        <references count="2">
          <reference field="4" count="1">
            <x v="0"/>
          </reference>
          <reference field="5" count="1" selected="0">
            <x v="11"/>
          </reference>
        </references>
      </pivotArea>
    </format>
    <format dxfId="1009">
      <pivotArea dataOnly="0" labelOnly="1" outline="0" fieldPosition="0">
        <references count="2">
          <reference field="4" count="1">
            <x v="1"/>
          </reference>
          <reference field="5" count="1" selected="0">
            <x v="21"/>
          </reference>
        </references>
      </pivotArea>
    </format>
    <format dxfId="1008">
      <pivotArea dataOnly="0" labelOnly="1" outline="0" fieldPosition="0">
        <references count="2">
          <reference field="4" count="1">
            <x v="0"/>
          </reference>
          <reference field="5" count="1" selected="0">
            <x v="22"/>
          </reference>
        </references>
      </pivotArea>
    </format>
    <format dxfId="1007">
      <pivotArea dataOnly="0" labelOnly="1" outline="0" fieldPosition="0">
        <references count="2">
          <reference field="4" count="1">
            <x v="1"/>
          </reference>
          <reference field="5" count="1" selected="0">
            <x v="29"/>
          </reference>
        </references>
      </pivotArea>
    </format>
    <format dxfId="1006">
      <pivotArea dataOnly="0" labelOnly="1" outline="0" fieldPosition="0">
        <references count="2">
          <reference field="4" count="1">
            <x v="0"/>
          </reference>
          <reference field="5" count="1" selected="0">
            <x v="30"/>
          </reference>
        </references>
      </pivotArea>
    </format>
    <format dxfId="1005">
      <pivotArea dataOnly="0" labelOnly="1" outline="0" fieldPosition="0">
        <references count="2">
          <reference field="4" count="1">
            <x v="1"/>
          </reference>
          <reference field="5" count="1" selected="0">
            <x v="35"/>
          </reference>
        </references>
      </pivotArea>
    </format>
    <format dxfId="1004">
      <pivotArea dataOnly="0" labelOnly="1" outline="0" fieldPosition="0">
        <references count="2">
          <reference field="4" count="1">
            <x v="0"/>
          </reference>
          <reference field="5" count="1" selected="0">
            <x v="36"/>
          </reference>
        </references>
      </pivotArea>
    </format>
    <format dxfId="1003">
      <pivotArea dataOnly="0" labelOnly="1" outline="0" fieldPosition="0">
        <references count="2">
          <reference field="4" count="1">
            <x v="1"/>
          </reference>
          <reference field="5" count="1" selected="0">
            <x v="38"/>
          </reference>
        </references>
      </pivotArea>
    </format>
    <format dxfId="1002">
      <pivotArea dataOnly="0" labelOnly="1" outline="0" fieldPosition="0">
        <references count="2">
          <reference field="4" count="1">
            <x v="0"/>
          </reference>
          <reference field="5" count="1" selected="0">
            <x v="40"/>
          </reference>
        </references>
      </pivotArea>
    </format>
    <format dxfId="1001">
      <pivotArea dataOnly="0" labelOnly="1" outline="0" fieldPosition="0">
        <references count="2">
          <reference field="4" count="1">
            <x v="1"/>
          </reference>
          <reference field="5" count="1" selected="0">
            <x v="49"/>
          </reference>
        </references>
      </pivotArea>
    </format>
    <format dxfId="1000">
      <pivotArea dataOnly="0" labelOnly="1" outline="0" fieldPosition="0">
        <references count="2">
          <reference field="4" count="1">
            <x v="0"/>
          </reference>
          <reference field="5" count="1" selected="0">
            <x v="50"/>
          </reference>
        </references>
      </pivotArea>
    </format>
    <format dxfId="999">
      <pivotArea dataOnly="0" labelOnly="1" outline="0" fieldPosition="0">
        <references count="2">
          <reference field="4" count="1">
            <x v="1"/>
          </reference>
          <reference field="5" count="1" selected="0">
            <x v="51"/>
          </reference>
        </references>
      </pivotArea>
    </format>
    <format dxfId="998">
      <pivotArea dataOnly="0" labelOnly="1" outline="0" fieldPosition="0">
        <references count="2">
          <reference field="4" count="1">
            <x v="0"/>
          </reference>
          <reference field="5" count="1" selected="0">
            <x v="54"/>
          </reference>
        </references>
      </pivotArea>
    </format>
    <format dxfId="997">
      <pivotArea dataOnly="0" labelOnly="1" outline="0" fieldPosition="0">
        <references count="2">
          <reference field="4" count="1">
            <x v="1"/>
          </reference>
          <reference field="5" count="1" selected="0">
            <x v="60"/>
          </reference>
        </references>
      </pivotArea>
    </format>
    <format dxfId="996">
      <pivotArea dataOnly="0" labelOnly="1" outline="0" fieldPosition="0">
        <references count="2">
          <reference field="4" count="1">
            <x v="0"/>
          </reference>
          <reference field="5" count="1" selected="0">
            <x v="61"/>
          </reference>
        </references>
      </pivotArea>
    </format>
    <format dxfId="995">
      <pivotArea dataOnly="0" labelOnly="1" outline="0" fieldPosition="0">
        <references count="2">
          <reference field="4" count="1">
            <x v="0"/>
          </reference>
          <reference field="5" count="1" selected="0">
            <x v="28"/>
          </reference>
        </references>
      </pivotArea>
    </format>
    <format dxfId="994">
      <pivotArea dataOnly="0" labelOnly="1" outline="0" fieldPosition="0">
        <references count="2">
          <reference field="4" count="1">
            <x v="0"/>
          </reference>
          <reference field="5" count="1" selected="0">
            <x v="22"/>
          </reference>
        </references>
      </pivotArea>
    </format>
    <format dxfId="993">
      <pivotArea dataOnly="0" labelOnly="1" outline="0" fieldPosition="0">
        <references count="2">
          <reference field="4" count="1">
            <x v="1"/>
          </reference>
          <reference field="5" count="1" selected="0">
            <x v="5"/>
          </reference>
        </references>
      </pivotArea>
    </format>
    <format dxfId="992">
      <pivotArea dataOnly="0" labelOnly="1" outline="0" fieldPosition="0">
        <references count="2">
          <reference field="4" count="1">
            <x v="0"/>
          </reference>
          <reference field="5" count="1" selected="0">
            <x v="12"/>
          </reference>
        </references>
      </pivotArea>
    </format>
    <format dxfId="991">
      <pivotArea dataOnly="0" labelOnly="1" outline="0" fieldPosition="0">
        <references count="2">
          <reference field="4" count="1">
            <x v="1"/>
          </reference>
          <reference field="5" count="1" selected="0">
            <x v="51"/>
          </reference>
        </references>
      </pivotArea>
    </format>
    <format dxfId="990">
      <pivotArea dataOnly="0" labelOnly="1" outline="0" fieldPosition="0">
        <references count="2">
          <reference field="4" count="1">
            <x v="1"/>
          </reference>
          <reference field="5" count="1" selected="0">
            <x v="5"/>
          </reference>
        </references>
      </pivotArea>
    </format>
    <format dxfId="989">
      <pivotArea dataOnly="0" labelOnly="1" outline="0" fieldPosition="0">
        <references count="2">
          <reference field="4" count="1">
            <x v="0"/>
          </reference>
          <reference field="5" count="1" selected="0">
            <x v="12"/>
          </reference>
        </references>
      </pivotArea>
    </format>
    <format dxfId="988">
      <pivotArea dataOnly="0" labelOnly="1" outline="0" fieldPosition="0">
        <references count="2">
          <reference field="4" count="1">
            <x v="1"/>
          </reference>
          <reference field="5" count="1" selected="0">
            <x v="51"/>
          </reference>
        </references>
      </pivotArea>
    </format>
    <format dxfId="987">
      <pivotArea dataOnly="0" labelOnly="1" outline="0" fieldPosition="0">
        <references count="2">
          <reference field="4" count="1">
            <x v="0"/>
          </reference>
          <reference field="5" count="1" selected="0">
            <x v="1"/>
          </reference>
        </references>
      </pivotArea>
    </format>
    <format dxfId="986">
      <pivotArea dataOnly="0" labelOnly="1" outline="0" fieldPosition="0">
        <references count="2">
          <reference field="4" count="1">
            <x v="1"/>
          </reference>
          <reference field="5" count="1" selected="0">
            <x v="39"/>
          </reference>
        </references>
      </pivotArea>
    </format>
    <format dxfId="985">
      <pivotArea dataOnly="0" labelOnly="1" outline="0" fieldPosition="0">
        <references count="2">
          <reference field="4" count="1">
            <x v="0"/>
          </reference>
          <reference field="5" count="1" selected="0">
            <x v="45"/>
          </reference>
        </references>
      </pivotArea>
    </format>
    <format dxfId="984">
      <pivotArea dataOnly="0" labelOnly="1" outline="0" fieldPosition="0">
        <references count="2">
          <reference field="4" count="1">
            <x v="0"/>
          </reference>
          <reference field="5" count="1" selected="0">
            <x v="2"/>
          </reference>
        </references>
      </pivotArea>
    </format>
    <format dxfId="983">
      <pivotArea dataOnly="0" labelOnly="1" outline="0" fieldPosition="0">
        <references count="2">
          <reference field="4" count="1">
            <x v="0"/>
          </reference>
          <reference field="5" count="1" selected="0">
            <x v="7"/>
          </reference>
        </references>
      </pivotArea>
    </format>
    <format dxfId="982">
      <pivotArea dataOnly="0" labelOnly="1" outline="0" fieldPosition="0">
        <references count="2">
          <reference field="4" count="1">
            <x v="0"/>
          </reference>
          <reference field="5" count="1" selected="0">
            <x v="7"/>
          </reference>
        </references>
      </pivotArea>
    </format>
    <format dxfId="981">
      <pivotArea dataOnly="0" labelOnly="1" outline="0" fieldPosition="0">
        <references count="2">
          <reference field="4" count="1">
            <x v="0"/>
          </reference>
          <reference field="5" count="1" selected="0">
            <x v="0"/>
          </reference>
        </references>
      </pivotArea>
    </format>
    <format dxfId="980">
      <pivotArea dataOnly="0" labelOnly="1" outline="0" fieldPosition="0">
        <references count="2">
          <reference field="4" count="1">
            <x v="1"/>
          </reference>
          <reference field="5" count="1" selected="0">
            <x v="60"/>
          </reference>
        </references>
      </pivotArea>
    </format>
    <format dxfId="979">
      <pivotArea dataOnly="0" labelOnly="1" outline="0" fieldPosition="0">
        <references count="2">
          <reference field="4" count="1">
            <x v="0"/>
          </reference>
          <reference field="5" count="1" selected="0">
            <x v="0"/>
          </reference>
        </references>
      </pivotArea>
    </format>
    <format dxfId="978">
      <pivotArea dataOnly="0" labelOnly="1" outline="0" fieldPosition="0">
        <references count="2">
          <reference field="4" count="1">
            <x v="1"/>
          </reference>
          <reference field="5" count="1" selected="0">
            <x v="60"/>
          </reference>
        </references>
      </pivotArea>
    </format>
    <format dxfId="977">
      <pivotArea dataOnly="0" labelOnly="1" outline="0" fieldPosition="0">
        <references count="2">
          <reference field="4" count="1">
            <x v="0"/>
          </reference>
          <reference field="5" count="1" selected="0">
            <x v="4"/>
          </reference>
        </references>
      </pivotArea>
    </format>
    <format dxfId="976">
      <pivotArea dataOnly="0" labelOnly="1" outline="0" fieldPosition="0">
        <references count="2">
          <reference field="4" count="1">
            <x v="1"/>
          </reference>
          <reference field="5" count="1" selected="0">
            <x v="9"/>
          </reference>
        </references>
      </pivotArea>
    </format>
    <format dxfId="975">
      <pivotArea dataOnly="0" labelOnly="1" outline="0" fieldPosition="0">
        <references count="2">
          <reference field="4" count="1">
            <x v="0"/>
          </reference>
          <reference field="5" count="1" selected="0">
            <x v="31"/>
          </reference>
        </references>
      </pivotArea>
    </format>
    <format dxfId="974">
      <pivotArea dataOnly="0" labelOnly="1" outline="0" fieldPosition="0">
        <references count="2">
          <reference field="4" count="1">
            <x v="1"/>
          </reference>
          <reference field="5" count="1" selected="0">
            <x v="35"/>
          </reference>
        </references>
      </pivotArea>
    </format>
    <format dxfId="973">
      <pivotArea dataOnly="0" labelOnly="1" outline="0" fieldPosition="0">
        <references count="2">
          <reference field="4" count="1">
            <x v="0"/>
          </reference>
          <reference field="5" count="1" selected="0">
            <x v="36"/>
          </reference>
        </references>
      </pivotArea>
    </format>
    <format dxfId="972">
      <pivotArea dataOnly="0" labelOnly="1" outline="0" fieldPosition="0">
        <references count="2">
          <reference field="4" count="1">
            <x v="1"/>
          </reference>
          <reference field="5" count="1" selected="0">
            <x v="38"/>
          </reference>
        </references>
      </pivotArea>
    </format>
    <format dxfId="971">
      <pivotArea dataOnly="0" labelOnly="1" outline="0" fieldPosition="0">
        <references count="2">
          <reference field="4" count="1">
            <x v="0"/>
          </reference>
          <reference field="5" count="1" selected="0">
            <x v="42"/>
          </reference>
        </references>
      </pivotArea>
    </format>
    <format dxfId="970">
      <pivotArea dataOnly="0" labelOnly="1" outline="0" fieldPosition="0">
        <references count="2">
          <reference field="4" count="1">
            <x v="1"/>
          </reference>
          <reference field="5" count="1" selected="0">
            <x v="49"/>
          </reference>
        </references>
      </pivotArea>
    </format>
    <format dxfId="969">
      <pivotArea dataOnly="0" labelOnly="1" outline="0" fieldPosition="0">
        <references count="2">
          <reference field="4" count="1">
            <x v="0"/>
          </reference>
          <reference field="5" count="1" selected="0">
            <x v="54"/>
          </reference>
        </references>
      </pivotArea>
    </format>
    <format dxfId="968">
      <pivotArea dataOnly="0" labelOnly="1" outline="0" fieldPosition="0">
        <references count="2">
          <reference field="4" count="1">
            <x v="0"/>
          </reference>
          <reference field="5" count="1" selected="0">
            <x v="4"/>
          </reference>
        </references>
      </pivotArea>
    </format>
    <format dxfId="967">
      <pivotArea dataOnly="0" labelOnly="1" outline="0" fieldPosition="0">
        <references count="2">
          <reference field="4" count="1">
            <x v="1"/>
          </reference>
          <reference field="5" count="1" selected="0">
            <x v="9"/>
          </reference>
        </references>
      </pivotArea>
    </format>
    <format dxfId="966">
      <pivotArea dataOnly="0" labelOnly="1" outline="0" fieldPosition="0">
        <references count="2">
          <reference field="4" count="1">
            <x v="0"/>
          </reference>
          <reference field="5" count="1" selected="0">
            <x v="31"/>
          </reference>
        </references>
      </pivotArea>
    </format>
    <format dxfId="965">
      <pivotArea dataOnly="0" labelOnly="1" outline="0" fieldPosition="0">
        <references count="2">
          <reference field="4" count="1">
            <x v="1"/>
          </reference>
          <reference field="5" count="1" selected="0">
            <x v="35"/>
          </reference>
        </references>
      </pivotArea>
    </format>
    <format dxfId="964">
      <pivotArea dataOnly="0" labelOnly="1" outline="0" fieldPosition="0">
        <references count="2">
          <reference field="4" count="1">
            <x v="0"/>
          </reference>
          <reference field="5" count="1" selected="0">
            <x v="36"/>
          </reference>
        </references>
      </pivotArea>
    </format>
    <format dxfId="963">
      <pivotArea dataOnly="0" labelOnly="1" outline="0" fieldPosition="0">
        <references count="2">
          <reference field="4" count="1">
            <x v="1"/>
          </reference>
          <reference field="5" count="1" selected="0">
            <x v="38"/>
          </reference>
        </references>
      </pivotArea>
    </format>
    <format dxfId="962">
      <pivotArea dataOnly="0" labelOnly="1" outline="0" fieldPosition="0">
        <references count="2">
          <reference field="4" count="1">
            <x v="0"/>
          </reference>
          <reference field="5" count="1" selected="0">
            <x v="42"/>
          </reference>
        </references>
      </pivotArea>
    </format>
    <format dxfId="961">
      <pivotArea dataOnly="0" labelOnly="1" outline="0" fieldPosition="0">
        <references count="2">
          <reference field="4" count="1">
            <x v="1"/>
          </reference>
          <reference field="5" count="1" selected="0">
            <x v="49"/>
          </reference>
        </references>
      </pivotArea>
    </format>
    <format dxfId="960">
      <pivotArea dataOnly="0" labelOnly="1" outline="0" fieldPosition="0">
        <references count="2">
          <reference field="4" count="1">
            <x v="0"/>
          </reference>
          <reference field="5" count="1" selected="0">
            <x v="54"/>
          </reference>
        </references>
      </pivotArea>
    </format>
    <format dxfId="959">
      <pivotArea dataOnly="0" labelOnly="1" outline="0" fieldPosition="0">
        <references count="2">
          <reference field="4" count="1">
            <x v="0"/>
          </reference>
          <reference field="5" count="1" selected="0">
            <x v="4"/>
          </reference>
        </references>
      </pivotArea>
    </format>
    <format dxfId="958">
      <pivotArea dataOnly="0" labelOnly="1" outline="0" fieldPosition="0">
        <references count="2">
          <reference field="4" count="1">
            <x v="1"/>
          </reference>
          <reference field="5" count="1" selected="0">
            <x v="9"/>
          </reference>
        </references>
      </pivotArea>
    </format>
    <format dxfId="957">
      <pivotArea dataOnly="0" labelOnly="1" outline="0" fieldPosition="0">
        <references count="2">
          <reference field="4" count="1">
            <x v="0"/>
          </reference>
          <reference field="5" count="1" selected="0">
            <x v="31"/>
          </reference>
        </references>
      </pivotArea>
    </format>
    <format dxfId="956">
      <pivotArea dataOnly="0" labelOnly="1" outline="0" fieldPosition="0">
        <references count="2">
          <reference field="4" count="1">
            <x v="1"/>
          </reference>
          <reference field="5" count="1" selected="0">
            <x v="35"/>
          </reference>
        </references>
      </pivotArea>
    </format>
    <format dxfId="955">
      <pivotArea dataOnly="0" labelOnly="1" outline="0" fieldPosition="0">
        <references count="2">
          <reference field="4" count="1">
            <x v="0"/>
          </reference>
          <reference field="5" count="1" selected="0">
            <x v="36"/>
          </reference>
        </references>
      </pivotArea>
    </format>
    <format dxfId="954">
      <pivotArea dataOnly="0" labelOnly="1" outline="0" fieldPosition="0">
        <references count="2">
          <reference field="4" count="1">
            <x v="1"/>
          </reference>
          <reference field="5" count="1" selected="0">
            <x v="38"/>
          </reference>
        </references>
      </pivotArea>
    </format>
    <format dxfId="953">
      <pivotArea dataOnly="0" labelOnly="1" outline="0" fieldPosition="0">
        <references count="2">
          <reference field="4" count="1">
            <x v="0"/>
          </reference>
          <reference field="5" count="1" selected="0">
            <x v="42"/>
          </reference>
        </references>
      </pivotArea>
    </format>
    <format dxfId="952">
      <pivotArea dataOnly="0" labelOnly="1" outline="0" fieldPosition="0">
        <references count="2">
          <reference field="4" count="1">
            <x v="1"/>
          </reference>
          <reference field="5" count="1" selected="0">
            <x v="49"/>
          </reference>
        </references>
      </pivotArea>
    </format>
    <format dxfId="951">
      <pivotArea dataOnly="0" labelOnly="1" outline="0" fieldPosition="0">
        <references count="2">
          <reference field="4" count="1">
            <x v="0"/>
          </reference>
          <reference field="5" count="1" selected="0">
            <x v="54"/>
          </reference>
        </references>
      </pivotArea>
    </format>
    <format dxfId="950">
      <pivotArea dataOnly="0" labelOnly="1" outline="0" fieldPosition="0">
        <references count="2">
          <reference field="4" count="1">
            <x v="0"/>
          </reference>
          <reference field="5" count="1" selected="0">
            <x v="11"/>
          </reference>
        </references>
      </pivotArea>
    </format>
    <format dxfId="949">
      <pivotArea dataOnly="0" labelOnly="1" outline="0" fieldPosition="0">
        <references count="2">
          <reference field="4" count="1">
            <x v="0"/>
          </reference>
          <reference field="5" count="1" selected="0">
            <x v="11"/>
          </reference>
        </references>
      </pivotArea>
    </format>
    <format dxfId="948">
      <pivotArea outline="0" collapsedLevelsAreSubtotals="1" fieldPosition="0">
        <references count="3">
          <reference field="4" count="1" selected="0">
            <x v="0"/>
          </reference>
          <reference field="5" count="1" selected="0">
            <x v="4"/>
          </reference>
          <reference field="51" count="1" selected="0">
            <x v="1"/>
          </reference>
        </references>
      </pivotArea>
    </format>
    <format dxfId="947">
      <pivotArea outline="0" collapsedLevelsAreSubtotals="1" fieldPosition="0">
        <references count="3">
          <reference field="4" count="1" selected="0">
            <x v="0"/>
          </reference>
          <reference field="5" count="1" selected="0">
            <x v="45"/>
          </reference>
          <reference field="51" count="1" selected="0">
            <x v="1"/>
          </reference>
        </references>
      </pivotArea>
    </format>
    <format dxfId="946">
      <pivotArea outline="0" collapsedLevelsAreSubtotals="1" fieldPosition="0">
        <references count="3">
          <reference field="4" count="1" selected="0">
            <x v="0"/>
          </reference>
          <reference field="5" count="1" selected="0">
            <x v="57"/>
          </reference>
          <reference field="51" count="1" selected="0">
            <x v="0"/>
          </reference>
        </references>
      </pivotArea>
    </format>
    <format dxfId="945">
      <pivotArea outline="0" collapsedLevelsAreSubtotals="1" fieldPosition="0">
        <references count="3">
          <reference field="4" count="1" selected="0">
            <x v="0"/>
          </reference>
          <reference field="5" count="1" selected="0">
            <x v="58"/>
          </reference>
          <reference field="51" count="1" selected="0">
            <x v="1"/>
          </reference>
        </references>
      </pivotArea>
    </format>
    <format dxfId="944">
      <pivotArea outline="0" collapsedLevelsAreSubtotals="1" fieldPosition="0">
        <references count="3">
          <reference field="4" count="1" selected="0">
            <x v="0"/>
          </reference>
          <reference field="5" count="1" selected="0">
            <x v="59"/>
          </reference>
          <reference field="51" count="1" selected="0">
            <x v="1"/>
          </reference>
        </references>
      </pivotArea>
    </format>
    <format dxfId="943">
      <pivotArea outline="0" collapsedLevelsAreSubtotals="1" fieldPosition="0">
        <references count="3">
          <reference field="4" count="1" selected="0">
            <x v="1"/>
          </reference>
          <reference field="5" count="1" selected="0">
            <x v="60"/>
          </reference>
          <reference field="51" count="1" selected="0">
            <x v="2"/>
          </reference>
        </references>
      </pivotArea>
    </format>
    <format dxfId="942">
      <pivotArea outline="0" collapsedLevelsAreSubtotals="1" fieldPosition="0">
        <references count="3">
          <reference field="4" count="1" selected="0">
            <x v="1"/>
          </reference>
          <reference field="5" count="1" selected="0">
            <x v="60"/>
          </reference>
          <reference field="51" count="1" selected="0">
            <x v="2"/>
          </reference>
        </references>
      </pivotArea>
    </format>
    <format dxfId="941">
      <pivotArea field="51" type="button" dataOnly="0" labelOnly="1" outline="0" axis="axisRow" fieldPosition="2"/>
    </format>
    <format dxfId="940">
      <pivotArea field="51" type="button" dataOnly="0" labelOnly="1" outline="0" axis="axisRow" fieldPosition="2"/>
    </format>
    <format dxfId="939">
      <pivotArea dataOnly="0" labelOnly="1" outline="0" fieldPosition="0">
        <references count="1">
          <reference field="4294967294" count="2">
            <x v="0"/>
            <x v="1"/>
          </reference>
        </references>
      </pivotArea>
    </format>
    <format dxfId="938">
      <pivotArea field="51" type="button" dataOnly="0" labelOnly="1" outline="0" axis="axisRow" fieldPosition="2"/>
    </format>
    <format dxfId="937">
      <pivotArea dataOnly="0" labelOnly="1" outline="0" fieldPosition="0">
        <references count="1">
          <reference field="4294967294" count="2">
            <x v="0"/>
            <x v="1"/>
          </reference>
        </references>
      </pivotArea>
    </format>
    <format dxfId="936">
      <pivotArea field="51" type="button" dataOnly="0" labelOnly="1" outline="0" axis="axisRow" fieldPosition="2"/>
    </format>
    <format dxfId="935">
      <pivotArea dataOnly="0" labelOnly="1" outline="0" fieldPosition="0">
        <references count="1">
          <reference field="4294967294" count="2">
            <x v="0"/>
            <x v="1"/>
          </reference>
        </references>
      </pivotArea>
    </format>
    <format dxfId="934">
      <pivotArea dataOnly="0" labelOnly="1" outline="0" fieldPosition="0">
        <references count="2">
          <reference field="4" count="1">
            <x v="0"/>
          </reference>
          <reference field="5" count="1" selected="0">
            <x v="22"/>
          </reference>
        </references>
      </pivotArea>
    </format>
    <format dxfId="933">
      <pivotArea dataOnly="0" labelOnly="1" outline="0" fieldPosition="0">
        <references count="3">
          <reference field="4" count="1" selected="0">
            <x v="0"/>
          </reference>
          <reference field="5" count="1" selected="0">
            <x v="22"/>
          </reference>
          <reference field="51" count="1">
            <x v="1"/>
          </reference>
        </references>
      </pivotArea>
    </format>
    <format dxfId="932">
      <pivotArea dataOnly="0" labelOnly="1" outline="0" fieldPosition="0">
        <references count="3">
          <reference field="4" count="1" selected="0">
            <x v="0"/>
          </reference>
          <reference field="5" count="1" selected="0">
            <x v="27"/>
          </reference>
          <reference field="51" count="1">
            <x v="1"/>
          </reference>
        </references>
      </pivotArea>
    </format>
    <format dxfId="931">
      <pivotArea dataOnly="0" labelOnly="1" outline="0" fieldPosition="0">
        <references count="2">
          <reference field="4" count="1">
            <x v="0"/>
          </reference>
          <reference field="5" count="1" selected="0">
            <x v="1"/>
          </reference>
        </references>
      </pivotArea>
    </format>
    <format dxfId="930">
      <pivotArea dataOnly="0" labelOnly="1" outline="0" fieldPosition="0">
        <references count="2">
          <reference field="4" count="1">
            <x v="1"/>
          </reference>
          <reference field="5" count="1" selected="0">
            <x v="39"/>
          </reference>
        </references>
      </pivotArea>
    </format>
    <format dxfId="929">
      <pivotArea dataOnly="0" labelOnly="1" outline="0" fieldPosition="0">
        <references count="2">
          <reference field="4" count="1">
            <x v="0"/>
          </reference>
          <reference field="5" count="1" selected="0">
            <x v="45"/>
          </reference>
        </references>
      </pivotArea>
    </format>
    <format dxfId="928">
      <pivotArea dataOnly="0" labelOnly="1" outline="0" fieldPosition="0">
        <references count="3">
          <reference field="4" count="1" selected="0">
            <x v="0"/>
          </reference>
          <reference field="5" count="1" selected="0">
            <x v="1"/>
          </reference>
          <reference field="51" count="1">
            <x v="0"/>
          </reference>
        </references>
      </pivotArea>
    </format>
    <format dxfId="927">
      <pivotArea dataOnly="0" labelOnly="1" outline="0" fieldPosition="0">
        <references count="3">
          <reference field="4" count="1" selected="0">
            <x v="0"/>
          </reference>
          <reference field="5" count="1" selected="0">
            <x v="3"/>
          </reference>
          <reference field="51" count="1">
            <x v="1"/>
          </reference>
        </references>
      </pivotArea>
    </format>
    <format dxfId="926">
      <pivotArea dataOnly="0" labelOnly="1" outline="0" fieldPosition="0">
        <references count="3">
          <reference field="4" count="1" selected="0">
            <x v="0"/>
          </reference>
          <reference field="5" count="1" selected="0">
            <x v="24"/>
          </reference>
          <reference field="51" count="1">
            <x v="1"/>
          </reference>
        </references>
      </pivotArea>
    </format>
    <format dxfId="925">
      <pivotArea dataOnly="0" labelOnly="1" outline="0" fieldPosition="0">
        <references count="3">
          <reference field="4" count="1" selected="0">
            <x v="1"/>
          </reference>
          <reference field="5" count="1" selected="0">
            <x v="39"/>
          </reference>
          <reference field="51" count="1">
            <x v="1"/>
          </reference>
        </references>
      </pivotArea>
    </format>
    <format dxfId="924">
      <pivotArea dataOnly="0" labelOnly="1" outline="0" fieldPosition="0">
        <references count="3">
          <reference field="4" count="1" selected="0">
            <x v="0"/>
          </reference>
          <reference field="5" count="1" selected="0">
            <x v="45"/>
          </reference>
          <reference field="51" count="1">
            <x v="1"/>
          </reference>
        </references>
      </pivotArea>
    </format>
    <format dxfId="923">
      <pivotArea dataOnly="0" labelOnly="1" outline="0" fieldPosition="0">
        <references count="2">
          <reference field="4" count="1">
            <x v="0"/>
          </reference>
          <reference field="5" count="1" selected="0">
            <x v="1"/>
          </reference>
        </references>
      </pivotArea>
    </format>
    <format dxfId="922">
      <pivotArea dataOnly="0" labelOnly="1" outline="0" fieldPosition="0">
        <references count="2">
          <reference field="4" count="1">
            <x v="1"/>
          </reference>
          <reference field="5" count="1" selected="0">
            <x v="39"/>
          </reference>
        </references>
      </pivotArea>
    </format>
    <format dxfId="921">
      <pivotArea dataOnly="0" labelOnly="1" outline="0" fieldPosition="0">
        <references count="2">
          <reference field="4" count="1">
            <x v="0"/>
          </reference>
          <reference field="5" count="1" selected="0">
            <x v="45"/>
          </reference>
        </references>
      </pivotArea>
    </format>
    <format dxfId="920">
      <pivotArea dataOnly="0" labelOnly="1" outline="0" fieldPosition="0">
        <references count="3">
          <reference field="4" count="1" selected="0">
            <x v="0"/>
          </reference>
          <reference field="5" count="1" selected="0">
            <x v="1"/>
          </reference>
          <reference field="51" count="1">
            <x v="0"/>
          </reference>
        </references>
      </pivotArea>
    </format>
    <format dxfId="919">
      <pivotArea dataOnly="0" labelOnly="1" outline="0" fieldPosition="0">
        <references count="3">
          <reference field="4" count="1" selected="0">
            <x v="0"/>
          </reference>
          <reference field="5" count="1" selected="0">
            <x v="3"/>
          </reference>
          <reference field="51" count="1">
            <x v="1"/>
          </reference>
        </references>
      </pivotArea>
    </format>
    <format dxfId="918">
      <pivotArea dataOnly="0" labelOnly="1" outline="0" fieldPosition="0">
        <references count="3">
          <reference field="4" count="1" selected="0">
            <x v="0"/>
          </reference>
          <reference field="5" count="1" selected="0">
            <x v="24"/>
          </reference>
          <reference field="51" count="1">
            <x v="1"/>
          </reference>
        </references>
      </pivotArea>
    </format>
    <format dxfId="917">
      <pivotArea dataOnly="0" labelOnly="1" outline="0" fieldPosition="0">
        <references count="3">
          <reference field="4" count="1" selected="0">
            <x v="1"/>
          </reference>
          <reference field="5" count="1" selected="0">
            <x v="39"/>
          </reference>
          <reference field="51" count="1">
            <x v="1"/>
          </reference>
        </references>
      </pivotArea>
    </format>
    <format dxfId="916">
      <pivotArea dataOnly="0" labelOnly="1" outline="0" fieldPosition="0">
        <references count="3">
          <reference field="4" count="1" selected="0">
            <x v="0"/>
          </reference>
          <reference field="5" count="1" selected="0">
            <x v="45"/>
          </reference>
          <reference field="51" count="1">
            <x v="1"/>
          </reference>
        </references>
      </pivotArea>
    </format>
    <format dxfId="915">
      <pivotArea dataOnly="0" labelOnly="1" outline="0" fieldPosition="0">
        <references count="2">
          <reference field="4" count="1">
            <x v="0"/>
          </reference>
          <reference field="5" count="1" selected="0">
            <x v="11"/>
          </reference>
        </references>
      </pivotArea>
    </format>
    <format dxfId="914">
      <pivotArea dataOnly="0" labelOnly="1" outline="0" fieldPosition="0">
        <references count="3">
          <reference field="4" count="1" selected="0">
            <x v="0"/>
          </reference>
          <reference field="5" count="1" selected="0">
            <x v="11"/>
          </reference>
          <reference field="51" count="1">
            <x v="1"/>
          </reference>
        </references>
      </pivotArea>
    </format>
    <format dxfId="913">
      <pivotArea dataOnly="0" labelOnly="1" outline="0" fieldPosition="0">
        <references count="3">
          <reference field="4" count="1" selected="0">
            <x v="0"/>
          </reference>
          <reference field="5" count="1" selected="0">
            <x v="14"/>
          </reference>
          <reference field="51" count="1">
            <x v="1"/>
          </reference>
        </references>
      </pivotArea>
    </format>
    <format dxfId="912">
      <pivotArea dataOnly="0" labelOnly="1" outline="0" fieldPosition="0">
        <references count="3">
          <reference field="4" count="1" selected="0">
            <x v="0"/>
          </reference>
          <reference field="5" count="1" selected="0">
            <x v="25"/>
          </reference>
          <reference field="51" count="1">
            <x v="1"/>
          </reference>
        </references>
      </pivotArea>
    </format>
    <format dxfId="911">
      <pivotArea dataOnly="0" labelOnly="1" outline="0" fieldPosition="0">
        <references count="3">
          <reference field="4" count="1" selected="0">
            <x v="0"/>
          </reference>
          <reference field="5" count="1" selected="0">
            <x v="30"/>
          </reference>
          <reference field="51" count="1">
            <x v="0"/>
          </reference>
        </references>
      </pivotArea>
    </format>
    <format dxfId="910">
      <pivotArea dataOnly="0" labelOnly="1" outline="0" fieldPosition="0">
        <references count="3">
          <reference field="4" count="1" selected="0">
            <x v="0"/>
          </reference>
          <reference field="5" count="1" selected="0">
            <x v="43"/>
          </reference>
          <reference field="51" count="1">
            <x v="0"/>
          </reference>
        </references>
      </pivotArea>
    </format>
    <format dxfId="909">
      <pivotArea dataOnly="0" labelOnly="1" outline="0" fieldPosition="0">
        <references count="3">
          <reference field="4" count="1" selected="0">
            <x v="0"/>
          </reference>
          <reference field="5" count="1" selected="0">
            <x v="56"/>
          </reference>
          <reference field="51" count="1">
            <x v="1"/>
          </reference>
        </references>
      </pivotArea>
    </format>
    <format dxfId="908">
      <pivotArea dataOnly="0" labelOnly="1" outline="0" fieldPosition="0">
        <references count="2">
          <reference field="4" count="1">
            <x v="0"/>
          </reference>
          <reference field="5" count="1" selected="0">
            <x v="11"/>
          </reference>
        </references>
      </pivotArea>
    </format>
    <format dxfId="907">
      <pivotArea dataOnly="0" labelOnly="1" outline="0" fieldPosition="0">
        <references count="3">
          <reference field="4" count="1" selected="0">
            <x v="0"/>
          </reference>
          <reference field="5" count="1" selected="0">
            <x v="11"/>
          </reference>
          <reference field="51" count="1">
            <x v="1"/>
          </reference>
        </references>
      </pivotArea>
    </format>
    <format dxfId="906">
      <pivotArea dataOnly="0" labelOnly="1" outline="0" fieldPosition="0">
        <references count="3">
          <reference field="4" count="1" selected="0">
            <x v="0"/>
          </reference>
          <reference field="5" count="1" selected="0">
            <x v="14"/>
          </reference>
          <reference field="51" count="1">
            <x v="1"/>
          </reference>
        </references>
      </pivotArea>
    </format>
    <format dxfId="905">
      <pivotArea dataOnly="0" labelOnly="1" outline="0" fieldPosition="0">
        <references count="3">
          <reference field="4" count="1" selected="0">
            <x v="0"/>
          </reference>
          <reference field="5" count="1" selected="0">
            <x v="25"/>
          </reference>
          <reference field="51" count="1">
            <x v="1"/>
          </reference>
        </references>
      </pivotArea>
    </format>
    <format dxfId="904">
      <pivotArea dataOnly="0" labelOnly="1" outline="0" fieldPosition="0">
        <references count="3">
          <reference field="4" count="1" selected="0">
            <x v="0"/>
          </reference>
          <reference field="5" count="1" selected="0">
            <x v="30"/>
          </reference>
          <reference field="51" count="1">
            <x v="0"/>
          </reference>
        </references>
      </pivotArea>
    </format>
    <format dxfId="903">
      <pivotArea dataOnly="0" labelOnly="1" outline="0" fieldPosition="0">
        <references count="3">
          <reference field="4" count="1" selected="0">
            <x v="0"/>
          </reference>
          <reference field="5" count="1" selected="0">
            <x v="43"/>
          </reference>
          <reference field="51" count="1">
            <x v="0"/>
          </reference>
        </references>
      </pivotArea>
    </format>
    <format dxfId="902">
      <pivotArea dataOnly="0" labelOnly="1" outline="0" fieldPosition="0">
        <references count="3">
          <reference field="4" count="1" selected="0">
            <x v="0"/>
          </reference>
          <reference field="5" count="1" selected="0">
            <x v="56"/>
          </reference>
          <reference field="51" count="1">
            <x v="1"/>
          </reference>
        </references>
      </pivotArea>
    </format>
    <format dxfId="901">
      <pivotArea dataOnly="0" labelOnly="1" outline="0" fieldPosition="0">
        <references count="2">
          <reference field="4" count="1">
            <x v="1"/>
          </reference>
          <reference field="5" count="1" selected="0">
            <x v="5"/>
          </reference>
        </references>
      </pivotArea>
    </format>
    <format dxfId="900">
      <pivotArea dataOnly="0" labelOnly="1" outline="0" fieldPosition="0">
        <references count="2">
          <reference field="4" count="1">
            <x v="0"/>
          </reference>
          <reference field="5" count="1" selected="0">
            <x v="12"/>
          </reference>
        </references>
      </pivotArea>
    </format>
    <format dxfId="899">
      <pivotArea dataOnly="0" labelOnly="1" outline="0" fieldPosition="0">
        <references count="2">
          <reference field="4" count="1">
            <x v="1"/>
          </reference>
          <reference field="5" count="1" selected="0">
            <x v="51"/>
          </reference>
        </references>
      </pivotArea>
    </format>
    <format dxfId="898">
      <pivotArea dataOnly="0" labelOnly="1" outline="0" fieldPosition="0">
        <references count="3">
          <reference field="4" count="1" selected="0">
            <x v="1"/>
          </reference>
          <reference field="5" count="1" selected="0">
            <x v="5"/>
          </reference>
          <reference field="51" count="1">
            <x v="3"/>
          </reference>
        </references>
      </pivotArea>
    </format>
    <format dxfId="897">
      <pivotArea dataOnly="0" labelOnly="1" outline="0" fieldPosition="0">
        <references count="3">
          <reference field="4" count="1" selected="0">
            <x v="1"/>
          </reference>
          <reference field="5" count="1" selected="0">
            <x v="6"/>
          </reference>
          <reference field="51" count="1">
            <x v="3"/>
          </reference>
        </references>
      </pivotArea>
    </format>
    <format dxfId="896">
      <pivotArea dataOnly="0" labelOnly="1" outline="0" fieldPosition="0">
        <references count="3">
          <reference field="4" count="1" selected="0">
            <x v="1"/>
          </reference>
          <reference field="5" count="1" selected="0">
            <x v="10"/>
          </reference>
          <reference field="51" count="1">
            <x v="0"/>
          </reference>
        </references>
      </pivotArea>
    </format>
    <format dxfId="895">
      <pivotArea dataOnly="0" labelOnly="1" outline="0" fieldPosition="0">
        <references count="3">
          <reference field="4" count="1" selected="0">
            <x v="0"/>
          </reference>
          <reference field="5" count="1" selected="0">
            <x v="13"/>
          </reference>
          <reference field="51" count="1">
            <x v="0"/>
          </reference>
        </references>
      </pivotArea>
    </format>
    <format dxfId="894">
      <pivotArea dataOnly="0" labelOnly="1" outline="0" fieldPosition="0">
        <references count="3">
          <reference field="4" count="1" selected="0">
            <x v="0"/>
          </reference>
          <reference field="5" count="1" selected="0">
            <x v="16"/>
          </reference>
          <reference field="51" count="1">
            <x v="2"/>
          </reference>
        </references>
      </pivotArea>
    </format>
    <format dxfId="893">
      <pivotArea dataOnly="0" labelOnly="1" outline="0" fieldPosition="0">
        <references count="3">
          <reference field="4" count="1" selected="0">
            <x v="0"/>
          </reference>
          <reference field="5" count="1" selected="0">
            <x v="18"/>
          </reference>
          <reference field="51" count="1">
            <x v="0"/>
          </reference>
        </references>
      </pivotArea>
    </format>
    <format dxfId="892">
      <pivotArea dataOnly="0" labelOnly="1" outline="0" fieldPosition="0">
        <references count="3">
          <reference field="4" count="1" selected="0">
            <x v="0"/>
          </reference>
          <reference field="5" count="1" selected="0">
            <x v="41"/>
          </reference>
          <reference field="51" count="1">
            <x v="1"/>
          </reference>
        </references>
      </pivotArea>
    </format>
    <format dxfId="891">
      <pivotArea dataOnly="0" labelOnly="1" outline="0" fieldPosition="0">
        <references count="3">
          <reference field="4" count="1" selected="0">
            <x v="1"/>
          </reference>
          <reference field="5" count="1" selected="0">
            <x v="51"/>
          </reference>
          <reference field="51" count="1">
            <x v="1"/>
          </reference>
        </references>
      </pivotArea>
    </format>
    <format dxfId="890">
      <pivotArea dataOnly="0" labelOnly="1" outline="0" fieldPosition="0">
        <references count="3">
          <reference field="4" count="1" selected="0">
            <x v="1"/>
          </reference>
          <reference field="5" count="1" selected="0">
            <x v="53"/>
          </reference>
          <reference field="51" count="1">
            <x v="2"/>
          </reference>
        </references>
      </pivotArea>
    </format>
    <format dxfId="889">
      <pivotArea dataOnly="0" labelOnly="1" outline="0" fieldPosition="0">
        <references count="2">
          <reference field="4" count="1">
            <x v="1"/>
          </reference>
          <reference field="5" count="1" selected="0">
            <x v="5"/>
          </reference>
        </references>
      </pivotArea>
    </format>
    <format dxfId="888">
      <pivotArea dataOnly="0" labelOnly="1" outline="0" fieldPosition="0">
        <references count="2">
          <reference field="4" count="1">
            <x v="0"/>
          </reference>
          <reference field="5" count="1" selected="0">
            <x v="12"/>
          </reference>
        </references>
      </pivotArea>
    </format>
    <format dxfId="887">
      <pivotArea dataOnly="0" labelOnly="1" outline="0" fieldPosition="0">
        <references count="2">
          <reference field="4" count="1">
            <x v="1"/>
          </reference>
          <reference field="5" count="1" selected="0">
            <x v="51"/>
          </reference>
        </references>
      </pivotArea>
    </format>
    <format dxfId="886">
      <pivotArea dataOnly="0" labelOnly="1" outline="0" fieldPosition="0">
        <references count="3">
          <reference field="4" count="1" selected="0">
            <x v="1"/>
          </reference>
          <reference field="5" count="1" selected="0">
            <x v="5"/>
          </reference>
          <reference field="51" count="1">
            <x v="3"/>
          </reference>
        </references>
      </pivotArea>
    </format>
    <format dxfId="885">
      <pivotArea dataOnly="0" labelOnly="1" outline="0" fieldPosition="0">
        <references count="3">
          <reference field="4" count="1" selected="0">
            <x v="1"/>
          </reference>
          <reference field="5" count="1" selected="0">
            <x v="6"/>
          </reference>
          <reference field="51" count="1">
            <x v="3"/>
          </reference>
        </references>
      </pivotArea>
    </format>
    <format dxfId="884">
      <pivotArea dataOnly="0" labelOnly="1" outline="0" fieldPosition="0">
        <references count="3">
          <reference field="4" count="1" selected="0">
            <x v="1"/>
          </reference>
          <reference field="5" count="1" selected="0">
            <x v="10"/>
          </reference>
          <reference field="51" count="1">
            <x v="0"/>
          </reference>
        </references>
      </pivotArea>
    </format>
    <format dxfId="883">
      <pivotArea dataOnly="0" labelOnly="1" outline="0" fieldPosition="0">
        <references count="3">
          <reference field="4" count="1" selected="0">
            <x v="0"/>
          </reference>
          <reference field="5" count="1" selected="0">
            <x v="13"/>
          </reference>
          <reference field="51" count="1">
            <x v="0"/>
          </reference>
        </references>
      </pivotArea>
    </format>
    <format dxfId="882">
      <pivotArea dataOnly="0" labelOnly="1" outline="0" fieldPosition="0">
        <references count="3">
          <reference field="4" count="1" selected="0">
            <x v="0"/>
          </reference>
          <reference field="5" count="1" selected="0">
            <x v="16"/>
          </reference>
          <reference field="51" count="1">
            <x v="2"/>
          </reference>
        </references>
      </pivotArea>
    </format>
    <format dxfId="881">
      <pivotArea dataOnly="0" labelOnly="1" outline="0" fieldPosition="0">
        <references count="3">
          <reference field="4" count="1" selected="0">
            <x v="0"/>
          </reference>
          <reference field="5" count="1" selected="0">
            <x v="18"/>
          </reference>
          <reference field="51" count="1">
            <x v="0"/>
          </reference>
        </references>
      </pivotArea>
    </format>
    <format dxfId="880">
      <pivotArea dataOnly="0" labelOnly="1" outline="0" fieldPosition="0">
        <references count="3">
          <reference field="4" count="1" selected="0">
            <x v="0"/>
          </reference>
          <reference field="5" count="1" selected="0">
            <x v="41"/>
          </reference>
          <reference field="51" count="1">
            <x v="1"/>
          </reference>
        </references>
      </pivotArea>
    </format>
    <format dxfId="879">
      <pivotArea dataOnly="0" labelOnly="1" outline="0" fieldPosition="0">
        <references count="3">
          <reference field="4" count="1" selected="0">
            <x v="1"/>
          </reference>
          <reference field="5" count="1" selected="0">
            <x v="51"/>
          </reference>
          <reference field="51" count="1">
            <x v="1"/>
          </reference>
        </references>
      </pivotArea>
    </format>
    <format dxfId="878">
      <pivotArea dataOnly="0" labelOnly="1" outline="0" fieldPosition="0">
        <references count="3">
          <reference field="4" count="1" selected="0">
            <x v="1"/>
          </reference>
          <reference field="5" count="1" selected="0">
            <x v="53"/>
          </reference>
          <reference field="51" count="1">
            <x v="2"/>
          </reference>
        </references>
      </pivotArea>
    </format>
    <format dxfId="877">
      <pivotArea dataOnly="0" labelOnly="1" outline="0" fieldPosition="0">
        <references count="2">
          <reference field="4" count="1">
            <x v="0"/>
          </reference>
          <reference field="5" count="1" selected="0">
            <x v="2"/>
          </reference>
        </references>
      </pivotArea>
    </format>
    <format dxfId="876">
      <pivotArea dataOnly="0" labelOnly="1" outline="0" fieldPosition="0">
        <references count="3">
          <reference field="4" count="1" selected="0">
            <x v="0"/>
          </reference>
          <reference field="5" count="1" selected="0">
            <x v="2"/>
          </reference>
          <reference field="51" count="1">
            <x v="1"/>
          </reference>
        </references>
      </pivotArea>
    </format>
    <format dxfId="875">
      <pivotArea dataOnly="0" labelOnly="1" outline="0" fieldPosition="0">
        <references count="3">
          <reference field="4" count="1" selected="0">
            <x v="0"/>
          </reference>
          <reference field="5" count="1" selected="0">
            <x v="15"/>
          </reference>
          <reference field="51" count="1">
            <x v="1"/>
          </reference>
        </references>
      </pivotArea>
    </format>
    <format dxfId="874">
      <pivotArea dataOnly="0" labelOnly="1" outline="0" fieldPosition="0">
        <references count="3">
          <reference field="4" count="1" selected="0">
            <x v="0"/>
          </reference>
          <reference field="5" count="1" selected="0">
            <x v="26"/>
          </reference>
          <reference field="51" count="1">
            <x v="1"/>
          </reference>
        </references>
      </pivotArea>
    </format>
    <format dxfId="873">
      <pivotArea dataOnly="0" labelOnly="1" outline="0" fieldPosition="0">
        <references count="3">
          <reference field="4" count="1" selected="0">
            <x v="0"/>
          </reference>
          <reference field="5" count="1" selected="0">
            <x v="32"/>
          </reference>
          <reference field="51" count="1">
            <x v="1"/>
          </reference>
        </references>
      </pivotArea>
    </format>
    <format dxfId="872">
      <pivotArea dataOnly="0" labelOnly="1" outline="0" fieldPosition="0">
        <references count="3">
          <reference field="4" count="1" selected="0">
            <x v="0"/>
          </reference>
          <reference field="5" count="1" selected="0">
            <x v="33"/>
          </reference>
          <reference field="51" count="1">
            <x v="1"/>
          </reference>
        </references>
      </pivotArea>
    </format>
    <format dxfId="871">
      <pivotArea dataOnly="0" labelOnly="1" outline="0" fieldPosition="0">
        <references count="3">
          <reference field="4" count="1" selected="0">
            <x v="0"/>
          </reference>
          <reference field="5" count="1" selected="0">
            <x v="37"/>
          </reference>
          <reference field="51" count="1">
            <x v="1"/>
          </reference>
        </references>
      </pivotArea>
    </format>
    <format dxfId="870">
      <pivotArea dataOnly="0" labelOnly="1" outline="0" fieldPosition="0">
        <references count="3">
          <reference field="4" count="1" selected="0">
            <x v="0"/>
          </reference>
          <reference field="5" count="1" selected="0">
            <x v="40"/>
          </reference>
          <reference field="51" count="1">
            <x v="1"/>
          </reference>
        </references>
      </pivotArea>
    </format>
    <format dxfId="869">
      <pivotArea dataOnly="0" labelOnly="1" outline="0" fieldPosition="0">
        <references count="3">
          <reference field="4" count="1" selected="0">
            <x v="0"/>
          </reference>
          <reference field="5" count="1" selected="0">
            <x v="44"/>
          </reference>
          <reference field="51" count="1">
            <x v="1"/>
          </reference>
        </references>
      </pivotArea>
    </format>
    <format dxfId="868">
      <pivotArea dataOnly="0" labelOnly="1" outline="0" fieldPosition="0">
        <references count="3">
          <reference field="4" count="1" selected="0">
            <x v="0"/>
          </reference>
          <reference field="5" count="1" selected="0">
            <x v="50"/>
          </reference>
          <reference field="51" count="1">
            <x v="1"/>
          </reference>
        </references>
      </pivotArea>
    </format>
    <format dxfId="867">
      <pivotArea dataOnly="0" labelOnly="1" outline="0" fieldPosition="0">
        <references count="2">
          <reference field="4" count="1">
            <x v="0"/>
          </reference>
          <reference field="5" count="1" selected="0">
            <x v="2"/>
          </reference>
        </references>
      </pivotArea>
    </format>
    <format dxfId="866">
      <pivotArea dataOnly="0" labelOnly="1" outline="0" fieldPosition="0">
        <references count="3">
          <reference field="4" count="1" selected="0">
            <x v="0"/>
          </reference>
          <reference field="5" count="1" selected="0">
            <x v="2"/>
          </reference>
          <reference field="51" count="1">
            <x v="1"/>
          </reference>
        </references>
      </pivotArea>
    </format>
    <format dxfId="865">
      <pivotArea dataOnly="0" labelOnly="1" outline="0" fieldPosition="0">
        <references count="3">
          <reference field="4" count="1" selected="0">
            <x v="0"/>
          </reference>
          <reference field="5" count="1" selected="0">
            <x v="15"/>
          </reference>
          <reference field="51" count="1">
            <x v="1"/>
          </reference>
        </references>
      </pivotArea>
    </format>
    <format dxfId="864">
      <pivotArea dataOnly="0" labelOnly="1" outline="0" fieldPosition="0">
        <references count="3">
          <reference field="4" count="1" selected="0">
            <x v="0"/>
          </reference>
          <reference field="5" count="1" selected="0">
            <x v="26"/>
          </reference>
          <reference field="51" count="1">
            <x v="1"/>
          </reference>
        </references>
      </pivotArea>
    </format>
    <format dxfId="863">
      <pivotArea dataOnly="0" labelOnly="1" outline="0" fieldPosition="0">
        <references count="3">
          <reference field="4" count="1" selected="0">
            <x v="0"/>
          </reference>
          <reference field="5" count="1" selected="0">
            <x v="32"/>
          </reference>
          <reference field="51" count="1">
            <x v="1"/>
          </reference>
        </references>
      </pivotArea>
    </format>
    <format dxfId="862">
      <pivotArea dataOnly="0" labelOnly="1" outline="0" fieldPosition="0">
        <references count="3">
          <reference field="4" count="1" selected="0">
            <x v="0"/>
          </reference>
          <reference field="5" count="1" selected="0">
            <x v="33"/>
          </reference>
          <reference field="51" count="1">
            <x v="1"/>
          </reference>
        </references>
      </pivotArea>
    </format>
    <format dxfId="861">
      <pivotArea dataOnly="0" labelOnly="1" outline="0" fieldPosition="0">
        <references count="3">
          <reference field="4" count="1" selected="0">
            <x v="0"/>
          </reference>
          <reference field="5" count="1" selected="0">
            <x v="37"/>
          </reference>
          <reference field="51" count="1">
            <x v="1"/>
          </reference>
        </references>
      </pivotArea>
    </format>
    <format dxfId="860">
      <pivotArea dataOnly="0" labelOnly="1" outline="0" fieldPosition="0">
        <references count="3">
          <reference field="4" count="1" selected="0">
            <x v="0"/>
          </reference>
          <reference field="5" count="1" selected="0">
            <x v="40"/>
          </reference>
          <reference field="51" count="1">
            <x v="1"/>
          </reference>
        </references>
      </pivotArea>
    </format>
    <format dxfId="859">
      <pivotArea dataOnly="0" labelOnly="1" outline="0" fieldPosition="0">
        <references count="3">
          <reference field="4" count="1" selected="0">
            <x v="0"/>
          </reference>
          <reference field="5" count="1" selected="0">
            <x v="44"/>
          </reference>
          <reference field="51" count="1">
            <x v="1"/>
          </reference>
        </references>
      </pivotArea>
    </format>
    <format dxfId="858">
      <pivotArea dataOnly="0" labelOnly="1" outline="0" fieldPosition="0">
        <references count="3">
          <reference field="4" count="1" selected="0">
            <x v="0"/>
          </reference>
          <reference field="5" count="1" selected="0">
            <x v="50"/>
          </reference>
          <reference field="51" count="1">
            <x v="1"/>
          </reference>
        </references>
      </pivotArea>
    </format>
    <format dxfId="857">
      <pivotArea dataOnly="0" labelOnly="1" outline="0" fieldPosition="0">
        <references count="2">
          <reference field="4" count="1">
            <x v="0"/>
          </reference>
          <reference field="5" count="1" selected="0">
            <x v="7"/>
          </reference>
        </references>
      </pivotArea>
    </format>
    <format dxfId="856">
      <pivotArea dataOnly="0" labelOnly="1" outline="0" fieldPosition="0">
        <references count="3">
          <reference field="4" count="1" selected="0">
            <x v="0"/>
          </reference>
          <reference field="5" count="1" selected="0">
            <x v="7"/>
          </reference>
          <reference field="51" count="1">
            <x v="0"/>
          </reference>
        </references>
      </pivotArea>
    </format>
    <format dxfId="855">
      <pivotArea dataOnly="0" labelOnly="1" outline="0" fieldPosition="0">
        <references count="3">
          <reference field="4" count="1" selected="0">
            <x v="0"/>
          </reference>
          <reference field="5" count="1" selected="0">
            <x v="19"/>
          </reference>
          <reference field="51" count="1">
            <x v="1"/>
          </reference>
        </references>
      </pivotArea>
    </format>
    <format dxfId="854">
      <pivotArea dataOnly="0" labelOnly="1" outline="0" fieldPosition="0">
        <references count="3">
          <reference field="4" count="1" selected="0">
            <x v="0"/>
          </reference>
          <reference field="5" count="1" selected="0">
            <x v="20"/>
          </reference>
          <reference field="51" count="1">
            <x v="0"/>
          </reference>
        </references>
      </pivotArea>
    </format>
    <format dxfId="853">
      <pivotArea dataOnly="0" labelOnly="1" outline="0" fieldPosition="0">
        <references count="3">
          <reference field="4" count="1" selected="0">
            <x v="0"/>
          </reference>
          <reference field="5" count="1" selected="0">
            <x v="34"/>
          </reference>
          <reference field="51" count="1">
            <x v="1"/>
          </reference>
        </references>
      </pivotArea>
    </format>
    <format dxfId="852">
      <pivotArea dataOnly="0" labelOnly="1" outline="0" fieldPosition="0">
        <references count="3">
          <reference field="4" count="1" selected="0">
            <x v="0"/>
          </reference>
          <reference field="5" count="1" selected="0">
            <x v="57"/>
          </reference>
          <reference field="51" count="1">
            <x v="0"/>
          </reference>
        </references>
      </pivotArea>
    </format>
    <format dxfId="851">
      <pivotArea dataOnly="0" labelOnly="1" outline="0" fieldPosition="0">
        <references count="3">
          <reference field="4" count="1" selected="0">
            <x v="0"/>
          </reference>
          <reference field="5" count="1" selected="0">
            <x v="59"/>
          </reference>
          <reference field="51" count="1">
            <x v="1"/>
          </reference>
        </references>
      </pivotArea>
    </format>
    <format dxfId="850">
      <pivotArea dataOnly="0" labelOnly="1" outline="0" fieldPosition="0">
        <references count="2">
          <reference field="4" count="1">
            <x v="0"/>
          </reference>
          <reference field="5" count="1" selected="0">
            <x v="7"/>
          </reference>
        </references>
      </pivotArea>
    </format>
    <format dxfId="849">
      <pivotArea dataOnly="0" labelOnly="1" outline="0" fieldPosition="0">
        <references count="3">
          <reference field="4" count="1" selected="0">
            <x v="0"/>
          </reference>
          <reference field="5" count="1" selected="0">
            <x v="7"/>
          </reference>
          <reference field="51" count="1">
            <x v="0"/>
          </reference>
        </references>
      </pivotArea>
    </format>
    <format dxfId="848">
      <pivotArea dataOnly="0" labelOnly="1" outline="0" fieldPosition="0">
        <references count="3">
          <reference field="4" count="1" selected="0">
            <x v="0"/>
          </reference>
          <reference field="5" count="1" selected="0">
            <x v="19"/>
          </reference>
          <reference field="51" count="1">
            <x v="1"/>
          </reference>
        </references>
      </pivotArea>
    </format>
    <format dxfId="847">
      <pivotArea dataOnly="0" labelOnly="1" outline="0" fieldPosition="0">
        <references count="3">
          <reference field="4" count="1" selected="0">
            <x v="0"/>
          </reference>
          <reference field="5" count="1" selected="0">
            <x v="20"/>
          </reference>
          <reference field="51" count="1">
            <x v="0"/>
          </reference>
        </references>
      </pivotArea>
    </format>
    <format dxfId="846">
      <pivotArea dataOnly="0" labelOnly="1" outline="0" fieldPosition="0">
        <references count="3">
          <reference field="4" count="1" selected="0">
            <x v="0"/>
          </reference>
          <reference field="5" count="1" selected="0">
            <x v="34"/>
          </reference>
          <reference field="51" count="1">
            <x v="1"/>
          </reference>
        </references>
      </pivotArea>
    </format>
    <format dxfId="845">
      <pivotArea dataOnly="0" labelOnly="1" outline="0" fieldPosition="0">
        <references count="3">
          <reference field="4" count="1" selected="0">
            <x v="0"/>
          </reference>
          <reference field="5" count="1" selected="0">
            <x v="57"/>
          </reference>
          <reference field="51" count="1">
            <x v="0"/>
          </reference>
        </references>
      </pivotArea>
    </format>
    <format dxfId="844">
      <pivotArea dataOnly="0" labelOnly="1" outline="0" fieldPosition="0">
        <references count="3">
          <reference field="4" count="1" selected="0">
            <x v="0"/>
          </reference>
          <reference field="5" count="1" selected="0">
            <x v="59"/>
          </reference>
          <reference field="51" count="1">
            <x v="1"/>
          </reference>
        </references>
      </pivotArea>
    </format>
    <format dxfId="843">
      <pivotArea dataOnly="0" labelOnly="1" outline="0" fieldPosition="0">
        <references count="2">
          <reference field="4" count="1">
            <x v="0"/>
          </reference>
          <reference field="5" count="1" selected="0">
            <x v="0"/>
          </reference>
        </references>
      </pivotArea>
    </format>
    <format dxfId="842">
      <pivotArea dataOnly="0" labelOnly="1" outline="0" fieldPosition="0">
        <references count="2">
          <reference field="4" count="1">
            <x v="1"/>
          </reference>
          <reference field="5" count="1" selected="0">
            <x v="60"/>
          </reference>
        </references>
      </pivotArea>
    </format>
    <format dxfId="841">
      <pivotArea dataOnly="0" labelOnly="1" outline="0" fieldPosition="0">
        <references count="3">
          <reference field="4" count="1" selected="0">
            <x v="0"/>
          </reference>
          <reference field="5" count="1" selected="0">
            <x v="0"/>
          </reference>
          <reference field="51" count="1">
            <x v="2"/>
          </reference>
        </references>
      </pivotArea>
    </format>
    <format dxfId="840">
      <pivotArea dataOnly="0" labelOnly="1" outline="0" fieldPosition="0">
        <references count="3">
          <reference field="4" count="1" selected="0">
            <x v="0"/>
          </reference>
          <reference field="5" count="1" selected="0">
            <x v="17"/>
          </reference>
          <reference field="51" count="1">
            <x v="2"/>
          </reference>
        </references>
      </pivotArea>
    </format>
    <format dxfId="839">
      <pivotArea dataOnly="0" labelOnly="1" outline="0" fieldPosition="0">
        <references count="3">
          <reference field="4" count="1" selected="0">
            <x v="0"/>
          </reference>
          <reference field="5" count="1" selected="0">
            <x v="23"/>
          </reference>
          <reference field="51" count="1">
            <x v="1"/>
          </reference>
        </references>
      </pivotArea>
    </format>
    <format dxfId="838">
      <pivotArea dataOnly="0" labelOnly="1" outline="0" fieldPosition="0">
        <references count="3">
          <reference field="4" count="1" selected="0">
            <x v="1"/>
          </reference>
          <reference field="5" count="1" selected="0">
            <x v="60"/>
          </reference>
          <reference field="51" count="1">
            <x v="2"/>
          </reference>
        </references>
      </pivotArea>
    </format>
    <format dxfId="837">
      <pivotArea dataOnly="0" labelOnly="1" outline="0" fieldPosition="0">
        <references count="2">
          <reference field="4" count="1">
            <x v="0"/>
          </reference>
          <reference field="5" count="1" selected="0">
            <x v="0"/>
          </reference>
        </references>
      </pivotArea>
    </format>
    <format dxfId="836">
      <pivotArea dataOnly="0" labelOnly="1" outline="0" fieldPosition="0">
        <references count="2">
          <reference field="4" count="1">
            <x v="1"/>
          </reference>
          <reference field="5" count="1" selected="0">
            <x v="60"/>
          </reference>
        </references>
      </pivotArea>
    </format>
    <format dxfId="835">
      <pivotArea dataOnly="0" labelOnly="1" outline="0" fieldPosition="0">
        <references count="3">
          <reference field="4" count="1" selected="0">
            <x v="0"/>
          </reference>
          <reference field="5" count="1" selected="0">
            <x v="0"/>
          </reference>
          <reference field="51" count="1">
            <x v="2"/>
          </reference>
        </references>
      </pivotArea>
    </format>
    <format dxfId="834">
      <pivotArea dataOnly="0" labelOnly="1" outline="0" fieldPosition="0">
        <references count="3">
          <reference field="4" count="1" selected="0">
            <x v="0"/>
          </reference>
          <reference field="5" count="1" selected="0">
            <x v="17"/>
          </reference>
          <reference field="51" count="1">
            <x v="2"/>
          </reference>
        </references>
      </pivotArea>
    </format>
    <format dxfId="833">
      <pivotArea dataOnly="0" labelOnly="1" outline="0" fieldPosition="0">
        <references count="3">
          <reference field="4" count="1" selected="0">
            <x v="0"/>
          </reference>
          <reference field="5" count="1" selected="0">
            <x v="23"/>
          </reference>
          <reference field="51" count="1">
            <x v="1"/>
          </reference>
        </references>
      </pivotArea>
    </format>
    <format dxfId="832">
      <pivotArea dataOnly="0" labelOnly="1" outline="0" fieldPosition="0">
        <references count="3">
          <reference field="4" count="1" selected="0">
            <x v="1"/>
          </reference>
          <reference field="5" count="1" selected="0">
            <x v="60"/>
          </reference>
          <reference field="51" count="1">
            <x v="2"/>
          </reference>
        </references>
      </pivotArea>
    </format>
    <format dxfId="831">
      <pivotArea dataOnly="0" labelOnly="1" outline="0" fieldPosition="0">
        <references count="2">
          <reference field="4" count="1">
            <x v="0"/>
          </reference>
          <reference field="5" count="1" selected="0">
            <x v="4"/>
          </reference>
        </references>
      </pivotArea>
    </format>
    <format dxfId="830">
      <pivotArea dataOnly="0" labelOnly="1" outline="0" fieldPosition="0">
        <references count="2">
          <reference field="4" count="1">
            <x v="1"/>
          </reference>
          <reference field="5" count="1" selected="0">
            <x v="9"/>
          </reference>
        </references>
      </pivotArea>
    </format>
    <format dxfId="829">
      <pivotArea dataOnly="0" labelOnly="1" outline="0" fieldPosition="0">
        <references count="2">
          <reference field="4" count="1">
            <x v="0"/>
          </reference>
          <reference field="5" count="1" selected="0">
            <x v="31"/>
          </reference>
        </references>
      </pivotArea>
    </format>
    <format dxfId="828">
      <pivotArea dataOnly="0" labelOnly="1" outline="0" fieldPosition="0">
        <references count="2">
          <reference field="4" count="1">
            <x v="1"/>
          </reference>
          <reference field="5" count="1" selected="0">
            <x v="35"/>
          </reference>
        </references>
      </pivotArea>
    </format>
    <format dxfId="827">
      <pivotArea dataOnly="0" labelOnly="1" outline="0" fieldPosition="0">
        <references count="2">
          <reference field="4" count="1">
            <x v="0"/>
          </reference>
          <reference field="5" count="1" selected="0">
            <x v="36"/>
          </reference>
        </references>
      </pivotArea>
    </format>
    <format dxfId="826">
      <pivotArea dataOnly="0" labelOnly="1" outline="0" fieldPosition="0">
        <references count="2">
          <reference field="4" count="1">
            <x v="1"/>
          </reference>
          <reference field="5" count="1" selected="0">
            <x v="38"/>
          </reference>
        </references>
      </pivotArea>
    </format>
    <format dxfId="825">
      <pivotArea dataOnly="0" labelOnly="1" outline="0" fieldPosition="0">
        <references count="2">
          <reference field="4" count="1">
            <x v="0"/>
          </reference>
          <reference field="5" count="1" selected="0">
            <x v="42"/>
          </reference>
        </references>
      </pivotArea>
    </format>
    <format dxfId="824">
      <pivotArea dataOnly="0" labelOnly="1" outline="0" fieldPosition="0">
        <references count="2">
          <reference field="4" count="1">
            <x v="1"/>
          </reference>
          <reference field="5" count="1" selected="0">
            <x v="49"/>
          </reference>
        </references>
      </pivotArea>
    </format>
    <format dxfId="823">
      <pivotArea dataOnly="0" labelOnly="1" outline="0" fieldPosition="0">
        <references count="2">
          <reference field="4" count="1">
            <x v="0"/>
          </reference>
          <reference field="5" count="1" selected="0">
            <x v="54"/>
          </reference>
        </references>
      </pivotArea>
    </format>
    <format dxfId="822">
      <pivotArea dataOnly="0" labelOnly="1" outline="0" fieldPosition="0">
        <references count="3">
          <reference field="4" count="1" selected="0">
            <x v="0"/>
          </reference>
          <reference field="5" count="1" selected="0">
            <x v="4"/>
          </reference>
          <reference field="51" count="1">
            <x v="1"/>
          </reference>
        </references>
      </pivotArea>
    </format>
    <format dxfId="821">
      <pivotArea dataOnly="0" labelOnly="1" outline="0" fieldPosition="0">
        <references count="3">
          <reference field="4" count="1" selected="0">
            <x v="0"/>
          </reference>
          <reference field="5" count="1" selected="0">
            <x v="8"/>
          </reference>
          <reference field="51" count="1">
            <x v="1"/>
          </reference>
        </references>
      </pivotArea>
    </format>
    <format dxfId="820">
      <pivotArea dataOnly="0" labelOnly="1" outline="0" fieldPosition="0">
        <references count="3">
          <reference field="4" count="1" selected="0">
            <x v="1"/>
          </reference>
          <reference field="5" count="1" selected="0">
            <x v="9"/>
          </reference>
          <reference field="51" count="1">
            <x v="3"/>
          </reference>
        </references>
      </pivotArea>
    </format>
    <format dxfId="819">
      <pivotArea dataOnly="0" labelOnly="1" outline="0" fieldPosition="0">
        <references count="3">
          <reference field="4" count="1" selected="0">
            <x v="1"/>
          </reference>
          <reference field="5" count="1" selected="0">
            <x v="21"/>
          </reference>
          <reference field="51" count="1">
            <x v="0"/>
          </reference>
        </references>
      </pivotArea>
    </format>
    <format dxfId="818">
      <pivotArea dataOnly="0" labelOnly="1" outline="0" fieldPosition="0">
        <references count="3">
          <reference field="4" count="1" selected="0">
            <x v="1"/>
          </reference>
          <reference field="5" count="1" selected="0">
            <x v="29"/>
          </reference>
          <reference field="51" count="1">
            <x v="3"/>
          </reference>
        </references>
      </pivotArea>
    </format>
    <format dxfId="817">
      <pivotArea dataOnly="0" labelOnly="1" outline="0" fieldPosition="0">
        <references count="3">
          <reference field="4" count="1" selected="0">
            <x v="0"/>
          </reference>
          <reference field="5" count="1" selected="0">
            <x v="31"/>
          </reference>
          <reference field="51" count="1">
            <x v="1"/>
          </reference>
        </references>
      </pivotArea>
    </format>
    <format dxfId="816">
      <pivotArea dataOnly="0" labelOnly="1" outline="0" fieldPosition="0">
        <references count="3">
          <reference field="4" count="1" selected="0">
            <x v="1"/>
          </reference>
          <reference field="5" count="1" selected="0">
            <x v="35"/>
          </reference>
          <reference field="51" count="1">
            <x v="2"/>
          </reference>
        </references>
      </pivotArea>
    </format>
    <format dxfId="815">
      <pivotArea dataOnly="0" labelOnly="1" outline="0" fieldPosition="0">
        <references count="3">
          <reference field="4" count="1" selected="0">
            <x v="0"/>
          </reference>
          <reference field="5" count="1" selected="0">
            <x v="36"/>
          </reference>
          <reference field="51" count="1">
            <x v="0"/>
          </reference>
        </references>
      </pivotArea>
    </format>
    <format dxfId="814">
      <pivotArea dataOnly="0" labelOnly="1" outline="0" fieldPosition="0">
        <references count="3">
          <reference field="4" count="1" selected="0">
            <x v="1"/>
          </reference>
          <reference field="5" count="1" selected="0">
            <x v="38"/>
          </reference>
          <reference field="51" count="1">
            <x v="1"/>
          </reference>
        </references>
      </pivotArea>
    </format>
    <format dxfId="813">
      <pivotArea dataOnly="0" labelOnly="1" outline="0" fieldPosition="0">
        <references count="3">
          <reference field="4" count="1" selected="0">
            <x v="0"/>
          </reference>
          <reference field="5" count="1" selected="0">
            <x v="42"/>
          </reference>
          <reference field="51" count="1">
            <x v="1"/>
          </reference>
        </references>
      </pivotArea>
    </format>
    <format dxfId="812">
      <pivotArea dataOnly="0" labelOnly="1" outline="0" fieldPosition="0">
        <references count="3">
          <reference field="4" count="1" selected="0">
            <x v="0"/>
          </reference>
          <reference field="5" count="1" selected="0">
            <x v="46"/>
          </reference>
          <reference field="51" count="1">
            <x v="2"/>
          </reference>
        </references>
      </pivotArea>
    </format>
    <format dxfId="811">
      <pivotArea dataOnly="0" labelOnly="1" outline="0" fieldPosition="0">
        <references count="3">
          <reference field="4" count="1" selected="0">
            <x v="0"/>
          </reference>
          <reference field="5" count="1" selected="0">
            <x v="47"/>
          </reference>
          <reference field="51" count="1">
            <x v="2"/>
          </reference>
        </references>
      </pivotArea>
    </format>
    <format dxfId="810">
      <pivotArea dataOnly="0" labelOnly="1" outline="0" fieldPosition="0">
        <references count="3">
          <reference field="4" count="1" selected="0">
            <x v="0"/>
          </reference>
          <reference field="5" count="1" selected="0">
            <x v="48"/>
          </reference>
          <reference field="51" count="1">
            <x v="2"/>
          </reference>
        </references>
      </pivotArea>
    </format>
    <format dxfId="809">
      <pivotArea dataOnly="0" labelOnly="1" outline="0" fieldPosition="0">
        <references count="3">
          <reference field="4" count="1" selected="0">
            <x v="1"/>
          </reference>
          <reference field="5" count="1" selected="0">
            <x v="49"/>
          </reference>
          <reference field="51" count="1">
            <x v="3"/>
          </reference>
        </references>
      </pivotArea>
    </format>
    <format dxfId="808">
      <pivotArea dataOnly="0" labelOnly="1" outline="0" fieldPosition="0">
        <references count="3">
          <reference field="4" count="1" selected="0">
            <x v="1"/>
          </reference>
          <reference field="5" count="1" selected="0">
            <x v="52"/>
          </reference>
          <reference field="51" count="1">
            <x v="1"/>
          </reference>
        </references>
      </pivotArea>
    </format>
    <format dxfId="807">
      <pivotArea dataOnly="0" labelOnly="1" outline="0" fieldPosition="0">
        <references count="3">
          <reference field="4" count="1" selected="0">
            <x v="0"/>
          </reference>
          <reference field="5" count="1" selected="0">
            <x v="54"/>
          </reference>
          <reference field="51" count="1">
            <x v="1"/>
          </reference>
        </references>
      </pivotArea>
    </format>
    <format dxfId="806">
      <pivotArea dataOnly="0" labelOnly="1" outline="0" fieldPosition="0">
        <references count="3">
          <reference field="4" count="1" selected="0">
            <x v="0"/>
          </reference>
          <reference field="5" count="1" selected="0">
            <x v="55"/>
          </reference>
          <reference field="51" count="1">
            <x v="0"/>
          </reference>
        </references>
      </pivotArea>
    </format>
    <format dxfId="805">
      <pivotArea dataOnly="0" labelOnly="1" outline="0" fieldPosition="0">
        <references count="3">
          <reference field="4" count="1" selected="0">
            <x v="0"/>
          </reference>
          <reference field="5" count="1" selected="0">
            <x v="58"/>
          </reference>
          <reference field="51" count="1">
            <x v="1"/>
          </reference>
        </references>
      </pivotArea>
    </format>
    <format dxfId="804">
      <pivotArea dataOnly="0" labelOnly="1" outline="0" fieldPosition="0">
        <references count="2">
          <reference field="4" count="1">
            <x v="0"/>
          </reference>
          <reference field="5" count="1" selected="0">
            <x v="4"/>
          </reference>
        </references>
      </pivotArea>
    </format>
    <format dxfId="803">
      <pivotArea dataOnly="0" labelOnly="1" outline="0" fieldPosition="0">
        <references count="2">
          <reference field="4" count="1">
            <x v="1"/>
          </reference>
          <reference field="5" count="1" selected="0">
            <x v="9"/>
          </reference>
        </references>
      </pivotArea>
    </format>
    <format dxfId="802">
      <pivotArea dataOnly="0" labelOnly="1" outline="0" fieldPosition="0">
        <references count="2">
          <reference field="4" count="1">
            <x v="0"/>
          </reference>
          <reference field="5" count="1" selected="0">
            <x v="31"/>
          </reference>
        </references>
      </pivotArea>
    </format>
    <format dxfId="801">
      <pivotArea dataOnly="0" labelOnly="1" outline="0" fieldPosition="0">
        <references count="2">
          <reference field="4" count="1">
            <x v="1"/>
          </reference>
          <reference field="5" count="1" selected="0">
            <x v="35"/>
          </reference>
        </references>
      </pivotArea>
    </format>
    <format dxfId="800">
      <pivotArea dataOnly="0" labelOnly="1" outline="0" fieldPosition="0">
        <references count="2">
          <reference field="4" count="1">
            <x v="0"/>
          </reference>
          <reference field="5" count="1" selected="0">
            <x v="36"/>
          </reference>
        </references>
      </pivotArea>
    </format>
    <format dxfId="799">
      <pivotArea dataOnly="0" labelOnly="1" outline="0" fieldPosition="0">
        <references count="2">
          <reference field="4" count="1">
            <x v="1"/>
          </reference>
          <reference field="5" count="1" selected="0">
            <x v="38"/>
          </reference>
        </references>
      </pivotArea>
    </format>
    <format dxfId="798">
      <pivotArea dataOnly="0" labelOnly="1" outline="0" fieldPosition="0">
        <references count="2">
          <reference field="4" count="1">
            <x v="0"/>
          </reference>
          <reference field="5" count="1" selected="0">
            <x v="42"/>
          </reference>
        </references>
      </pivotArea>
    </format>
    <format dxfId="797">
      <pivotArea dataOnly="0" labelOnly="1" outline="0" fieldPosition="0">
        <references count="2">
          <reference field="4" count="1">
            <x v="1"/>
          </reference>
          <reference field="5" count="1" selected="0">
            <x v="49"/>
          </reference>
        </references>
      </pivotArea>
    </format>
    <format dxfId="796">
      <pivotArea dataOnly="0" labelOnly="1" outline="0" fieldPosition="0">
        <references count="2">
          <reference field="4" count="1">
            <x v="0"/>
          </reference>
          <reference field="5" count="1" selected="0">
            <x v="54"/>
          </reference>
        </references>
      </pivotArea>
    </format>
    <format dxfId="795">
      <pivotArea dataOnly="0" labelOnly="1" outline="0" fieldPosition="0">
        <references count="3">
          <reference field="4" count="1" selected="0">
            <x v="0"/>
          </reference>
          <reference field="5" count="1" selected="0">
            <x v="4"/>
          </reference>
          <reference field="51" count="1">
            <x v="1"/>
          </reference>
        </references>
      </pivotArea>
    </format>
    <format dxfId="794">
      <pivotArea dataOnly="0" labelOnly="1" outline="0" fieldPosition="0">
        <references count="3">
          <reference field="4" count="1" selected="0">
            <x v="0"/>
          </reference>
          <reference field="5" count="1" selected="0">
            <x v="8"/>
          </reference>
          <reference field="51" count="1">
            <x v="1"/>
          </reference>
        </references>
      </pivotArea>
    </format>
    <format dxfId="793">
      <pivotArea dataOnly="0" labelOnly="1" outline="0" fieldPosition="0">
        <references count="3">
          <reference field="4" count="1" selected="0">
            <x v="1"/>
          </reference>
          <reference field="5" count="1" selected="0">
            <x v="9"/>
          </reference>
          <reference field="51" count="1">
            <x v="3"/>
          </reference>
        </references>
      </pivotArea>
    </format>
    <format dxfId="792">
      <pivotArea dataOnly="0" labelOnly="1" outline="0" fieldPosition="0">
        <references count="3">
          <reference field="4" count="1" selected="0">
            <x v="1"/>
          </reference>
          <reference field="5" count="1" selected="0">
            <x v="21"/>
          </reference>
          <reference field="51" count="1">
            <x v="0"/>
          </reference>
        </references>
      </pivotArea>
    </format>
    <format dxfId="791">
      <pivotArea dataOnly="0" labelOnly="1" outline="0" fieldPosition="0">
        <references count="3">
          <reference field="4" count="1" selected="0">
            <x v="1"/>
          </reference>
          <reference field="5" count="1" selected="0">
            <x v="29"/>
          </reference>
          <reference field="51" count="1">
            <x v="3"/>
          </reference>
        </references>
      </pivotArea>
    </format>
    <format dxfId="790">
      <pivotArea dataOnly="0" labelOnly="1" outline="0" fieldPosition="0">
        <references count="3">
          <reference field="4" count="1" selected="0">
            <x v="0"/>
          </reference>
          <reference field="5" count="1" selected="0">
            <x v="31"/>
          </reference>
          <reference field="51" count="1">
            <x v="1"/>
          </reference>
        </references>
      </pivotArea>
    </format>
    <format dxfId="789">
      <pivotArea dataOnly="0" labelOnly="1" outline="0" fieldPosition="0">
        <references count="3">
          <reference field="4" count="1" selected="0">
            <x v="1"/>
          </reference>
          <reference field="5" count="1" selected="0">
            <x v="35"/>
          </reference>
          <reference field="51" count="1">
            <x v="2"/>
          </reference>
        </references>
      </pivotArea>
    </format>
    <format dxfId="788">
      <pivotArea dataOnly="0" labelOnly="1" outline="0" fieldPosition="0">
        <references count="3">
          <reference field="4" count="1" selected="0">
            <x v="0"/>
          </reference>
          <reference field="5" count="1" selected="0">
            <x v="36"/>
          </reference>
          <reference field="51" count="1">
            <x v="0"/>
          </reference>
        </references>
      </pivotArea>
    </format>
    <format dxfId="787">
      <pivotArea dataOnly="0" labelOnly="1" outline="0" fieldPosition="0">
        <references count="3">
          <reference field="4" count="1" selected="0">
            <x v="1"/>
          </reference>
          <reference field="5" count="1" selected="0">
            <x v="38"/>
          </reference>
          <reference field="51" count="1">
            <x v="1"/>
          </reference>
        </references>
      </pivotArea>
    </format>
    <format dxfId="786">
      <pivotArea dataOnly="0" labelOnly="1" outline="0" fieldPosition="0">
        <references count="3">
          <reference field="4" count="1" selected="0">
            <x v="0"/>
          </reference>
          <reference field="5" count="1" selected="0">
            <x v="42"/>
          </reference>
          <reference field="51" count="1">
            <x v="1"/>
          </reference>
        </references>
      </pivotArea>
    </format>
    <format dxfId="785">
      <pivotArea dataOnly="0" labelOnly="1" outline="0" fieldPosition="0">
        <references count="3">
          <reference field="4" count="1" selected="0">
            <x v="0"/>
          </reference>
          <reference field="5" count="1" selected="0">
            <x v="46"/>
          </reference>
          <reference field="51" count="1">
            <x v="2"/>
          </reference>
        </references>
      </pivotArea>
    </format>
    <format dxfId="784">
      <pivotArea dataOnly="0" labelOnly="1" outline="0" fieldPosition="0">
        <references count="3">
          <reference field="4" count="1" selected="0">
            <x v="0"/>
          </reference>
          <reference field="5" count="1" selected="0">
            <x v="47"/>
          </reference>
          <reference field="51" count="1">
            <x v="2"/>
          </reference>
        </references>
      </pivotArea>
    </format>
    <format dxfId="783">
      <pivotArea dataOnly="0" labelOnly="1" outline="0" fieldPosition="0">
        <references count="3">
          <reference field="4" count="1" selected="0">
            <x v="0"/>
          </reference>
          <reference field="5" count="1" selected="0">
            <x v="48"/>
          </reference>
          <reference field="51" count="1">
            <x v="2"/>
          </reference>
        </references>
      </pivotArea>
    </format>
    <format dxfId="782">
      <pivotArea dataOnly="0" labelOnly="1" outline="0" fieldPosition="0">
        <references count="3">
          <reference field="4" count="1" selected="0">
            <x v="1"/>
          </reference>
          <reference field="5" count="1" selected="0">
            <x v="49"/>
          </reference>
          <reference field="51" count="1">
            <x v="3"/>
          </reference>
        </references>
      </pivotArea>
    </format>
    <format dxfId="781">
      <pivotArea dataOnly="0" labelOnly="1" outline="0" fieldPosition="0">
        <references count="3">
          <reference field="4" count="1" selected="0">
            <x v="1"/>
          </reference>
          <reference field="5" count="1" selected="0">
            <x v="52"/>
          </reference>
          <reference field="51" count="1">
            <x v="1"/>
          </reference>
        </references>
      </pivotArea>
    </format>
    <format dxfId="780">
      <pivotArea dataOnly="0" labelOnly="1" outline="0" fieldPosition="0">
        <references count="3">
          <reference field="4" count="1" selected="0">
            <x v="0"/>
          </reference>
          <reference field="5" count="1" selected="0">
            <x v="54"/>
          </reference>
          <reference field="51" count="1">
            <x v="1"/>
          </reference>
        </references>
      </pivotArea>
    </format>
    <format dxfId="779">
      <pivotArea dataOnly="0" labelOnly="1" outline="0" fieldPosition="0">
        <references count="3">
          <reference field="4" count="1" selected="0">
            <x v="0"/>
          </reference>
          <reference field="5" count="1" selected="0">
            <x v="55"/>
          </reference>
          <reference field="51" count="1">
            <x v="0"/>
          </reference>
        </references>
      </pivotArea>
    </format>
    <format dxfId="778">
      <pivotArea dataOnly="0" labelOnly="1" outline="0" fieldPosition="0">
        <references count="3">
          <reference field="4" count="1" selected="0">
            <x v="0"/>
          </reference>
          <reference field="5" count="1" selected="0">
            <x v="58"/>
          </reference>
          <reference field="51" count="1">
            <x v="1"/>
          </reference>
        </references>
      </pivotArea>
    </format>
    <format dxfId="777">
      <pivotArea dataOnly="0" labelOnly="1" outline="0" fieldPosition="0">
        <references count="3">
          <reference field="4" count="1" selected="0">
            <x v="1"/>
          </reference>
          <reference field="5" count="1" selected="0">
            <x v="5"/>
          </reference>
          <reference field="51" count="1">
            <x v="2"/>
          </reference>
        </references>
      </pivotArea>
    </format>
    <format dxfId="776">
      <pivotArea dataOnly="0" labelOnly="1" outline="0" fieldPosition="0">
        <references count="3">
          <reference field="4" count="1" selected="0">
            <x v="1"/>
          </reference>
          <reference field="5" count="1" selected="0">
            <x v="6"/>
          </reference>
          <reference field="51" count="1">
            <x v="0"/>
          </reference>
        </references>
      </pivotArea>
    </format>
    <format dxfId="775">
      <pivotArea dataOnly="0" labelOnly="1" outline="0" fieldPosition="0">
        <references count="3">
          <reference field="4" count="1" selected="0">
            <x v="1"/>
          </reference>
          <reference field="5" count="1" selected="0">
            <x v="10"/>
          </reference>
          <reference field="51" count="1">
            <x v="0"/>
          </reference>
        </references>
      </pivotArea>
    </format>
    <format dxfId="774">
      <pivotArea dataOnly="0" labelOnly="1" outline="0" fieldPosition="0">
        <references count="3">
          <reference field="4" count="1" selected="0">
            <x v="0"/>
          </reference>
          <reference field="5" count="1" selected="0">
            <x v="13"/>
          </reference>
          <reference field="51" count="1">
            <x v="0"/>
          </reference>
        </references>
      </pivotArea>
    </format>
    <format dxfId="773">
      <pivotArea dataOnly="0" labelOnly="1" outline="0" fieldPosition="0">
        <references count="3">
          <reference field="4" count="1" selected="0">
            <x v="0"/>
          </reference>
          <reference field="5" count="1" selected="0">
            <x v="18"/>
          </reference>
          <reference field="51" count="1">
            <x v="4"/>
          </reference>
        </references>
      </pivotArea>
    </format>
    <format dxfId="772">
      <pivotArea dataOnly="0" labelOnly="1" outline="0" fieldPosition="0">
        <references count="3">
          <reference field="4" count="1" selected="0">
            <x v="0"/>
          </reference>
          <reference field="5" count="1" selected="0">
            <x v="41"/>
          </reference>
          <reference field="51" count="1">
            <x v="4"/>
          </reference>
        </references>
      </pivotArea>
    </format>
    <format dxfId="771">
      <pivotArea dataOnly="0" labelOnly="1" outline="0" fieldPosition="0">
        <references count="3">
          <reference field="4" count="1" selected="0">
            <x v="1"/>
          </reference>
          <reference field="5" count="1" selected="0">
            <x v="51"/>
          </reference>
          <reference field="51" count="1">
            <x v="4"/>
          </reference>
        </references>
      </pivotArea>
    </format>
    <format dxfId="770">
      <pivotArea dataOnly="0" labelOnly="1" outline="0" fieldPosition="0">
        <references count="2">
          <reference field="4" count="1">
            <x v="1"/>
          </reference>
          <reference field="5" count="1" selected="0">
            <x v="5"/>
          </reference>
        </references>
      </pivotArea>
    </format>
    <format dxfId="769">
      <pivotArea dataOnly="0" labelOnly="1" outline="0" fieldPosition="0">
        <references count="2">
          <reference field="4" count="1">
            <x v="0"/>
          </reference>
          <reference field="5" count="1" selected="0">
            <x v="13"/>
          </reference>
        </references>
      </pivotArea>
    </format>
    <format dxfId="768">
      <pivotArea dataOnly="0" labelOnly="1" outline="0" fieldPosition="0">
        <references count="2">
          <reference field="4" count="1">
            <x v="1"/>
          </reference>
          <reference field="5" count="1" selected="0">
            <x v="51"/>
          </reference>
        </references>
      </pivotArea>
    </format>
    <format dxfId="767">
      <pivotArea dataOnly="0" labelOnly="1" outline="0" fieldPosition="0">
        <references count="2">
          <reference field="4" count="1">
            <x v="1"/>
          </reference>
          <reference field="5" count="1" selected="0">
            <x v="5"/>
          </reference>
        </references>
      </pivotArea>
    </format>
    <format dxfId="766">
      <pivotArea dataOnly="0" labelOnly="1" outline="0" fieldPosition="0">
        <references count="2">
          <reference field="4" count="1">
            <x v="0"/>
          </reference>
          <reference field="5" count="1" selected="0">
            <x v="13"/>
          </reference>
        </references>
      </pivotArea>
    </format>
    <format dxfId="765">
      <pivotArea dataOnly="0" labelOnly="1" outline="0" fieldPosition="0">
        <references count="2">
          <reference field="4" count="1">
            <x v="1"/>
          </reference>
          <reference field="5" count="1" selected="0">
            <x v="51"/>
          </reference>
        </references>
      </pivotArea>
    </format>
    <format dxfId="764">
      <pivotArea dataOnly="0" labelOnly="1" outline="0" fieldPosition="0">
        <references count="2">
          <reference field="4" count="1">
            <x v="0"/>
          </reference>
          <reference field="5" count="1" selected="0">
            <x v="0"/>
          </reference>
        </references>
      </pivotArea>
    </format>
    <format dxfId="763">
      <pivotArea dataOnly="0" labelOnly="1" outline="0" fieldPosition="0">
        <references count="2">
          <reference field="4" count="1">
            <x v="1"/>
          </reference>
          <reference field="5" count="1" selected="0">
            <x v="60"/>
          </reference>
        </references>
      </pivotArea>
    </format>
    <format dxfId="762">
      <pivotArea dataOnly="0" labelOnly="1" outline="0" fieldPosition="0">
        <references count="2">
          <reference field="4" count="1">
            <x v="0"/>
          </reference>
          <reference field="5" count="1" selected="0">
            <x v="0"/>
          </reference>
        </references>
      </pivotArea>
    </format>
    <format dxfId="761">
      <pivotArea dataOnly="0" labelOnly="1" outline="0" fieldPosition="0">
        <references count="2">
          <reference field="4" count="1">
            <x v="1"/>
          </reference>
          <reference field="5" count="1" selected="0">
            <x v="60"/>
          </reference>
        </references>
      </pivotArea>
    </format>
    <format dxfId="760">
      <pivotArea dataOnly="0" labelOnly="1" outline="0" fieldPosition="0">
        <references count="3">
          <reference field="4" count="1" selected="0">
            <x v="0"/>
          </reference>
          <reference field="5" count="1" selected="0">
            <x v="0"/>
          </reference>
          <reference field="51" count="1">
            <x v="2"/>
          </reference>
        </references>
      </pivotArea>
    </format>
    <format dxfId="759">
      <pivotArea dataOnly="0" labelOnly="1" outline="0" fieldPosition="0">
        <references count="3">
          <reference field="4" count="1" selected="0">
            <x v="0"/>
          </reference>
          <reference field="5" count="1" selected="0">
            <x v="17"/>
          </reference>
          <reference field="51" count="1">
            <x v="3"/>
          </reference>
        </references>
      </pivotArea>
    </format>
    <format dxfId="758">
      <pivotArea dataOnly="0" labelOnly="1" outline="0" fieldPosition="0">
        <references count="3">
          <reference field="4" count="1" selected="0">
            <x v="0"/>
          </reference>
          <reference field="5" count="1" selected="0">
            <x v="23"/>
          </reference>
          <reference field="51" count="1">
            <x v="1"/>
          </reference>
        </references>
      </pivotArea>
    </format>
    <format dxfId="757">
      <pivotArea dataOnly="0" labelOnly="1" outline="0" fieldPosition="0">
        <references count="3">
          <reference field="4" count="1" selected="0">
            <x v="1"/>
          </reference>
          <reference field="5" count="1" selected="0">
            <x v="60"/>
          </reference>
          <reference field="51" count="1">
            <x v="2"/>
          </reference>
        </references>
      </pivotArea>
    </format>
    <format dxfId="756">
      <pivotArea dataOnly="0" labelOnly="1" outline="0" fieldPosition="0">
        <references count="3">
          <reference field="4" count="1" selected="0">
            <x v="0"/>
          </reference>
          <reference field="5" count="1" selected="0">
            <x v="0"/>
          </reference>
          <reference field="51" count="1">
            <x v="2"/>
          </reference>
        </references>
      </pivotArea>
    </format>
    <format dxfId="755">
      <pivotArea dataOnly="0" labelOnly="1" outline="0" fieldPosition="0">
        <references count="3">
          <reference field="4" count="1" selected="0">
            <x v="0"/>
          </reference>
          <reference field="5" count="1" selected="0">
            <x v="17"/>
          </reference>
          <reference field="51" count="1">
            <x v="3"/>
          </reference>
        </references>
      </pivotArea>
    </format>
    <format dxfId="754">
      <pivotArea dataOnly="0" labelOnly="1" outline="0" fieldPosition="0">
        <references count="3">
          <reference field="4" count="1" selected="0">
            <x v="0"/>
          </reference>
          <reference field="5" count="1" selected="0">
            <x v="23"/>
          </reference>
          <reference field="51" count="1">
            <x v="1"/>
          </reference>
        </references>
      </pivotArea>
    </format>
    <format dxfId="753">
      <pivotArea dataOnly="0" labelOnly="1" outline="0" fieldPosition="0">
        <references count="3">
          <reference field="4" count="1" selected="0">
            <x v="1"/>
          </reference>
          <reference field="5" count="1" selected="0">
            <x v="60"/>
          </reference>
          <reference field="51" count="1">
            <x v="2"/>
          </reference>
        </references>
      </pivotArea>
    </format>
    <format dxfId="752">
      <pivotArea dataOnly="0" labelOnly="1" outline="0" fieldPosition="0">
        <references count="2">
          <reference field="4" count="1">
            <x v="0"/>
          </reference>
          <reference field="5" count="1" selected="0">
            <x v="4"/>
          </reference>
        </references>
      </pivotArea>
    </format>
    <format dxfId="751">
      <pivotArea dataOnly="0" labelOnly="1" outline="0" fieldPosition="0">
        <references count="2">
          <reference field="4" count="1">
            <x v="1"/>
          </reference>
          <reference field="5" count="1" selected="0">
            <x v="21"/>
          </reference>
        </references>
      </pivotArea>
    </format>
    <format dxfId="750">
      <pivotArea dataOnly="0" labelOnly="1" outline="0" fieldPosition="0">
        <references count="2">
          <reference field="4" count="1">
            <x v="0"/>
          </reference>
          <reference field="5" count="1" selected="0">
            <x v="31"/>
          </reference>
        </references>
      </pivotArea>
    </format>
    <format dxfId="749">
      <pivotArea dataOnly="0" labelOnly="1" outline="0" fieldPosition="0">
        <references count="2">
          <reference field="4" count="1">
            <x v="1"/>
          </reference>
          <reference field="5" count="1" selected="0">
            <x v="35"/>
          </reference>
        </references>
      </pivotArea>
    </format>
    <format dxfId="748">
      <pivotArea dataOnly="0" labelOnly="1" outline="0" fieldPosition="0">
        <references count="2">
          <reference field="4" count="1">
            <x v="0"/>
          </reference>
          <reference field="5" count="1" selected="0">
            <x v="36"/>
          </reference>
        </references>
      </pivotArea>
    </format>
    <format dxfId="747">
      <pivotArea dataOnly="0" labelOnly="1" outline="0" fieldPosition="0">
        <references count="2">
          <reference field="4" count="1">
            <x v="1"/>
          </reference>
          <reference field="5" count="1" selected="0">
            <x v="38"/>
          </reference>
        </references>
      </pivotArea>
    </format>
    <format dxfId="746">
      <pivotArea dataOnly="0" labelOnly="1" outline="0" fieldPosition="0">
        <references count="2">
          <reference field="4" count="1">
            <x v="0"/>
          </reference>
          <reference field="5" count="1" selected="0">
            <x v="42"/>
          </reference>
        </references>
      </pivotArea>
    </format>
    <format dxfId="745">
      <pivotArea dataOnly="0" labelOnly="1" outline="0" fieldPosition="0">
        <references count="2">
          <reference field="4" count="1">
            <x v="1"/>
          </reference>
          <reference field="5" count="1" selected="0">
            <x v="49"/>
          </reference>
        </references>
      </pivotArea>
    </format>
    <format dxfId="744">
      <pivotArea dataOnly="0" labelOnly="1" outline="0" fieldPosition="0">
        <references count="2">
          <reference field="4" count="1">
            <x v="0"/>
          </reference>
          <reference field="5" count="1" selected="0">
            <x v="55"/>
          </reference>
        </references>
      </pivotArea>
    </format>
    <format dxfId="743">
      <pivotArea dataOnly="0" labelOnly="1" outline="0" fieldPosition="0">
        <references count="2">
          <reference field="4" count="1">
            <x v="1"/>
          </reference>
          <reference field="5" count="1" selected="0">
            <x v="62"/>
          </reference>
        </references>
      </pivotArea>
    </format>
    <format dxfId="742">
      <pivotArea dataOnly="0" labelOnly="1" outline="0" fieldPosition="0">
        <references count="2">
          <reference field="4" count="1">
            <x v="0"/>
          </reference>
          <reference field="5" count="1" selected="0">
            <x v="63"/>
          </reference>
        </references>
      </pivotArea>
    </format>
    <format dxfId="741">
      <pivotArea dataOnly="0" labelOnly="1" outline="0" fieldPosition="0">
        <references count="2">
          <reference field="4" count="1">
            <x v="0"/>
          </reference>
          <reference field="5" count="1" selected="0">
            <x v="4"/>
          </reference>
        </references>
      </pivotArea>
    </format>
    <format dxfId="740">
      <pivotArea dataOnly="0" labelOnly="1" outline="0" fieldPosition="0">
        <references count="2">
          <reference field="4" count="1">
            <x v="1"/>
          </reference>
          <reference field="5" count="1" selected="0">
            <x v="21"/>
          </reference>
        </references>
      </pivotArea>
    </format>
    <format dxfId="739">
      <pivotArea dataOnly="0" labelOnly="1" outline="0" fieldPosition="0">
        <references count="2">
          <reference field="4" count="1">
            <x v="0"/>
          </reference>
          <reference field="5" count="1" selected="0">
            <x v="31"/>
          </reference>
        </references>
      </pivotArea>
    </format>
    <format dxfId="738">
      <pivotArea dataOnly="0" labelOnly="1" outline="0" fieldPosition="0">
        <references count="2">
          <reference field="4" count="1">
            <x v="1"/>
          </reference>
          <reference field="5" count="1" selected="0">
            <x v="35"/>
          </reference>
        </references>
      </pivotArea>
    </format>
    <format dxfId="737">
      <pivotArea dataOnly="0" labelOnly="1" outline="0" fieldPosition="0">
        <references count="2">
          <reference field="4" count="1">
            <x v="0"/>
          </reference>
          <reference field="5" count="1" selected="0">
            <x v="36"/>
          </reference>
        </references>
      </pivotArea>
    </format>
    <format dxfId="736">
      <pivotArea dataOnly="0" labelOnly="1" outline="0" fieldPosition="0">
        <references count="2">
          <reference field="4" count="1">
            <x v="1"/>
          </reference>
          <reference field="5" count="1" selected="0">
            <x v="38"/>
          </reference>
        </references>
      </pivotArea>
    </format>
    <format dxfId="735">
      <pivotArea dataOnly="0" labelOnly="1" outline="0" fieldPosition="0">
        <references count="2">
          <reference field="4" count="1">
            <x v="0"/>
          </reference>
          <reference field="5" count="1" selected="0">
            <x v="42"/>
          </reference>
        </references>
      </pivotArea>
    </format>
    <format dxfId="734">
      <pivotArea dataOnly="0" labelOnly="1" outline="0" fieldPosition="0">
        <references count="2">
          <reference field="4" count="1">
            <x v="1"/>
          </reference>
          <reference field="5" count="1" selected="0">
            <x v="49"/>
          </reference>
        </references>
      </pivotArea>
    </format>
    <format dxfId="733">
      <pivotArea dataOnly="0" labelOnly="1" outline="0" fieldPosition="0">
        <references count="2">
          <reference field="4" count="1">
            <x v="0"/>
          </reference>
          <reference field="5" count="1" selected="0">
            <x v="55"/>
          </reference>
        </references>
      </pivotArea>
    </format>
    <format dxfId="732">
      <pivotArea dataOnly="0" labelOnly="1" outline="0" fieldPosition="0">
        <references count="2">
          <reference field="4" count="1">
            <x v="1"/>
          </reference>
          <reference field="5" count="1" selected="0">
            <x v="62"/>
          </reference>
        </references>
      </pivotArea>
    </format>
    <format dxfId="731">
      <pivotArea dataOnly="0" labelOnly="1" outline="0" fieldPosition="0">
        <references count="2">
          <reference field="4" count="1">
            <x v="0"/>
          </reference>
          <reference field="5" count="1" selected="0">
            <x v="63"/>
          </reference>
        </references>
      </pivotArea>
    </format>
    <format dxfId="730">
      <pivotArea dataOnly="0" labelOnly="1" outline="0" fieldPosition="0">
        <references count="3">
          <reference field="4" count="1" selected="0">
            <x v="0"/>
          </reference>
          <reference field="5" count="1" selected="0">
            <x v="4"/>
          </reference>
          <reference field="51" count="1">
            <x v="1"/>
          </reference>
        </references>
      </pivotArea>
    </format>
    <format dxfId="729">
      <pivotArea dataOnly="0" labelOnly="1" outline="0" fieldPosition="0">
        <references count="3">
          <reference field="4" count="1" selected="0">
            <x v="0"/>
          </reference>
          <reference field="5" count="1" selected="0">
            <x v="8"/>
          </reference>
          <reference field="51" count="1">
            <x v="1"/>
          </reference>
        </references>
      </pivotArea>
    </format>
    <format dxfId="728">
      <pivotArea dataOnly="0" labelOnly="1" outline="0" fieldPosition="0">
        <references count="3">
          <reference field="4" count="1" selected="0">
            <x v="1"/>
          </reference>
          <reference field="5" count="1" selected="0">
            <x v="21"/>
          </reference>
          <reference field="51" count="1">
            <x v="0"/>
          </reference>
        </references>
      </pivotArea>
    </format>
    <format dxfId="727">
      <pivotArea dataOnly="0" labelOnly="1" outline="0" fieldPosition="0">
        <references count="3">
          <reference field="4" count="1" selected="0">
            <x v="1"/>
          </reference>
          <reference field="5" count="1" selected="0">
            <x v="29"/>
          </reference>
          <reference field="51" count="1">
            <x v="3"/>
          </reference>
        </references>
      </pivotArea>
    </format>
    <format dxfId="726">
      <pivotArea dataOnly="0" labelOnly="1" outline="0" fieldPosition="0">
        <references count="3">
          <reference field="4" count="1" selected="0">
            <x v="0"/>
          </reference>
          <reference field="5" count="1" selected="0">
            <x v="31"/>
          </reference>
          <reference field="51" count="1">
            <x v="1"/>
          </reference>
        </references>
      </pivotArea>
    </format>
    <format dxfId="725">
      <pivotArea dataOnly="0" labelOnly="1" outline="0" fieldPosition="0">
        <references count="3">
          <reference field="4" count="1" selected="0">
            <x v="1"/>
          </reference>
          <reference field="5" count="1" selected="0">
            <x v="35"/>
          </reference>
          <reference field="51" count="1">
            <x v="2"/>
          </reference>
        </references>
      </pivotArea>
    </format>
    <format dxfId="724">
      <pivotArea dataOnly="0" labelOnly="1" outline="0" fieldPosition="0">
        <references count="3">
          <reference field="4" count="1" selected="0">
            <x v="0"/>
          </reference>
          <reference field="5" count="1" selected="0">
            <x v="36"/>
          </reference>
          <reference field="51" count="1">
            <x v="0"/>
          </reference>
        </references>
      </pivotArea>
    </format>
    <format dxfId="723">
      <pivotArea dataOnly="0" labelOnly="1" outline="0" fieldPosition="0">
        <references count="3">
          <reference field="4" count="1" selected="0">
            <x v="1"/>
          </reference>
          <reference field="5" count="1" selected="0">
            <x v="38"/>
          </reference>
          <reference field="51" count="1">
            <x v="0"/>
          </reference>
        </references>
      </pivotArea>
    </format>
    <format dxfId="722">
      <pivotArea dataOnly="0" labelOnly="1" outline="0" fieldPosition="0">
        <references count="3">
          <reference field="4" count="1" selected="0">
            <x v="0"/>
          </reference>
          <reference field="5" count="1" selected="0">
            <x v="42"/>
          </reference>
          <reference field="51" count="1">
            <x v="1"/>
          </reference>
        </references>
      </pivotArea>
    </format>
    <format dxfId="721">
      <pivotArea dataOnly="0" labelOnly="1" outline="0" fieldPosition="0">
        <references count="3">
          <reference field="4" count="1" selected="0">
            <x v="1"/>
          </reference>
          <reference field="5" count="1" selected="0">
            <x v="49"/>
          </reference>
          <reference field="51" count="1">
            <x v="2"/>
          </reference>
        </references>
      </pivotArea>
    </format>
    <format dxfId="720">
      <pivotArea dataOnly="0" labelOnly="1" outline="0" fieldPosition="0">
        <references count="3">
          <reference field="4" count="1" selected="0">
            <x v="1"/>
          </reference>
          <reference field="5" count="1" selected="0">
            <x v="52"/>
          </reference>
          <reference field="51" count="1">
            <x v="1"/>
          </reference>
        </references>
      </pivotArea>
    </format>
    <format dxfId="719">
      <pivotArea dataOnly="0" labelOnly="1" outline="0" fieldPosition="0">
        <references count="3">
          <reference field="4" count="1" selected="0">
            <x v="0"/>
          </reference>
          <reference field="5" count="1" selected="0">
            <x v="55"/>
          </reference>
          <reference field="51" count="1">
            <x v="3"/>
          </reference>
        </references>
      </pivotArea>
    </format>
    <format dxfId="718">
      <pivotArea dataOnly="0" labelOnly="1" outline="0" fieldPosition="0">
        <references count="3">
          <reference field="4" count="1" selected="0">
            <x v="0"/>
          </reference>
          <reference field="5" count="1" selected="0">
            <x v="58"/>
          </reference>
          <reference field="51" count="1">
            <x v="1"/>
          </reference>
        </references>
      </pivotArea>
    </format>
    <format dxfId="717">
      <pivotArea dataOnly="0" labelOnly="1" outline="0" fieldPosition="0">
        <references count="3">
          <reference field="4" count="1" selected="0">
            <x v="0"/>
          </reference>
          <reference field="5" count="1" selected="0">
            <x v="61"/>
          </reference>
          <reference field="51" count="1">
            <x v="6"/>
          </reference>
        </references>
      </pivotArea>
    </format>
    <format dxfId="716">
      <pivotArea dataOnly="0" labelOnly="1" outline="0" fieldPosition="0">
        <references count="3">
          <reference field="4" count="1" selected="0">
            <x v="1"/>
          </reference>
          <reference field="5" count="1" selected="0">
            <x v="62"/>
          </reference>
          <reference field="51" count="1">
            <x v="3"/>
          </reference>
        </references>
      </pivotArea>
    </format>
    <format dxfId="715">
      <pivotArea dataOnly="0" labelOnly="1" outline="0" fieldPosition="0">
        <references count="3">
          <reference field="4" count="1" selected="0">
            <x v="0"/>
          </reference>
          <reference field="5" count="1" selected="0">
            <x v="63"/>
          </reference>
          <reference field="51" count="1">
            <x v="1"/>
          </reference>
        </references>
      </pivotArea>
    </format>
    <format dxfId="714">
      <pivotArea dataOnly="0" labelOnly="1" outline="0" fieldPosition="0">
        <references count="3">
          <reference field="4" count="1" selected="0">
            <x v="0"/>
          </reference>
          <reference field="5" count="1" selected="0">
            <x v="64"/>
          </reference>
          <reference field="51" count="1">
            <x v="2"/>
          </reference>
        </references>
      </pivotArea>
    </format>
    <format dxfId="713">
      <pivotArea dataOnly="0" labelOnly="1" outline="0" fieldPosition="0">
        <references count="3">
          <reference field="4" count="1" selected="0">
            <x v="0"/>
          </reference>
          <reference field="5" count="1" selected="0">
            <x v="4"/>
          </reference>
          <reference field="51" count="1">
            <x v="1"/>
          </reference>
        </references>
      </pivotArea>
    </format>
    <format dxfId="712">
      <pivotArea dataOnly="0" labelOnly="1" outline="0" fieldPosition="0">
        <references count="3">
          <reference field="4" count="1" selected="0">
            <x v="0"/>
          </reference>
          <reference field="5" count="1" selected="0">
            <x v="8"/>
          </reference>
          <reference field="51" count="1">
            <x v="1"/>
          </reference>
        </references>
      </pivotArea>
    </format>
    <format dxfId="711">
      <pivotArea dataOnly="0" labelOnly="1" outline="0" fieldPosition="0">
        <references count="3">
          <reference field="4" count="1" selected="0">
            <x v="1"/>
          </reference>
          <reference field="5" count="1" selected="0">
            <x v="21"/>
          </reference>
          <reference field="51" count="1">
            <x v="0"/>
          </reference>
        </references>
      </pivotArea>
    </format>
    <format dxfId="710">
      <pivotArea dataOnly="0" labelOnly="1" outline="0" fieldPosition="0">
        <references count="3">
          <reference field="4" count="1" selected="0">
            <x v="1"/>
          </reference>
          <reference field="5" count="1" selected="0">
            <x v="29"/>
          </reference>
          <reference field="51" count="1">
            <x v="3"/>
          </reference>
        </references>
      </pivotArea>
    </format>
    <format dxfId="709">
      <pivotArea dataOnly="0" labelOnly="1" outline="0" fieldPosition="0">
        <references count="3">
          <reference field="4" count="1" selected="0">
            <x v="0"/>
          </reference>
          <reference field="5" count="1" selected="0">
            <x v="31"/>
          </reference>
          <reference field="51" count="1">
            <x v="1"/>
          </reference>
        </references>
      </pivotArea>
    </format>
    <format dxfId="708">
      <pivotArea dataOnly="0" labelOnly="1" outline="0" fieldPosition="0">
        <references count="3">
          <reference field="4" count="1" selected="0">
            <x v="1"/>
          </reference>
          <reference field="5" count="1" selected="0">
            <x v="35"/>
          </reference>
          <reference field="51" count="1">
            <x v="2"/>
          </reference>
        </references>
      </pivotArea>
    </format>
    <format dxfId="707">
      <pivotArea dataOnly="0" labelOnly="1" outline="0" fieldPosition="0">
        <references count="3">
          <reference field="4" count="1" selected="0">
            <x v="0"/>
          </reference>
          <reference field="5" count="1" selected="0">
            <x v="36"/>
          </reference>
          <reference field="51" count="1">
            <x v="0"/>
          </reference>
        </references>
      </pivotArea>
    </format>
    <format dxfId="706">
      <pivotArea dataOnly="0" labelOnly="1" outline="0" fieldPosition="0">
        <references count="3">
          <reference field="4" count="1" selected="0">
            <x v="1"/>
          </reference>
          <reference field="5" count="1" selected="0">
            <x v="38"/>
          </reference>
          <reference field="51" count="1">
            <x v="0"/>
          </reference>
        </references>
      </pivotArea>
    </format>
    <format dxfId="705">
      <pivotArea dataOnly="0" labelOnly="1" outline="0" fieldPosition="0">
        <references count="3">
          <reference field="4" count="1" selected="0">
            <x v="0"/>
          </reference>
          <reference field="5" count="1" selected="0">
            <x v="42"/>
          </reference>
          <reference field="51" count="1">
            <x v="1"/>
          </reference>
        </references>
      </pivotArea>
    </format>
    <format dxfId="704">
      <pivotArea dataOnly="0" labelOnly="1" outline="0" fieldPosition="0">
        <references count="3">
          <reference field="4" count="1" selected="0">
            <x v="1"/>
          </reference>
          <reference field="5" count="1" selected="0">
            <x v="49"/>
          </reference>
          <reference field="51" count="1">
            <x v="2"/>
          </reference>
        </references>
      </pivotArea>
    </format>
    <format dxfId="703">
      <pivotArea dataOnly="0" labelOnly="1" outline="0" fieldPosition="0">
        <references count="3">
          <reference field="4" count="1" selected="0">
            <x v="1"/>
          </reference>
          <reference field="5" count="1" selected="0">
            <x v="52"/>
          </reference>
          <reference field="51" count="1">
            <x v="1"/>
          </reference>
        </references>
      </pivotArea>
    </format>
    <format dxfId="702">
      <pivotArea dataOnly="0" labelOnly="1" outline="0" fieldPosition="0">
        <references count="3">
          <reference field="4" count="1" selected="0">
            <x v="0"/>
          </reference>
          <reference field="5" count="1" selected="0">
            <x v="55"/>
          </reference>
          <reference field="51" count="1">
            <x v="3"/>
          </reference>
        </references>
      </pivotArea>
    </format>
    <format dxfId="701">
      <pivotArea dataOnly="0" labelOnly="1" outline="0" fieldPosition="0">
        <references count="3">
          <reference field="4" count="1" selected="0">
            <x v="0"/>
          </reference>
          <reference field="5" count="1" selected="0">
            <x v="58"/>
          </reference>
          <reference field="51" count="1">
            <x v="1"/>
          </reference>
        </references>
      </pivotArea>
    </format>
    <format dxfId="700">
      <pivotArea dataOnly="0" labelOnly="1" outline="0" fieldPosition="0">
        <references count="3">
          <reference field="4" count="1" selected="0">
            <x v="0"/>
          </reference>
          <reference field="5" count="1" selected="0">
            <x v="61"/>
          </reference>
          <reference field="51" count="1">
            <x v="6"/>
          </reference>
        </references>
      </pivotArea>
    </format>
    <format dxfId="699">
      <pivotArea dataOnly="0" labelOnly="1" outline="0" fieldPosition="0">
        <references count="3">
          <reference field="4" count="1" selected="0">
            <x v="1"/>
          </reference>
          <reference field="5" count="1" selected="0">
            <x v="62"/>
          </reference>
          <reference field="51" count="1">
            <x v="3"/>
          </reference>
        </references>
      </pivotArea>
    </format>
    <format dxfId="698">
      <pivotArea dataOnly="0" labelOnly="1" outline="0" fieldPosition="0">
        <references count="3">
          <reference field="4" count="1" selected="0">
            <x v="0"/>
          </reference>
          <reference field="5" count="1" selected="0">
            <x v="63"/>
          </reference>
          <reference field="51" count="1">
            <x v="1"/>
          </reference>
        </references>
      </pivotArea>
    </format>
    <format dxfId="697">
      <pivotArea dataOnly="0" labelOnly="1" outline="0" fieldPosition="0">
        <references count="3">
          <reference field="4" count="1" selected="0">
            <x v="0"/>
          </reference>
          <reference field="5" count="1" selected="0">
            <x v="64"/>
          </reference>
          <reference field="51" count="1">
            <x v="2"/>
          </reference>
        </references>
      </pivotArea>
    </format>
    <format dxfId="696">
      <pivotArea dataOnly="0" labelOnly="1" outline="0" fieldPosition="0">
        <references count="2">
          <reference field="4" count="0"/>
          <reference field="5" count="1" selected="0">
            <x v="4"/>
          </reference>
        </references>
      </pivotArea>
    </format>
    <format dxfId="695">
      <pivotArea dataOnly="0" labelOnly="1" outline="0" fieldPosition="0">
        <references count="2">
          <reference field="4" count="0"/>
          <reference field="5" count="1" selected="0">
            <x v="4"/>
          </reference>
        </references>
      </pivotArea>
    </format>
    <format dxfId="694">
      <pivotArea dataOnly="0" labelOnly="1" outline="0" fieldPosition="0">
        <references count="2">
          <reference field="4" count="1">
            <x v="0"/>
          </reference>
          <reference field="5" count="1" selected="0">
            <x v="4"/>
          </reference>
        </references>
      </pivotArea>
    </format>
    <format dxfId="693">
      <pivotArea dataOnly="0" labelOnly="1" outline="0" fieldPosition="0">
        <references count="2">
          <reference field="4" count="1">
            <x v="1"/>
          </reference>
          <reference field="5" count="1" selected="0">
            <x v="21"/>
          </reference>
        </references>
      </pivotArea>
    </format>
    <format dxfId="692">
      <pivotArea dataOnly="0" labelOnly="1" outline="0" fieldPosition="0">
        <references count="2">
          <reference field="4" count="1">
            <x v="0"/>
          </reference>
          <reference field="5" count="1" selected="0">
            <x v="31"/>
          </reference>
        </references>
      </pivotArea>
    </format>
    <format dxfId="691">
      <pivotArea dataOnly="0" labelOnly="1" outline="0" fieldPosition="0">
        <references count="2">
          <reference field="4" count="1">
            <x v="1"/>
          </reference>
          <reference field="5" count="1" selected="0">
            <x v="35"/>
          </reference>
        </references>
      </pivotArea>
    </format>
    <format dxfId="690">
      <pivotArea dataOnly="0" labelOnly="1" outline="0" fieldPosition="0">
        <references count="2">
          <reference field="4" count="1">
            <x v="0"/>
          </reference>
          <reference field="5" count="1" selected="0">
            <x v="36"/>
          </reference>
        </references>
      </pivotArea>
    </format>
    <format dxfId="689">
      <pivotArea dataOnly="0" labelOnly="1" outline="0" fieldPosition="0">
        <references count="2">
          <reference field="4" count="1">
            <x v="1"/>
          </reference>
          <reference field="5" count="1" selected="0">
            <x v="38"/>
          </reference>
        </references>
      </pivotArea>
    </format>
    <format dxfId="688">
      <pivotArea dataOnly="0" labelOnly="1" outline="0" fieldPosition="0">
        <references count="2">
          <reference field="4" count="1">
            <x v="0"/>
          </reference>
          <reference field="5" count="1" selected="0">
            <x v="42"/>
          </reference>
        </references>
      </pivotArea>
    </format>
    <format dxfId="687">
      <pivotArea dataOnly="0" labelOnly="1" outline="0" fieldPosition="0">
        <references count="2">
          <reference field="4" count="1">
            <x v="1"/>
          </reference>
          <reference field="5" count="1" selected="0">
            <x v="49"/>
          </reference>
        </references>
      </pivotArea>
    </format>
    <format dxfId="686">
      <pivotArea dataOnly="0" labelOnly="1" outline="0" fieldPosition="0">
        <references count="2">
          <reference field="4" count="1">
            <x v="0"/>
          </reference>
          <reference field="5" count="1" selected="0">
            <x v="55"/>
          </reference>
        </references>
      </pivotArea>
    </format>
    <format dxfId="685">
      <pivotArea dataOnly="0" labelOnly="1" outline="0" fieldPosition="0">
        <references count="2">
          <reference field="4" count="1">
            <x v="1"/>
          </reference>
          <reference field="5" count="1" selected="0">
            <x v="62"/>
          </reference>
        </references>
      </pivotArea>
    </format>
    <format dxfId="684">
      <pivotArea dataOnly="0" labelOnly="1" outline="0" fieldPosition="0">
        <references count="2">
          <reference field="4" count="1">
            <x v="0"/>
          </reference>
          <reference field="5" count="1" selected="0">
            <x v="63"/>
          </reference>
        </references>
      </pivotArea>
    </format>
    <format dxfId="683">
      <pivotArea dataOnly="0" labelOnly="1" outline="0" fieldPosition="0">
        <references count="2">
          <reference field="4" count="1">
            <x v="0"/>
          </reference>
          <reference field="5" count="1" selected="0">
            <x v="4"/>
          </reference>
        </references>
      </pivotArea>
    </format>
    <format dxfId="682">
      <pivotArea dataOnly="0" labelOnly="1" outline="0" fieldPosition="0">
        <references count="2">
          <reference field="4" count="1">
            <x v="1"/>
          </reference>
          <reference field="5" count="1" selected="0">
            <x v="21"/>
          </reference>
        </references>
      </pivotArea>
    </format>
    <format dxfId="681">
      <pivotArea dataOnly="0" labelOnly="1" outline="0" fieldPosition="0">
        <references count="2">
          <reference field="4" count="1">
            <x v="0"/>
          </reference>
          <reference field="5" count="1" selected="0">
            <x v="31"/>
          </reference>
        </references>
      </pivotArea>
    </format>
    <format dxfId="680">
      <pivotArea dataOnly="0" labelOnly="1" outline="0" fieldPosition="0">
        <references count="2">
          <reference field="4" count="1">
            <x v="1"/>
          </reference>
          <reference field="5" count="1" selected="0">
            <x v="35"/>
          </reference>
        </references>
      </pivotArea>
    </format>
    <format dxfId="679">
      <pivotArea dataOnly="0" labelOnly="1" outline="0" fieldPosition="0">
        <references count="2">
          <reference field="4" count="1">
            <x v="0"/>
          </reference>
          <reference field="5" count="1" selected="0">
            <x v="36"/>
          </reference>
        </references>
      </pivotArea>
    </format>
    <format dxfId="678">
      <pivotArea dataOnly="0" labelOnly="1" outline="0" fieldPosition="0">
        <references count="2">
          <reference field="4" count="1">
            <x v="1"/>
          </reference>
          <reference field="5" count="1" selected="0">
            <x v="38"/>
          </reference>
        </references>
      </pivotArea>
    </format>
    <format dxfId="677">
      <pivotArea dataOnly="0" labelOnly="1" outline="0" fieldPosition="0">
        <references count="2">
          <reference field="4" count="1">
            <x v="0"/>
          </reference>
          <reference field="5" count="1" selected="0">
            <x v="42"/>
          </reference>
        </references>
      </pivotArea>
    </format>
    <format dxfId="676">
      <pivotArea dataOnly="0" labelOnly="1" outline="0" fieldPosition="0">
        <references count="2">
          <reference field="4" count="1">
            <x v="1"/>
          </reference>
          <reference field="5" count="1" selected="0">
            <x v="49"/>
          </reference>
        </references>
      </pivotArea>
    </format>
    <format dxfId="675">
      <pivotArea dataOnly="0" labelOnly="1" outline="0" fieldPosition="0">
        <references count="2">
          <reference field="4" count="1">
            <x v="0"/>
          </reference>
          <reference field="5" count="1" selected="0">
            <x v="55"/>
          </reference>
        </references>
      </pivotArea>
    </format>
    <format dxfId="674">
      <pivotArea dataOnly="0" labelOnly="1" outline="0" fieldPosition="0">
        <references count="2">
          <reference field="4" count="1">
            <x v="1"/>
          </reference>
          <reference field="5" count="1" selected="0">
            <x v="62"/>
          </reference>
        </references>
      </pivotArea>
    </format>
    <format dxfId="673">
      <pivotArea dataOnly="0" labelOnly="1" outline="0" fieldPosition="0">
        <references count="2">
          <reference field="4" count="1">
            <x v="0"/>
          </reference>
          <reference field="5" count="1" selected="0">
            <x v="63"/>
          </reference>
        </references>
      </pivotArea>
    </format>
    <format dxfId="672">
      <pivotArea dataOnly="0" labelOnly="1" outline="0" fieldPosition="0">
        <references count="2">
          <reference field="4" count="1">
            <x v="0"/>
          </reference>
          <reference field="5" count="1" selected="0">
            <x v="4"/>
          </reference>
        </references>
      </pivotArea>
    </format>
    <format dxfId="671">
      <pivotArea dataOnly="0" labelOnly="1" outline="0" fieldPosition="0">
        <references count="2">
          <reference field="4" count="1">
            <x v="1"/>
          </reference>
          <reference field="5" count="1" selected="0">
            <x v="21"/>
          </reference>
        </references>
      </pivotArea>
    </format>
    <format dxfId="670">
      <pivotArea dataOnly="0" labelOnly="1" outline="0" fieldPosition="0">
        <references count="2">
          <reference field="4" count="1">
            <x v="0"/>
          </reference>
          <reference field="5" count="1" selected="0">
            <x v="31"/>
          </reference>
        </references>
      </pivotArea>
    </format>
    <format dxfId="669">
      <pivotArea dataOnly="0" labelOnly="1" outline="0" fieldPosition="0">
        <references count="2">
          <reference field="4" count="1">
            <x v="1"/>
          </reference>
          <reference field="5" count="1" selected="0">
            <x v="35"/>
          </reference>
        </references>
      </pivotArea>
    </format>
    <format dxfId="668">
      <pivotArea dataOnly="0" labelOnly="1" outline="0" fieldPosition="0">
        <references count="2">
          <reference field="4" count="1">
            <x v="0"/>
          </reference>
          <reference field="5" count="1" selected="0">
            <x v="36"/>
          </reference>
        </references>
      </pivotArea>
    </format>
    <format dxfId="667">
      <pivotArea dataOnly="0" labelOnly="1" outline="0" fieldPosition="0">
        <references count="2">
          <reference field="4" count="1">
            <x v="1"/>
          </reference>
          <reference field="5" count="1" selected="0">
            <x v="38"/>
          </reference>
        </references>
      </pivotArea>
    </format>
    <format dxfId="666">
      <pivotArea dataOnly="0" labelOnly="1" outline="0" fieldPosition="0">
        <references count="2">
          <reference field="4" count="1">
            <x v="0"/>
          </reference>
          <reference field="5" count="1" selected="0">
            <x v="42"/>
          </reference>
        </references>
      </pivotArea>
    </format>
    <format dxfId="665">
      <pivotArea dataOnly="0" labelOnly="1" outline="0" fieldPosition="0">
        <references count="2">
          <reference field="4" count="1">
            <x v="1"/>
          </reference>
          <reference field="5" count="1" selected="0">
            <x v="49"/>
          </reference>
        </references>
      </pivotArea>
    </format>
    <format dxfId="664">
      <pivotArea dataOnly="0" labelOnly="1" outline="0" fieldPosition="0">
        <references count="2">
          <reference field="4" count="1">
            <x v="0"/>
          </reference>
          <reference field="5" count="1" selected="0">
            <x v="55"/>
          </reference>
        </references>
      </pivotArea>
    </format>
    <format dxfId="663">
      <pivotArea dataOnly="0" labelOnly="1" outline="0" fieldPosition="0">
        <references count="2">
          <reference field="4" count="1">
            <x v="1"/>
          </reference>
          <reference field="5" count="1" selected="0">
            <x v="62"/>
          </reference>
        </references>
      </pivotArea>
    </format>
    <format dxfId="662">
      <pivotArea dataOnly="0" labelOnly="1" outline="0" fieldPosition="0">
        <references count="2">
          <reference field="4" count="1">
            <x v="0"/>
          </reference>
          <reference field="5" count="1" selected="0">
            <x v="63"/>
          </reference>
        </references>
      </pivotArea>
    </format>
    <format dxfId="661">
      <pivotArea dataOnly="0" labelOnly="1" outline="0" fieldPosition="0">
        <references count="2">
          <reference field="4" count="1">
            <x v="0"/>
          </reference>
          <reference field="5" count="1" selected="0">
            <x v="4"/>
          </reference>
        </references>
      </pivotArea>
    </format>
    <format dxfId="660">
      <pivotArea dataOnly="0" labelOnly="1" outline="0" fieldPosition="0">
        <references count="2">
          <reference field="4" count="1">
            <x v="1"/>
          </reference>
          <reference field="5" count="1" selected="0">
            <x v="21"/>
          </reference>
        </references>
      </pivotArea>
    </format>
    <format dxfId="659">
      <pivotArea dataOnly="0" labelOnly="1" outline="0" fieldPosition="0">
        <references count="2">
          <reference field="4" count="1">
            <x v="0"/>
          </reference>
          <reference field="5" count="1" selected="0">
            <x v="31"/>
          </reference>
        </references>
      </pivotArea>
    </format>
    <format dxfId="658">
      <pivotArea dataOnly="0" labelOnly="1" outline="0" fieldPosition="0">
        <references count="2">
          <reference field="4" count="1">
            <x v="1"/>
          </reference>
          <reference field="5" count="1" selected="0">
            <x v="35"/>
          </reference>
        </references>
      </pivotArea>
    </format>
    <format dxfId="657">
      <pivotArea dataOnly="0" labelOnly="1" outline="0" fieldPosition="0">
        <references count="2">
          <reference field="4" count="1">
            <x v="0"/>
          </reference>
          <reference field="5" count="1" selected="0">
            <x v="36"/>
          </reference>
        </references>
      </pivotArea>
    </format>
    <format dxfId="656">
      <pivotArea dataOnly="0" labelOnly="1" outline="0" fieldPosition="0">
        <references count="2">
          <reference field="4" count="1">
            <x v="1"/>
          </reference>
          <reference field="5" count="1" selected="0">
            <x v="38"/>
          </reference>
        </references>
      </pivotArea>
    </format>
    <format dxfId="655">
      <pivotArea dataOnly="0" labelOnly="1" outline="0" fieldPosition="0">
        <references count="2">
          <reference field="4" count="1">
            <x v="0"/>
          </reference>
          <reference field="5" count="1" selected="0">
            <x v="42"/>
          </reference>
        </references>
      </pivotArea>
    </format>
    <format dxfId="654">
      <pivotArea dataOnly="0" labelOnly="1" outline="0" fieldPosition="0">
        <references count="2">
          <reference field="4" count="1">
            <x v="1"/>
          </reference>
          <reference field="5" count="1" selected="0">
            <x v="49"/>
          </reference>
        </references>
      </pivotArea>
    </format>
    <format dxfId="653">
      <pivotArea dataOnly="0" labelOnly="1" outline="0" fieldPosition="0">
        <references count="2">
          <reference field="4" count="1">
            <x v="0"/>
          </reference>
          <reference field="5" count="1" selected="0">
            <x v="55"/>
          </reference>
        </references>
      </pivotArea>
    </format>
    <format dxfId="652">
      <pivotArea dataOnly="0" labelOnly="1" outline="0" fieldPosition="0">
        <references count="2">
          <reference field="4" count="1">
            <x v="1"/>
          </reference>
          <reference field="5" count="1" selected="0">
            <x v="62"/>
          </reference>
        </references>
      </pivotArea>
    </format>
    <format dxfId="651">
      <pivotArea dataOnly="0" labelOnly="1" outline="0" fieldPosition="0">
        <references count="2">
          <reference field="4" count="1">
            <x v="0"/>
          </reference>
          <reference field="5" count="1" selected="0">
            <x v="63"/>
          </reference>
        </references>
      </pivotArea>
    </format>
    <format dxfId="650">
      <pivotArea dataOnly="0" labelOnly="1" outline="0" fieldPosition="0">
        <references count="3">
          <reference field="4" count="1" selected="0">
            <x v="1"/>
          </reference>
          <reference field="5" count="1" selected="0">
            <x v="62"/>
          </reference>
          <reference field="51" count="1">
            <x v="2"/>
          </reference>
        </references>
      </pivotArea>
    </format>
    <format dxfId="649">
      <pivotArea outline="0" collapsedLevelsAreSubtotals="1" fieldPosition="0">
        <references count="3">
          <reference field="4" count="1" selected="0">
            <x v="0"/>
          </reference>
          <reference field="5" count="2" selected="0">
            <x v="14"/>
            <x v="25"/>
          </reference>
          <reference field="51" count="1" selected="0">
            <x v="1"/>
          </reference>
        </references>
      </pivotArea>
    </format>
    <format dxfId="648">
      <pivotArea outline="0" collapsedLevelsAreSubtotals="1" fieldPosition="0">
        <references count="3">
          <reference field="4" count="1" selected="0">
            <x v="0"/>
          </reference>
          <reference field="5" count="2" selected="0">
            <x v="14"/>
            <x v="25"/>
          </reference>
          <reference field="51" count="1" selected="0">
            <x v="1"/>
          </reference>
        </references>
      </pivotArea>
    </format>
    <format dxfId="647">
      <pivotArea dataOnly="0" labelOnly="1" outline="0" fieldPosition="0">
        <references count="2">
          <reference field="4" count="1">
            <x v="0"/>
          </reference>
          <reference field="5" count="1" selected="0">
            <x v="11"/>
          </reference>
        </references>
      </pivotArea>
    </format>
    <format dxfId="646">
      <pivotArea dataOnly="0" labelOnly="1" outline="0" fieldPosition="0">
        <references count="2">
          <reference field="4" count="1">
            <x v="0"/>
          </reference>
          <reference field="5" count="1" selected="0">
            <x v="11"/>
          </reference>
        </references>
      </pivotArea>
    </format>
    <format dxfId="645">
      <pivotArea dataOnly="0" labelOnly="1" outline="0" fieldPosition="0">
        <references count="3">
          <reference field="4" count="1" selected="0">
            <x v="0"/>
          </reference>
          <reference field="5" count="1" selected="0">
            <x v="11"/>
          </reference>
          <reference field="51" count="1">
            <x v="1"/>
          </reference>
        </references>
      </pivotArea>
    </format>
    <format dxfId="644">
      <pivotArea dataOnly="0" labelOnly="1" outline="0" fieldPosition="0">
        <references count="3">
          <reference field="4" count="1" selected="0">
            <x v="0"/>
          </reference>
          <reference field="5" count="1" selected="0">
            <x v="14"/>
          </reference>
          <reference field="51" count="1">
            <x v="1"/>
          </reference>
        </references>
      </pivotArea>
    </format>
    <format dxfId="643">
      <pivotArea dataOnly="0" labelOnly="1" outline="0" fieldPosition="0">
        <references count="3">
          <reference field="4" count="1" selected="0">
            <x v="0"/>
          </reference>
          <reference field="5" count="1" selected="0">
            <x v="25"/>
          </reference>
          <reference field="51" count="1">
            <x v="1"/>
          </reference>
        </references>
      </pivotArea>
    </format>
    <format dxfId="642">
      <pivotArea dataOnly="0" labelOnly="1" outline="0" fieldPosition="0">
        <references count="3">
          <reference field="4" count="1" selected="0">
            <x v="0"/>
          </reference>
          <reference field="5" count="1" selected="0">
            <x v="43"/>
          </reference>
          <reference field="51" count="1">
            <x v="1"/>
          </reference>
        </references>
      </pivotArea>
    </format>
    <format dxfId="641">
      <pivotArea dataOnly="0" labelOnly="1" outline="0" fieldPosition="0">
        <references count="3">
          <reference field="4" count="1" selected="0">
            <x v="0"/>
          </reference>
          <reference field="5" count="1" selected="0">
            <x v="11"/>
          </reference>
          <reference field="51" count="1">
            <x v="1"/>
          </reference>
        </references>
      </pivotArea>
    </format>
    <format dxfId="640">
      <pivotArea dataOnly="0" labelOnly="1" outline="0" fieldPosition="0">
        <references count="3">
          <reference field="4" count="1" selected="0">
            <x v="0"/>
          </reference>
          <reference field="5" count="1" selected="0">
            <x v="14"/>
          </reference>
          <reference field="51" count="1">
            <x v="1"/>
          </reference>
        </references>
      </pivotArea>
    </format>
    <format dxfId="639">
      <pivotArea dataOnly="0" labelOnly="1" outline="0" fieldPosition="0">
        <references count="3">
          <reference field="4" count="1" selected="0">
            <x v="0"/>
          </reference>
          <reference field="5" count="1" selected="0">
            <x v="25"/>
          </reference>
          <reference field="51" count="1">
            <x v="1"/>
          </reference>
        </references>
      </pivotArea>
    </format>
    <format dxfId="638">
      <pivotArea dataOnly="0" labelOnly="1" outline="0" fieldPosition="0">
        <references count="3">
          <reference field="4" count="1" selected="0">
            <x v="0"/>
          </reference>
          <reference field="5" count="1" selected="0">
            <x v="43"/>
          </reference>
          <reference field="51" count="1">
            <x v="1"/>
          </reference>
        </references>
      </pivotArea>
    </format>
    <format dxfId="637">
      <pivotArea outline="0" collapsedLevelsAreSubtotals="1" fieldPosition="0">
        <references count="3">
          <reference field="4" count="1" selected="0">
            <x v="0"/>
          </reference>
          <reference field="5" count="2" selected="0">
            <x v="14"/>
            <x v="25"/>
          </reference>
          <reference field="51" count="1" selected="0">
            <x v="1"/>
          </reference>
        </references>
      </pivotArea>
    </format>
    <format dxfId="636">
      <pivotArea outline="0" collapsedLevelsAreSubtotals="1" fieldPosition="0">
        <references count="3">
          <reference field="4" count="1" selected="0">
            <x v="0"/>
          </reference>
          <reference field="5" count="2" selected="0">
            <x v="14"/>
            <x v="25"/>
          </reference>
          <reference field="51" count="1" selected="0">
            <x v="1"/>
          </reference>
        </references>
      </pivotArea>
    </format>
    <format dxfId="635">
      <pivotArea dataOnly="0" labelOnly="1" outline="0" fieldPosition="0">
        <references count="2">
          <reference field="4" count="1">
            <x v="0"/>
          </reference>
          <reference field="5" count="1" selected="0">
            <x v="11"/>
          </reference>
        </references>
      </pivotArea>
    </format>
    <format dxfId="634">
      <pivotArea dataOnly="0" labelOnly="1" outline="0" fieldPosition="0">
        <references count="3">
          <reference field="4" count="1" selected="0">
            <x v="0"/>
          </reference>
          <reference field="5" count="1" selected="0">
            <x v="11"/>
          </reference>
          <reference field="51" count="1">
            <x v="1"/>
          </reference>
        </references>
      </pivotArea>
    </format>
    <format dxfId="633">
      <pivotArea dataOnly="0" labelOnly="1" outline="0" fieldPosition="0">
        <references count="3">
          <reference field="4" count="1" selected="0">
            <x v="0"/>
          </reference>
          <reference field="5" count="1" selected="0">
            <x v="14"/>
          </reference>
          <reference field="51" count="1">
            <x v="1"/>
          </reference>
        </references>
      </pivotArea>
    </format>
    <format dxfId="632">
      <pivotArea dataOnly="0" labelOnly="1" outline="0" fieldPosition="0">
        <references count="3">
          <reference field="4" count="1" selected="0">
            <x v="0"/>
          </reference>
          <reference field="5" count="1" selected="0">
            <x v="25"/>
          </reference>
          <reference field="51" count="1">
            <x v="1"/>
          </reference>
        </references>
      </pivotArea>
    </format>
    <format dxfId="631">
      <pivotArea dataOnly="0" labelOnly="1" outline="0" fieldPosition="0">
        <references count="3">
          <reference field="4" count="1" selected="0">
            <x v="0"/>
          </reference>
          <reference field="5" count="1" selected="0">
            <x v="43"/>
          </reference>
          <reference field="51" count="1">
            <x v="1"/>
          </reference>
        </references>
      </pivotArea>
    </format>
    <format dxfId="630">
      <pivotArea dataOnly="0" labelOnly="1" outline="0" fieldPosition="0">
        <references count="2">
          <reference field="4" count="1">
            <x v="0"/>
          </reference>
          <reference field="5" count="1" selected="0">
            <x v="11"/>
          </reference>
        </references>
      </pivotArea>
    </format>
    <format dxfId="629">
      <pivotArea dataOnly="0" labelOnly="1" outline="0" fieldPosition="0">
        <references count="3">
          <reference field="4" count="1" selected="0">
            <x v="0"/>
          </reference>
          <reference field="5" count="1" selected="0">
            <x v="11"/>
          </reference>
          <reference field="51" count="1">
            <x v="1"/>
          </reference>
        </references>
      </pivotArea>
    </format>
    <format dxfId="628">
      <pivotArea dataOnly="0" labelOnly="1" outline="0" fieldPosition="0">
        <references count="3">
          <reference field="4" count="1" selected="0">
            <x v="0"/>
          </reference>
          <reference field="5" count="1" selected="0">
            <x v="14"/>
          </reference>
          <reference field="51" count="1">
            <x v="1"/>
          </reference>
        </references>
      </pivotArea>
    </format>
    <format dxfId="627">
      <pivotArea dataOnly="0" labelOnly="1" outline="0" fieldPosition="0">
        <references count="3">
          <reference field="4" count="1" selected="0">
            <x v="0"/>
          </reference>
          <reference field="5" count="1" selected="0">
            <x v="25"/>
          </reference>
          <reference field="51" count="1">
            <x v="1"/>
          </reference>
        </references>
      </pivotArea>
    </format>
    <format dxfId="626">
      <pivotArea dataOnly="0" labelOnly="1" outline="0" fieldPosition="0">
        <references count="3">
          <reference field="4" count="1" selected="0">
            <x v="0"/>
          </reference>
          <reference field="5" count="1" selected="0">
            <x v="43"/>
          </reference>
          <reference field="51" count="1">
            <x v="1"/>
          </reference>
        </references>
      </pivotArea>
    </format>
    <format dxfId="625">
      <pivotArea dataOnly="0" labelOnly="1" outline="0" fieldPosition="0">
        <references count="2">
          <reference field="4" count="1">
            <x v="0"/>
          </reference>
          <reference field="5" count="1" selected="0">
            <x v="11"/>
          </reference>
        </references>
      </pivotArea>
    </format>
    <format dxfId="624">
      <pivotArea dataOnly="0" labelOnly="1" outline="0" fieldPosition="0">
        <references count="3">
          <reference field="4" count="1" selected="0">
            <x v="0"/>
          </reference>
          <reference field="5" count="1" selected="0">
            <x v="11"/>
          </reference>
          <reference field="51" count="1">
            <x v="1"/>
          </reference>
        </references>
      </pivotArea>
    </format>
    <format dxfId="623">
      <pivotArea dataOnly="0" labelOnly="1" outline="0" fieldPosition="0">
        <references count="3">
          <reference field="4" count="1" selected="0">
            <x v="0"/>
          </reference>
          <reference field="5" count="1" selected="0">
            <x v="14"/>
          </reference>
          <reference field="51" count="1">
            <x v="1"/>
          </reference>
        </references>
      </pivotArea>
    </format>
    <format dxfId="622">
      <pivotArea dataOnly="0" labelOnly="1" outline="0" fieldPosition="0">
        <references count="3">
          <reference field="4" count="1" selected="0">
            <x v="0"/>
          </reference>
          <reference field="5" count="1" selected="0">
            <x v="25"/>
          </reference>
          <reference field="51" count="1">
            <x v="1"/>
          </reference>
        </references>
      </pivotArea>
    </format>
    <format dxfId="621">
      <pivotArea dataOnly="0" labelOnly="1" outline="0" fieldPosition="0">
        <references count="3">
          <reference field="4" count="1" selected="0">
            <x v="0"/>
          </reference>
          <reference field="5" count="1" selected="0">
            <x v="30"/>
          </reference>
          <reference field="51" count="1">
            <x v="1"/>
          </reference>
        </references>
      </pivotArea>
    </format>
    <format dxfId="620">
      <pivotArea dataOnly="0" labelOnly="1" outline="0" fieldPosition="0">
        <references count="3">
          <reference field="4" count="1" selected="0">
            <x v="0"/>
          </reference>
          <reference field="5" count="1" selected="0">
            <x v="43"/>
          </reference>
          <reference field="51" count="1">
            <x v="1"/>
          </reference>
        </references>
      </pivotArea>
    </format>
    <format dxfId="619">
      <pivotArea dataOnly="0" labelOnly="1" outline="0" fieldPosition="0">
        <references count="3">
          <reference field="4" count="1" selected="0">
            <x v="0"/>
          </reference>
          <reference field="5" count="1" selected="0">
            <x v="56"/>
          </reference>
          <reference field="51" count="1">
            <x v="1"/>
          </reference>
        </references>
      </pivotArea>
    </format>
    <format dxfId="618">
      <pivotArea dataOnly="0" labelOnly="1" outline="0" fieldPosition="0">
        <references count="2">
          <reference field="4" count="1">
            <x v="0"/>
          </reference>
          <reference field="5" count="1" selected="0">
            <x v="11"/>
          </reference>
        </references>
      </pivotArea>
    </format>
    <format dxfId="617">
      <pivotArea dataOnly="0" labelOnly="1" outline="0" fieldPosition="0">
        <references count="3">
          <reference field="4" count="1" selected="0">
            <x v="0"/>
          </reference>
          <reference field="5" count="1" selected="0">
            <x v="11"/>
          </reference>
          <reference field="51" count="1">
            <x v="1"/>
          </reference>
        </references>
      </pivotArea>
    </format>
    <format dxfId="616">
      <pivotArea dataOnly="0" labelOnly="1" outline="0" fieldPosition="0">
        <references count="3">
          <reference field="4" count="1" selected="0">
            <x v="0"/>
          </reference>
          <reference field="5" count="1" selected="0">
            <x v="14"/>
          </reference>
          <reference field="51" count="1">
            <x v="1"/>
          </reference>
        </references>
      </pivotArea>
    </format>
    <format dxfId="615">
      <pivotArea dataOnly="0" labelOnly="1" outline="0" fieldPosition="0">
        <references count="3">
          <reference field="4" count="1" selected="0">
            <x v="0"/>
          </reference>
          <reference field="5" count="1" selected="0">
            <x v="25"/>
          </reference>
          <reference field="51" count="1">
            <x v="1"/>
          </reference>
        </references>
      </pivotArea>
    </format>
    <format dxfId="614">
      <pivotArea dataOnly="0" labelOnly="1" outline="0" fieldPosition="0">
        <references count="3">
          <reference field="4" count="1" selected="0">
            <x v="0"/>
          </reference>
          <reference field="5" count="1" selected="0">
            <x v="30"/>
          </reference>
          <reference field="51" count="1">
            <x v="1"/>
          </reference>
        </references>
      </pivotArea>
    </format>
    <format dxfId="613">
      <pivotArea dataOnly="0" labelOnly="1" outline="0" fieldPosition="0">
        <references count="3">
          <reference field="4" count="1" selected="0">
            <x v="0"/>
          </reference>
          <reference field="5" count="1" selected="0">
            <x v="43"/>
          </reference>
          <reference field="51" count="1">
            <x v="1"/>
          </reference>
        </references>
      </pivotArea>
    </format>
    <format dxfId="612">
      <pivotArea dataOnly="0" labelOnly="1" outline="0" fieldPosition="0">
        <references count="3">
          <reference field="4" count="1" selected="0">
            <x v="0"/>
          </reference>
          <reference field="5" count="1" selected="0">
            <x v="56"/>
          </reference>
          <reference field="51" count="1">
            <x v="1"/>
          </reference>
        </references>
      </pivotArea>
    </format>
    <format dxfId="611">
      <pivotArea dataOnly="0" labelOnly="1" outline="0" fieldPosition="0">
        <references count="2">
          <reference field="4" count="1">
            <x v="0"/>
          </reference>
          <reference field="5" count="1" selected="0">
            <x v="11"/>
          </reference>
        </references>
      </pivotArea>
    </format>
    <format dxfId="610">
      <pivotArea dataOnly="0" labelOnly="1" outline="0" fieldPosition="0">
        <references count="3">
          <reference field="4" count="1" selected="0">
            <x v="0"/>
          </reference>
          <reference field="5" count="1" selected="0">
            <x v="11"/>
          </reference>
          <reference field="51" count="1">
            <x v="1"/>
          </reference>
        </references>
      </pivotArea>
    </format>
    <format dxfId="609">
      <pivotArea dataOnly="0" labelOnly="1" outline="0" fieldPosition="0">
        <references count="3">
          <reference field="4" count="1" selected="0">
            <x v="0"/>
          </reference>
          <reference field="5" count="1" selected="0">
            <x v="14"/>
          </reference>
          <reference field="51" count="1">
            <x v="1"/>
          </reference>
        </references>
      </pivotArea>
    </format>
    <format dxfId="608">
      <pivotArea dataOnly="0" labelOnly="1" outline="0" fieldPosition="0">
        <references count="3">
          <reference field="4" count="1" selected="0">
            <x v="0"/>
          </reference>
          <reference field="5" count="1" selected="0">
            <x v="25"/>
          </reference>
          <reference field="51" count="1">
            <x v="1"/>
          </reference>
        </references>
      </pivotArea>
    </format>
    <format dxfId="607">
      <pivotArea dataOnly="0" labelOnly="1" outline="0" fieldPosition="0">
        <references count="3">
          <reference field="4" count="1" selected="0">
            <x v="0"/>
          </reference>
          <reference field="5" count="1" selected="0">
            <x v="30"/>
          </reference>
          <reference field="51" count="1">
            <x v="1"/>
          </reference>
        </references>
      </pivotArea>
    </format>
    <format dxfId="606">
      <pivotArea dataOnly="0" labelOnly="1" outline="0" fieldPosition="0">
        <references count="3">
          <reference field="4" count="1" selected="0">
            <x v="0"/>
          </reference>
          <reference field="5" count="1" selected="0">
            <x v="43"/>
          </reference>
          <reference field="51" count="1">
            <x v="1"/>
          </reference>
        </references>
      </pivotArea>
    </format>
    <format dxfId="605">
      <pivotArea dataOnly="0" labelOnly="1" outline="0" fieldPosition="0">
        <references count="3">
          <reference field="4" count="1" selected="0">
            <x v="0"/>
          </reference>
          <reference field="5" count="1" selected="0">
            <x v="56"/>
          </reference>
          <reference field="51" count="1">
            <x v="1"/>
          </reference>
        </references>
      </pivotArea>
    </format>
    <format dxfId="604">
      <pivotArea dataOnly="0" labelOnly="1" outline="0" fieldPosition="0">
        <references count="2">
          <reference field="4" count="1">
            <x v="0"/>
          </reference>
          <reference field="5" count="1" selected="0">
            <x v="11"/>
          </reference>
        </references>
      </pivotArea>
    </format>
    <format dxfId="603">
      <pivotArea dataOnly="0" labelOnly="1" outline="0" fieldPosition="0">
        <references count="3">
          <reference field="4" count="1" selected="0">
            <x v="0"/>
          </reference>
          <reference field="5" count="1" selected="0">
            <x v="11"/>
          </reference>
          <reference field="51" count="1">
            <x v="1"/>
          </reference>
        </references>
      </pivotArea>
    </format>
    <format dxfId="602">
      <pivotArea dataOnly="0" labelOnly="1" outline="0" fieldPosition="0">
        <references count="3">
          <reference field="4" count="1" selected="0">
            <x v="0"/>
          </reference>
          <reference field="5" count="1" selected="0">
            <x v="14"/>
          </reference>
          <reference field="51" count="1">
            <x v="1"/>
          </reference>
        </references>
      </pivotArea>
    </format>
    <format dxfId="601">
      <pivotArea dataOnly="0" labelOnly="1" outline="0" fieldPosition="0">
        <references count="3">
          <reference field="4" count="1" selected="0">
            <x v="0"/>
          </reference>
          <reference field="5" count="1" selected="0">
            <x v="25"/>
          </reference>
          <reference field="51" count="1">
            <x v="1"/>
          </reference>
        </references>
      </pivotArea>
    </format>
    <format dxfId="600">
      <pivotArea dataOnly="0" labelOnly="1" outline="0" fieldPosition="0">
        <references count="3">
          <reference field="4" count="1" selected="0">
            <x v="0"/>
          </reference>
          <reference field="5" count="1" selected="0">
            <x v="30"/>
          </reference>
          <reference field="51" count="1">
            <x v="1"/>
          </reference>
        </references>
      </pivotArea>
    </format>
    <format dxfId="599">
      <pivotArea dataOnly="0" labelOnly="1" outline="0" fieldPosition="0">
        <references count="3">
          <reference field="4" count="1" selected="0">
            <x v="0"/>
          </reference>
          <reference field="5" count="1" selected="0">
            <x v="43"/>
          </reference>
          <reference field="51" count="1">
            <x v="1"/>
          </reference>
        </references>
      </pivotArea>
    </format>
    <format dxfId="598">
      <pivotArea dataOnly="0" labelOnly="1" outline="0" fieldPosition="0">
        <references count="3">
          <reference field="4" count="1" selected="0">
            <x v="0"/>
          </reference>
          <reference field="5" count="1" selected="0">
            <x v="56"/>
          </reference>
          <reference field="51" count="1">
            <x v="1"/>
          </reference>
        </references>
      </pivotArea>
    </format>
  </formats>
  <conditionalFormats count="4">
    <conditionalFormat priority="1">
      <pivotAreas count="1">
        <pivotArea type="data" outline="0" collapsedLevelsAreSubtotals="1" fieldPosition="0">
          <references count="1">
            <reference field="4294967294" count="1" selected="0">
              <x v="1"/>
            </reference>
          </references>
        </pivotArea>
      </pivotAreas>
    </conditionalFormat>
    <conditionalFormat priority="2">
      <pivotAreas count="1">
        <pivotArea type="data" outline="0" collapsedLevelsAreSubtotals="1" fieldPosition="0">
          <references count="1">
            <reference field="4294967294" count="1" selected="0">
              <x v="1"/>
            </reference>
          </references>
        </pivotArea>
      </pivotAreas>
    </conditionalFormat>
    <conditionalFormat priority="3">
      <pivotAreas count="1">
        <pivotArea type="data" outline="0" collapsedLevelsAreSubtotals="1" fieldPosition="0">
          <references count="1">
            <reference field="4294967294" count="1" selected="0">
              <x v="1"/>
            </reference>
          </references>
        </pivotArea>
      </pivotAreas>
    </conditionalFormat>
    <conditionalFormat priority="4">
      <pivotAreas count="1">
        <pivotArea type="data" outline="0" collapsedLevelsAreSubtotals="1" fieldPosition="0">
          <references count="1">
            <reference field="4294967294" count="1" selected="0">
              <x v="1"/>
            </reference>
          </references>
        </pivotArea>
      </pivotAreas>
    </conditionalFormat>
  </conditionalFormat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chartFormat="2" rowHeaderCaption="Dependencia">
  <location ref="A48:E103" firstHeaderRow="0" firstDataRow="1" firstDataCol="3"/>
  <pivotFields count="79">
    <pivotField compact="0" outline="0" showAll="0" defaultSubtotal="0"/>
    <pivotField compact="0" outline="0" showAll="0" defaultSubtotal="0">
      <items count="4">
        <item x="3"/>
        <item x="2"/>
        <item x="1"/>
        <item x="0"/>
      </items>
    </pivotField>
    <pivotField compact="0" outline="0" showAll="0" defaultSubtotal="0"/>
    <pivotField compact="0" outline="0" showAll="0" defaultSubtotal="0">
      <items count="9">
        <item x="0"/>
        <item x="1"/>
        <item x="2"/>
        <item x="3"/>
        <item x="4"/>
        <item x="5"/>
        <item x="6"/>
        <item x="7"/>
        <item x="8"/>
      </items>
    </pivotField>
    <pivotField axis="axisRow" compact="0" outline="0" showAll="0" defaultSubtotal="0">
      <items count="2">
        <item x="0"/>
        <item x="1"/>
      </items>
    </pivotField>
    <pivotField axis="axisRow" compact="0" outline="0" showAll="0" defaultSubtotal="0">
      <items count="65">
        <item x="24"/>
        <item x="12"/>
        <item x="22"/>
        <item x="10"/>
        <item x="29"/>
        <item x="7"/>
        <item x="8"/>
        <item m="1" x="63"/>
        <item x="35"/>
        <item m="1" x="59"/>
        <item x="6"/>
        <item x="51"/>
        <item m="1" x="62"/>
        <item x="4"/>
        <item x="54"/>
        <item x="16"/>
        <item m="1" x="58"/>
        <item x="25"/>
        <item x="5"/>
        <item x="47"/>
        <item x="45"/>
        <item x="39"/>
        <item x="2"/>
        <item x="27"/>
        <item x="11"/>
        <item x="53"/>
        <item x="19"/>
        <item x="1"/>
        <item x="0"/>
        <item x="37"/>
        <item x="50"/>
        <item x="31"/>
        <item x="21"/>
        <item x="18"/>
        <item x="48"/>
        <item x="40"/>
        <item x="43"/>
        <item x="23"/>
        <item x="32"/>
        <item x="14"/>
        <item x="15"/>
        <item x="9"/>
        <item x="36"/>
        <item x="52"/>
        <item x="17"/>
        <item x="13"/>
        <item m="1" x="55"/>
        <item m="1" x="57"/>
        <item m="1" x="61"/>
        <item x="38"/>
        <item x="20"/>
        <item x="3"/>
        <item x="33"/>
        <item m="1" x="64"/>
        <item m="1" x="56"/>
        <item x="42"/>
        <item x="49"/>
        <item x="46"/>
        <item x="30"/>
        <item m="1" x="60"/>
        <item x="26"/>
        <item x="41"/>
        <item x="28"/>
        <item x="34"/>
        <item x="44"/>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axis="axisRow" compact="0" outline="0" showAll="0" defaultSubtotal="0">
      <items count="7">
        <item x="3"/>
        <item x="0"/>
        <item x="4"/>
        <item x="1"/>
        <item x="2"/>
        <item m="1" x="6"/>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8">
        <item x="0"/>
        <item x="1"/>
        <item m="1" x="7"/>
        <item x="3"/>
        <item x="4"/>
        <item m="1" x="6"/>
        <item x="2"/>
        <item x="5"/>
      </items>
    </pivotField>
  </pivotFields>
  <rowFields count="3">
    <field x="5"/>
    <field x="4"/>
    <field x="51"/>
  </rowFields>
  <rowItems count="55">
    <i>
      <x/>
      <x/>
      <x v="2"/>
    </i>
    <i>
      <x v="1"/>
      <x/>
      <x v="1"/>
    </i>
    <i>
      <x v="2"/>
      <x/>
      <x v="1"/>
    </i>
    <i>
      <x v="3"/>
      <x/>
      <x v="1"/>
    </i>
    <i>
      <x v="4"/>
      <x/>
      <x v="1"/>
    </i>
    <i>
      <x v="5"/>
      <x v="1"/>
      <x v="2"/>
    </i>
    <i>
      <x v="6"/>
      <x v="1"/>
      <x/>
    </i>
    <i>
      <x v="8"/>
      <x/>
      <x v="1"/>
    </i>
    <i>
      <x v="10"/>
      <x v="1"/>
      <x/>
    </i>
    <i>
      <x v="11"/>
      <x/>
      <x v="1"/>
    </i>
    <i>
      <x v="13"/>
      <x/>
      <x/>
    </i>
    <i>
      <x v="14"/>
      <x/>
      <x v="1"/>
    </i>
    <i>
      <x v="15"/>
      <x/>
      <x v="1"/>
    </i>
    <i>
      <x v="17"/>
      <x/>
      <x/>
    </i>
    <i>
      <x v="18"/>
      <x/>
      <x v="4"/>
    </i>
    <i>
      <x v="19"/>
      <x/>
      <x v="1"/>
    </i>
    <i>
      <x v="20"/>
      <x/>
      <x/>
    </i>
    <i>
      <x v="21"/>
      <x v="1"/>
      <x/>
    </i>
    <i>
      <x v="22"/>
      <x/>
      <x v="3"/>
    </i>
    <i>
      <x v="23"/>
      <x/>
      <x v="1"/>
    </i>
    <i>
      <x v="24"/>
      <x/>
      <x v="1"/>
    </i>
    <i>
      <x v="25"/>
      <x/>
      <x v="1"/>
    </i>
    <i>
      <x v="26"/>
      <x/>
      <x v="1"/>
    </i>
    <i>
      <x v="27"/>
      <x/>
      <x v="1"/>
    </i>
    <i>
      <x v="28"/>
      <x/>
      <x v="1"/>
    </i>
    <i>
      <x v="29"/>
      <x v="1"/>
      <x v="3"/>
    </i>
    <i>
      <x v="30"/>
      <x/>
      <x v="1"/>
    </i>
    <i>
      <x v="31"/>
      <x/>
      <x v="1"/>
    </i>
    <i>
      <x v="32"/>
      <x/>
      <x v="1"/>
    </i>
    <i>
      <x v="33"/>
      <x/>
      <x v="1"/>
    </i>
    <i>
      <x v="34"/>
      <x/>
      <x v="1"/>
    </i>
    <i>
      <x v="35"/>
      <x v="1"/>
      <x v="2"/>
    </i>
    <i>
      <x v="36"/>
      <x/>
      <x/>
    </i>
    <i>
      <x v="37"/>
      <x/>
      <x v="1"/>
    </i>
    <i>
      <x v="38"/>
      <x v="1"/>
      <x/>
    </i>
    <i>
      <x v="39"/>
      <x v="1"/>
      <x v="1"/>
    </i>
    <i>
      <x v="40"/>
      <x/>
      <x v="1"/>
    </i>
    <i>
      <x v="41"/>
      <x/>
      <x v="4"/>
    </i>
    <i>
      <x v="42"/>
      <x/>
      <x v="1"/>
    </i>
    <i>
      <x v="43"/>
      <x/>
      <x v="1"/>
    </i>
    <i>
      <x v="44"/>
      <x/>
      <x v="1"/>
    </i>
    <i>
      <x v="45"/>
      <x/>
      <x v="1"/>
    </i>
    <i>
      <x v="49"/>
      <x v="1"/>
      <x v="2"/>
    </i>
    <i>
      <x v="50"/>
      <x/>
      <x v="1"/>
    </i>
    <i>
      <x v="51"/>
      <x v="1"/>
      <x v="4"/>
    </i>
    <i>
      <x v="52"/>
      <x v="1"/>
      <x v="1"/>
    </i>
    <i>
      <x v="55"/>
      <x/>
      <x v="3"/>
    </i>
    <i>
      <x v="56"/>
      <x/>
      <x v="1"/>
    </i>
    <i>
      <x v="57"/>
      <x/>
      <x/>
    </i>
    <i>
      <x v="58"/>
      <x/>
      <x v="1"/>
    </i>
    <i>
      <x v="60"/>
      <x v="1"/>
      <x v="2"/>
    </i>
    <i>
      <x v="61"/>
      <x/>
      <x v="6"/>
    </i>
    <i>
      <x v="62"/>
      <x v="1"/>
      <x v="2"/>
    </i>
    <i>
      <x v="63"/>
      <x/>
      <x v="1"/>
    </i>
    <i>
      <x v="64"/>
      <x/>
      <x v="2"/>
    </i>
  </rowItems>
  <colFields count="1">
    <field x="-2"/>
  </colFields>
  <colItems count="2">
    <i>
      <x/>
    </i>
    <i i="1">
      <x v="1"/>
    </i>
  </colItems>
  <dataFields count="2">
    <dataField name="META 2DO TRIMESTRE" fld="9" baseField="51" baseItem="4"/>
    <dataField name="RESULTADO" fld="50" baseField="78" baseItem="4"/>
  </dataFields>
  <formats count="450">
    <format dxfId="449">
      <pivotArea outline="0" collapsedLevelsAreSubtotals="1" fieldPosition="0"/>
    </format>
    <format dxfId="448">
      <pivotArea outline="0" collapsedLevelsAreSubtotals="1" fieldPosition="0"/>
    </format>
    <format dxfId="447">
      <pivotArea outline="0" collapsedLevelsAreSubtotals="1" fieldPosition="0"/>
    </format>
    <format dxfId="446">
      <pivotArea field="1" type="button" dataOnly="0" labelOnly="1" outline="0"/>
    </format>
    <format dxfId="445">
      <pivotArea dataOnly="0" labelOnly="1" grandRow="1" outline="0" fieldPosition="0"/>
    </format>
    <format dxfId="444">
      <pivotArea dataOnly="0" labelOnly="1" grandCol="1" outline="0" fieldPosition="0"/>
    </format>
    <format dxfId="443">
      <pivotArea outline="0" collapsedLevelsAreSubtotals="1" fieldPosition="0"/>
    </format>
    <format dxfId="442">
      <pivotArea dataOnly="0" labelOnly="1" grandCol="1" outline="0" fieldPosition="0"/>
    </format>
    <format dxfId="441">
      <pivotArea field="1" type="button" dataOnly="0" labelOnly="1" outline="0"/>
    </format>
    <format dxfId="440">
      <pivotArea outline="0" collapsedLevelsAreSubtotals="1" fieldPosition="0"/>
    </format>
    <format dxfId="439">
      <pivotArea field="1" type="button" dataOnly="0" labelOnly="1" outline="0"/>
    </format>
    <format dxfId="438">
      <pivotArea field="3" type="button" dataOnly="0" labelOnly="1" outline="0"/>
    </format>
    <format dxfId="437">
      <pivotArea outline="0" collapsedLevelsAreSubtotals="1" fieldPosition="0"/>
    </format>
    <format dxfId="436">
      <pivotArea field="3" type="button" dataOnly="0" labelOnly="1" outline="0"/>
    </format>
    <format dxfId="435">
      <pivotArea dataOnly="0" labelOnly="1" grandRow="1" outline="0" fieldPosition="0"/>
    </format>
    <format dxfId="434">
      <pivotArea outline="0" collapsedLevelsAreSubtotals="1" fieldPosition="0"/>
    </format>
    <format dxfId="433">
      <pivotArea dataOnly="0" labelOnly="1" grandRow="1" outline="0" fieldPosition="0"/>
    </format>
    <format dxfId="432">
      <pivotArea dataOnly="0" labelOnly="1" grandRow="1" outline="0" fieldPosition="0"/>
    </format>
    <format dxfId="431">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30">
      <pivotArea dataOnly="0" labelOnly="1" outline="0" fieldPosition="0">
        <references count="1">
          <reference field="5" count="12">
            <x v="50"/>
            <x v="51"/>
            <x v="52"/>
            <x v="53"/>
            <x v="54"/>
            <x v="55"/>
            <x v="56"/>
            <x v="57"/>
            <x v="58"/>
            <x v="59"/>
            <x v="60"/>
            <x v="61"/>
          </reference>
        </references>
      </pivotArea>
    </format>
    <format dxfId="429">
      <pivotArea outline="0" collapsedLevelsAreSubtotals="1" fieldPosition="0"/>
    </format>
    <format dxfId="428">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27">
      <pivotArea dataOnly="0" labelOnly="1" outline="0" fieldPosition="0">
        <references count="1">
          <reference field="5" count="12">
            <x v="50"/>
            <x v="51"/>
            <x v="52"/>
            <x v="53"/>
            <x v="54"/>
            <x v="55"/>
            <x v="56"/>
            <x v="57"/>
            <x v="58"/>
            <x v="59"/>
            <x v="60"/>
            <x v="61"/>
          </reference>
        </references>
      </pivotArea>
    </format>
    <format dxfId="426">
      <pivotArea dataOnly="0" labelOnly="1" outline="0" fieldPosition="0">
        <references count="2">
          <reference field="4" count="1">
            <x v="0"/>
          </reference>
          <reference field="5" count="1" selected="0">
            <x v="0"/>
          </reference>
        </references>
      </pivotArea>
    </format>
    <format dxfId="425">
      <pivotArea dataOnly="0" labelOnly="1" outline="0" fieldPosition="0">
        <references count="2">
          <reference field="4" count="1">
            <x v="1"/>
          </reference>
          <reference field="5" count="1" selected="0">
            <x v="5"/>
          </reference>
        </references>
      </pivotArea>
    </format>
    <format dxfId="424">
      <pivotArea dataOnly="0" labelOnly="1" outline="0" fieldPosition="0">
        <references count="2">
          <reference field="4" count="1">
            <x v="0"/>
          </reference>
          <reference field="5" count="1" selected="0">
            <x v="7"/>
          </reference>
        </references>
      </pivotArea>
    </format>
    <format dxfId="423">
      <pivotArea dataOnly="0" labelOnly="1" outline="0" fieldPosition="0">
        <references count="2">
          <reference field="4" count="1">
            <x v="1"/>
          </reference>
          <reference field="5" count="1" selected="0">
            <x v="9"/>
          </reference>
        </references>
      </pivotArea>
    </format>
    <format dxfId="422">
      <pivotArea dataOnly="0" labelOnly="1" outline="0" fieldPosition="0">
        <references count="2">
          <reference field="4" count="1">
            <x v="0"/>
          </reference>
          <reference field="5" count="1" selected="0">
            <x v="11"/>
          </reference>
        </references>
      </pivotArea>
    </format>
    <format dxfId="421">
      <pivotArea dataOnly="0" labelOnly="1" outline="0" fieldPosition="0">
        <references count="2">
          <reference field="4" count="1">
            <x v="1"/>
          </reference>
          <reference field="5" count="1" selected="0">
            <x v="21"/>
          </reference>
        </references>
      </pivotArea>
    </format>
    <format dxfId="420">
      <pivotArea dataOnly="0" labelOnly="1" outline="0" fieldPosition="0">
        <references count="2">
          <reference field="4" count="1">
            <x v="0"/>
          </reference>
          <reference field="5" count="1" selected="0">
            <x v="22"/>
          </reference>
        </references>
      </pivotArea>
    </format>
    <format dxfId="419">
      <pivotArea dataOnly="0" labelOnly="1" outline="0" fieldPosition="0">
        <references count="2">
          <reference field="4" count="1">
            <x v="1"/>
          </reference>
          <reference field="5" count="1" selected="0">
            <x v="29"/>
          </reference>
        </references>
      </pivotArea>
    </format>
    <format dxfId="418">
      <pivotArea dataOnly="0" labelOnly="1" outline="0" fieldPosition="0">
        <references count="2">
          <reference field="4" count="1">
            <x v="0"/>
          </reference>
          <reference field="5" count="1" selected="0">
            <x v="30"/>
          </reference>
        </references>
      </pivotArea>
    </format>
    <format dxfId="417">
      <pivotArea dataOnly="0" labelOnly="1" outline="0" fieldPosition="0">
        <references count="2">
          <reference field="4" count="1">
            <x v="1"/>
          </reference>
          <reference field="5" count="1" selected="0">
            <x v="35"/>
          </reference>
        </references>
      </pivotArea>
    </format>
    <format dxfId="416">
      <pivotArea dataOnly="0" labelOnly="1" outline="0" fieldPosition="0">
        <references count="2">
          <reference field="4" count="1">
            <x v="0"/>
          </reference>
          <reference field="5" count="1" selected="0">
            <x v="36"/>
          </reference>
        </references>
      </pivotArea>
    </format>
    <format dxfId="415">
      <pivotArea dataOnly="0" labelOnly="1" outline="0" fieldPosition="0">
        <references count="2">
          <reference field="4" count="1">
            <x v="1"/>
          </reference>
          <reference field="5" count="1" selected="0">
            <x v="38"/>
          </reference>
        </references>
      </pivotArea>
    </format>
    <format dxfId="414">
      <pivotArea dataOnly="0" labelOnly="1" outline="0" fieldPosition="0">
        <references count="2">
          <reference field="4" count="1">
            <x v="0"/>
          </reference>
          <reference field="5" count="1" selected="0">
            <x v="40"/>
          </reference>
        </references>
      </pivotArea>
    </format>
    <format dxfId="413">
      <pivotArea dataOnly="0" labelOnly="1" outline="0" fieldPosition="0">
        <references count="2">
          <reference field="4" count="1">
            <x v="1"/>
          </reference>
          <reference field="5" count="1" selected="0">
            <x v="49"/>
          </reference>
        </references>
      </pivotArea>
    </format>
    <format dxfId="412">
      <pivotArea dataOnly="0" labelOnly="1" outline="0" fieldPosition="0">
        <references count="2">
          <reference field="4" count="1">
            <x v="0"/>
          </reference>
          <reference field="5" count="1" selected="0">
            <x v="50"/>
          </reference>
        </references>
      </pivotArea>
    </format>
    <format dxfId="411">
      <pivotArea dataOnly="0" labelOnly="1" outline="0" fieldPosition="0">
        <references count="2">
          <reference field="4" count="1">
            <x v="1"/>
          </reference>
          <reference field="5" count="1" selected="0">
            <x v="51"/>
          </reference>
        </references>
      </pivotArea>
    </format>
    <format dxfId="410">
      <pivotArea dataOnly="0" labelOnly="1" outline="0" fieldPosition="0">
        <references count="2">
          <reference field="4" count="1">
            <x v="0"/>
          </reference>
          <reference field="5" count="1" selected="0">
            <x v="54"/>
          </reference>
        </references>
      </pivotArea>
    </format>
    <format dxfId="409">
      <pivotArea dataOnly="0" labelOnly="1" outline="0" fieldPosition="0">
        <references count="2">
          <reference field="4" count="1">
            <x v="1"/>
          </reference>
          <reference field="5" count="1" selected="0">
            <x v="60"/>
          </reference>
        </references>
      </pivotArea>
    </format>
    <format dxfId="408">
      <pivotArea dataOnly="0" labelOnly="1" outline="0" fieldPosition="0">
        <references count="2">
          <reference field="4" count="1">
            <x v="0"/>
          </reference>
          <reference field="5" count="1" selected="0">
            <x v="61"/>
          </reference>
        </references>
      </pivotArea>
    </format>
    <format dxfId="407">
      <pivotArea outline="0" collapsedLevelsAreSubtotals="1" fieldPosition="0"/>
    </format>
    <format dxfId="406">
      <pivotArea dataOnly="0" labelOnly="1" outline="0" fieldPosition="0">
        <references count="2">
          <reference field="4" count="1">
            <x v="0"/>
          </reference>
          <reference field="5" count="1" selected="0">
            <x v="0"/>
          </reference>
        </references>
      </pivotArea>
    </format>
    <format dxfId="405">
      <pivotArea dataOnly="0" labelOnly="1" outline="0" fieldPosition="0">
        <references count="2">
          <reference field="4" count="1">
            <x v="1"/>
          </reference>
          <reference field="5" count="1" selected="0">
            <x v="5"/>
          </reference>
        </references>
      </pivotArea>
    </format>
    <format dxfId="404">
      <pivotArea dataOnly="0" labelOnly="1" outline="0" fieldPosition="0">
        <references count="2">
          <reference field="4" count="1">
            <x v="0"/>
          </reference>
          <reference field="5" count="1" selected="0">
            <x v="7"/>
          </reference>
        </references>
      </pivotArea>
    </format>
    <format dxfId="403">
      <pivotArea dataOnly="0" labelOnly="1" outline="0" fieldPosition="0">
        <references count="2">
          <reference field="4" count="1">
            <x v="1"/>
          </reference>
          <reference field="5" count="1" selected="0">
            <x v="9"/>
          </reference>
        </references>
      </pivotArea>
    </format>
    <format dxfId="402">
      <pivotArea dataOnly="0" labelOnly="1" outline="0" fieldPosition="0">
        <references count="2">
          <reference field="4" count="1">
            <x v="0"/>
          </reference>
          <reference field="5" count="1" selected="0">
            <x v="11"/>
          </reference>
        </references>
      </pivotArea>
    </format>
    <format dxfId="401">
      <pivotArea dataOnly="0" labelOnly="1" outline="0" fieldPosition="0">
        <references count="2">
          <reference field="4" count="1">
            <x v="1"/>
          </reference>
          <reference field="5" count="1" selected="0">
            <x v="21"/>
          </reference>
        </references>
      </pivotArea>
    </format>
    <format dxfId="400">
      <pivotArea dataOnly="0" labelOnly="1" outline="0" fieldPosition="0">
        <references count="2">
          <reference field="4" count="1">
            <x v="0"/>
          </reference>
          <reference field="5" count="1" selected="0">
            <x v="22"/>
          </reference>
        </references>
      </pivotArea>
    </format>
    <format dxfId="399">
      <pivotArea dataOnly="0" labelOnly="1" outline="0" fieldPosition="0">
        <references count="2">
          <reference field="4" count="1">
            <x v="1"/>
          </reference>
          <reference field="5" count="1" selected="0">
            <x v="29"/>
          </reference>
        </references>
      </pivotArea>
    </format>
    <format dxfId="398">
      <pivotArea dataOnly="0" labelOnly="1" outline="0" fieldPosition="0">
        <references count="2">
          <reference field="4" count="1">
            <x v="0"/>
          </reference>
          <reference field="5" count="1" selected="0">
            <x v="30"/>
          </reference>
        </references>
      </pivotArea>
    </format>
    <format dxfId="397">
      <pivotArea dataOnly="0" labelOnly="1" outline="0" fieldPosition="0">
        <references count="2">
          <reference field="4" count="1">
            <x v="1"/>
          </reference>
          <reference field="5" count="1" selected="0">
            <x v="35"/>
          </reference>
        </references>
      </pivotArea>
    </format>
    <format dxfId="396">
      <pivotArea dataOnly="0" labelOnly="1" outline="0" fieldPosition="0">
        <references count="2">
          <reference field="4" count="1">
            <x v="0"/>
          </reference>
          <reference field="5" count="1" selected="0">
            <x v="36"/>
          </reference>
        </references>
      </pivotArea>
    </format>
    <format dxfId="395">
      <pivotArea dataOnly="0" labelOnly="1" outline="0" fieldPosition="0">
        <references count="2">
          <reference field="4" count="1">
            <x v="1"/>
          </reference>
          <reference field="5" count="1" selected="0">
            <x v="38"/>
          </reference>
        </references>
      </pivotArea>
    </format>
    <format dxfId="394">
      <pivotArea dataOnly="0" labelOnly="1" outline="0" fieldPosition="0">
        <references count="2">
          <reference field="4" count="1">
            <x v="0"/>
          </reference>
          <reference field="5" count="1" selected="0">
            <x v="40"/>
          </reference>
        </references>
      </pivotArea>
    </format>
    <format dxfId="393">
      <pivotArea dataOnly="0" labelOnly="1" outline="0" fieldPosition="0">
        <references count="2">
          <reference field="4" count="1">
            <x v="1"/>
          </reference>
          <reference field="5" count="1" selected="0">
            <x v="49"/>
          </reference>
        </references>
      </pivotArea>
    </format>
    <format dxfId="392">
      <pivotArea dataOnly="0" labelOnly="1" outline="0" fieldPosition="0">
        <references count="2">
          <reference field="4" count="1">
            <x v="0"/>
          </reference>
          <reference field="5" count="1" selected="0">
            <x v="50"/>
          </reference>
        </references>
      </pivotArea>
    </format>
    <format dxfId="391">
      <pivotArea dataOnly="0" labelOnly="1" outline="0" fieldPosition="0">
        <references count="2">
          <reference field="4" count="1">
            <x v="1"/>
          </reference>
          <reference field="5" count="1" selected="0">
            <x v="51"/>
          </reference>
        </references>
      </pivotArea>
    </format>
    <format dxfId="390">
      <pivotArea dataOnly="0" labelOnly="1" outline="0" fieldPosition="0">
        <references count="2">
          <reference field="4" count="1">
            <x v="0"/>
          </reference>
          <reference field="5" count="1" selected="0">
            <x v="54"/>
          </reference>
        </references>
      </pivotArea>
    </format>
    <format dxfId="389">
      <pivotArea dataOnly="0" labelOnly="1" outline="0" fieldPosition="0">
        <references count="2">
          <reference field="4" count="1">
            <x v="1"/>
          </reference>
          <reference field="5" count="1" selected="0">
            <x v="60"/>
          </reference>
        </references>
      </pivotArea>
    </format>
    <format dxfId="388">
      <pivotArea dataOnly="0" labelOnly="1" outline="0" fieldPosition="0">
        <references count="2">
          <reference field="4" count="1">
            <x v="0"/>
          </reference>
          <reference field="5" count="1" selected="0">
            <x v="61"/>
          </reference>
        </references>
      </pivotArea>
    </format>
    <format dxfId="387">
      <pivotArea outline="0" collapsedLevelsAreSubtotals="1" fieldPosition="0">
        <references count="1">
          <reference field="5" count="1" selected="0">
            <x v="45"/>
          </reference>
        </references>
      </pivotArea>
    </format>
    <format dxfId="386">
      <pivotArea outline="0" collapsedLevelsAreSubtotals="1" fieldPosition="0">
        <references count="1">
          <reference field="5" count="1" selected="0">
            <x v="60"/>
          </reference>
        </references>
      </pivotArea>
    </format>
    <format dxfId="385">
      <pivotArea outline="0" collapsedLevelsAreSubtotals="1" fieldPosition="0">
        <references count="1">
          <reference field="5" count="1" selected="0">
            <x v="59"/>
          </reference>
        </references>
      </pivotArea>
    </format>
    <format dxfId="384">
      <pivotArea outline="0" collapsedLevelsAreSubtotals="1" fieldPosition="0">
        <references count="1">
          <reference field="5" count="1" selected="0">
            <x v="59"/>
          </reference>
        </references>
      </pivotArea>
    </format>
    <format dxfId="383">
      <pivotArea outline="0" collapsedLevelsAreSubtotals="1" fieldPosition="0">
        <references count="1">
          <reference field="5" count="1" selected="0">
            <x v="59"/>
          </reference>
        </references>
      </pivotArea>
    </format>
    <format dxfId="382">
      <pivotArea outline="0" collapsedLevelsAreSubtotals="1" fieldPosition="0">
        <references count="1">
          <reference field="5" count="1" selected="0">
            <x v="59"/>
          </reference>
        </references>
      </pivotArea>
    </format>
    <format dxfId="381">
      <pivotArea outline="0" collapsedLevelsAreSubtotals="1" fieldPosition="0">
        <references count="1">
          <reference field="5" count="1" selected="0">
            <x v="59"/>
          </reference>
        </references>
      </pivotArea>
    </format>
    <format dxfId="380">
      <pivotArea outline="0" collapsedLevelsAreSubtotals="1" fieldPosition="0">
        <references count="1">
          <reference field="5" count="1" selected="0">
            <x v="60"/>
          </reference>
        </references>
      </pivotArea>
    </format>
    <format dxfId="379">
      <pivotArea type="all" dataOnly="0" outline="0" fieldPosition="0"/>
    </format>
    <format dxfId="378">
      <pivotArea outline="0" collapsedLevelsAreSubtotals="1" fieldPosition="0"/>
    </format>
    <format dxfId="377">
      <pivotArea field="5" type="button" dataOnly="0" labelOnly="1" outline="0" axis="axisRow" fieldPosition="0"/>
    </format>
    <format dxfId="376">
      <pivotArea field="4" type="button" dataOnly="0" labelOnly="1" outline="0" axis="axisRow" fieldPosition="1"/>
    </format>
    <format dxfId="375">
      <pivotArea field="78" type="button" dataOnly="0" labelOnly="1" outline="0"/>
    </format>
    <format dxfId="374">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73">
      <pivotArea dataOnly="0" labelOnly="1" outline="0" fieldPosition="0">
        <references count="1">
          <reference field="5" count="12">
            <x v="50"/>
            <x v="51"/>
            <x v="52"/>
            <x v="53"/>
            <x v="54"/>
            <x v="55"/>
            <x v="56"/>
            <x v="57"/>
            <x v="58"/>
            <x v="59"/>
            <x v="60"/>
            <x v="61"/>
          </reference>
        </references>
      </pivotArea>
    </format>
    <format dxfId="372">
      <pivotArea dataOnly="0" labelOnly="1" outline="0" fieldPosition="0">
        <references count="2">
          <reference field="4" count="1">
            <x v="0"/>
          </reference>
          <reference field="5" count="1" selected="0">
            <x v="0"/>
          </reference>
        </references>
      </pivotArea>
    </format>
    <format dxfId="371">
      <pivotArea dataOnly="0" labelOnly="1" outline="0" fieldPosition="0">
        <references count="2">
          <reference field="4" count="1">
            <x v="1"/>
          </reference>
          <reference field="5" count="1" selected="0">
            <x v="5"/>
          </reference>
        </references>
      </pivotArea>
    </format>
    <format dxfId="370">
      <pivotArea dataOnly="0" labelOnly="1" outline="0" fieldPosition="0">
        <references count="2">
          <reference field="4" count="1">
            <x v="0"/>
          </reference>
          <reference field="5" count="1" selected="0">
            <x v="7"/>
          </reference>
        </references>
      </pivotArea>
    </format>
    <format dxfId="369">
      <pivotArea dataOnly="0" labelOnly="1" outline="0" fieldPosition="0">
        <references count="2">
          <reference field="4" count="1">
            <x v="1"/>
          </reference>
          <reference field="5" count="1" selected="0">
            <x v="9"/>
          </reference>
        </references>
      </pivotArea>
    </format>
    <format dxfId="368">
      <pivotArea dataOnly="0" labelOnly="1" outline="0" fieldPosition="0">
        <references count="2">
          <reference field="4" count="1">
            <x v="0"/>
          </reference>
          <reference field="5" count="1" selected="0">
            <x v="11"/>
          </reference>
        </references>
      </pivotArea>
    </format>
    <format dxfId="367">
      <pivotArea dataOnly="0" labelOnly="1" outline="0" fieldPosition="0">
        <references count="2">
          <reference field="4" count="1">
            <x v="1"/>
          </reference>
          <reference field="5" count="1" selected="0">
            <x v="21"/>
          </reference>
        </references>
      </pivotArea>
    </format>
    <format dxfId="366">
      <pivotArea dataOnly="0" labelOnly="1" outline="0" fieldPosition="0">
        <references count="2">
          <reference field="4" count="1">
            <x v="0"/>
          </reference>
          <reference field="5" count="1" selected="0">
            <x v="22"/>
          </reference>
        </references>
      </pivotArea>
    </format>
    <format dxfId="365">
      <pivotArea dataOnly="0" labelOnly="1" outline="0" fieldPosition="0">
        <references count="2">
          <reference field="4" count="1">
            <x v="1"/>
          </reference>
          <reference field="5" count="1" selected="0">
            <x v="29"/>
          </reference>
        </references>
      </pivotArea>
    </format>
    <format dxfId="364">
      <pivotArea dataOnly="0" labelOnly="1" outline="0" fieldPosition="0">
        <references count="2">
          <reference field="4" count="1">
            <x v="0"/>
          </reference>
          <reference field="5" count="1" selected="0">
            <x v="30"/>
          </reference>
        </references>
      </pivotArea>
    </format>
    <format dxfId="363">
      <pivotArea dataOnly="0" labelOnly="1" outline="0" fieldPosition="0">
        <references count="2">
          <reference field="4" count="1">
            <x v="1"/>
          </reference>
          <reference field="5" count="1" selected="0">
            <x v="35"/>
          </reference>
        </references>
      </pivotArea>
    </format>
    <format dxfId="362">
      <pivotArea dataOnly="0" labelOnly="1" outline="0" fieldPosition="0">
        <references count="2">
          <reference field="4" count="1">
            <x v="0"/>
          </reference>
          <reference field="5" count="1" selected="0">
            <x v="36"/>
          </reference>
        </references>
      </pivotArea>
    </format>
    <format dxfId="361">
      <pivotArea dataOnly="0" labelOnly="1" outline="0" fieldPosition="0">
        <references count="2">
          <reference field="4" count="1">
            <x v="1"/>
          </reference>
          <reference field="5" count="1" selected="0">
            <x v="38"/>
          </reference>
        </references>
      </pivotArea>
    </format>
    <format dxfId="360">
      <pivotArea dataOnly="0" labelOnly="1" outline="0" fieldPosition="0">
        <references count="2">
          <reference field="4" count="1">
            <x v="0"/>
          </reference>
          <reference field="5" count="1" selected="0">
            <x v="40"/>
          </reference>
        </references>
      </pivotArea>
    </format>
    <format dxfId="359">
      <pivotArea dataOnly="0" labelOnly="1" outline="0" fieldPosition="0">
        <references count="2">
          <reference field="4" count="1">
            <x v="1"/>
          </reference>
          <reference field="5" count="1" selected="0">
            <x v="49"/>
          </reference>
        </references>
      </pivotArea>
    </format>
    <format dxfId="358">
      <pivotArea dataOnly="0" labelOnly="1" outline="0" fieldPosition="0">
        <references count="2">
          <reference field="4" count="1">
            <x v="0"/>
          </reference>
          <reference field="5" count="1" selected="0">
            <x v="50"/>
          </reference>
        </references>
      </pivotArea>
    </format>
    <format dxfId="357">
      <pivotArea dataOnly="0" labelOnly="1" outline="0" fieldPosition="0">
        <references count="2">
          <reference field="4" count="1">
            <x v="1"/>
          </reference>
          <reference field="5" count="1" selected="0">
            <x v="51"/>
          </reference>
        </references>
      </pivotArea>
    </format>
    <format dxfId="356">
      <pivotArea dataOnly="0" labelOnly="1" outline="0" fieldPosition="0">
        <references count="2">
          <reference field="4" count="1">
            <x v="0"/>
          </reference>
          <reference field="5" count="1" selected="0">
            <x v="54"/>
          </reference>
        </references>
      </pivotArea>
    </format>
    <format dxfId="355">
      <pivotArea dataOnly="0" labelOnly="1" outline="0" fieldPosition="0">
        <references count="2">
          <reference field="4" count="1">
            <x v="1"/>
          </reference>
          <reference field="5" count="1" selected="0">
            <x v="60"/>
          </reference>
        </references>
      </pivotArea>
    </format>
    <format dxfId="354">
      <pivotArea dataOnly="0" labelOnly="1" outline="0" fieldPosition="0">
        <references count="2">
          <reference field="4" count="1">
            <x v="0"/>
          </reference>
          <reference field="5" count="1" selected="0">
            <x v="61"/>
          </reference>
        </references>
      </pivotArea>
    </format>
    <format dxfId="353">
      <pivotArea dataOnly="0" labelOnly="1" outline="0" fieldPosition="0">
        <references count="1">
          <reference field="4294967294" count="1">
            <x v="0"/>
          </reference>
        </references>
      </pivotArea>
    </format>
    <format dxfId="352">
      <pivotArea outline="0" collapsedLevelsAreSubtotals="1" fieldPosition="0"/>
    </format>
    <format dxfId="351">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50">
      <pivotArea dataOnly="0" labelOnly="1" outline="0" fieldPosition="0">
        <references count="1">
          <reference field="5" count="12">
            <x v="50"/>
            <x v="51"/>
            <x v="52"/>
            <x v="53"/>
            <x v="54"/>
            <x v="55"/>
            <x v="56"/>
            <x v="57"/>
            <x v="58"/>
            <x v="59"/>
            <x v="60"/>
            <x v="61"/>
          </reference>
        </references>
      </pivotArea>
    </format>
    <format dxfId="349">
      <pivotArea dataOnly="0" labelOnly="1" outline="0" fieldPosition="0">
        <references count="2">
          <reference field="4" count="1">
            <x v="0"/>
          </reference>
          <reference field="5" count="1" selected="0">
            <x v="0"/>
          </reference>
        </references>
      </pivotArea>
    </format>
    <format dxfId="348">
      <pivotArea dataOnly="0" labelOnly="1" outline="0" fieldPosition="0">
        <references count="2">
          <reference field="4" count="1">
            <x v="1"/>
          </reference>
          <reference field="5" count="1" selected="0">
            <x v="5"/>
          </reference>
        </references>
      </pivotArea>
    </format>
    <format dxfId="347">
      <pivotArea dataOnly="0" labelOnly="1" outline="0" fieldPosition="0">
        <references count="2">
          <reference field="4" count="1">
            <x v="0"/>
          </reference>
          <reference field="5" count="1" selected="0">
            <x v="7"/>
          </reference>
        </references>
      </pivotArea>
    </format>
    <format dxfId="346">
      <pivotArea dataOnly="0" labelOnly="1" outline="0" fieldPosition="0">
        <references count="2">
          <reference field="4" count="1">
            <x v="1"/>
          </reference>
          <reference field="5" count="1" selected="0">
            <x v="9"/>
          </reference>
        </references>
      </pivotArea>
    </format>
    <format dxfId="345">
      <pivotArea dataOnly="0" labelOnly="1" outline="0" fieldPosition="0">
        <references count="2">
          <reference field="4" count="1">
            <x v="0"/>
          </reference>
          <reference field="5" count="1" selected="0">
            <x v="11"/>
          </reference>
        </references>
      </pivotArea>
    </format>
    <format dxfId="344">
      <pivotArea dataOnly="0" labelOnly="1" outline="0" fieldPosition="0">
        <references count="2">
          <reference field="4" count="1">
            <x v="1"/>
          </reference>
          <reference field="5" count="1" selected="0">
            <x v="21"/>
          </reference>
        </references>
      </pivotArea>
    </format>
    <format dxfId="343">
      <pivotArea dataOnly="0" labelOnly="1" outline="0" fieldPosition="0">
        <references count="2">
          <reference field="4" count="1">
            <x v="0"/>
          </reference>
          <reference field="5" count="1" selected="0">
            <x v="22"/>
          </reference>
        </references>
      </pivotArea>
    </format>
    <format dxfId="342">
      <pivotArea dataOnly="0" labelOnly="1" outline="0" fieldPosition="0">
        <references count="2">
          <reference field="4" count="1">
            <x v="1"/>
          </reference>
          <reference field="5" count="1" selected="0">
            <x v="29"/>
          </reference>
        </references>
      </pivotArea>
    </format>
    <format dxfId="341">
      <pivotArea dataOnly="0" labelOnly="1" outline="0" fieldPosition="0">
        <references count="2">
          <reference field="4" count="1">
            <x v="0"/>
          </reference>
          <reference field="5" count="1" selected="0">
            <x v="30"/>
          </reference>
        </references>
      </pivotArea>
    </format>
    <format dxfId="340">
      <pivotArea dataOnly="0" labelOnly="1" outline="0" fieldPosition="0">
        <references count="2">
          <reference field="4" count="1">
            <x v="1"/>
          </reference>
          <reference field="5" count="1" selected="0">
            <x v="35"/>
          </reference>
        </references>
      </pivotArea>
    </format>
    <format dxfId="339">
      <pivotArea dataOnly="0" labelOnly="1" outline="0" fieldPosition="0">
        <references count="2">
          <reference field="4" count="1">
            <x v="0"/>
          </reference>
          <reference field="5" count="1" selected="0">
            <x v="36"/>
          </reference>
        </references>
      </pivotArea>
    </format>
    <format dxfId="338">
      <pivotArea dataOnly="0" labelOnly="1" outline="0" fieldPosition="0">
        <references count="2">
          <reference field="4" count="1">
            <x v="1"/>
          </reference>
          <reference field="5" count="1" selected="0">
            <x v="38"/>
          </reference>
        </references>
      </pivotArea>
    </format>
    <format dxfId="337">
      <pivotArea dataOnly="0" labelOnly="1" outline="0" fieldPosition="0">
        <references count="2">
          <reference field="4" count="1">
            <x v="0"/>
          </reference>
          <reference field="5" count="1" selected="0">
            <x v="40"/>
          </reference>
        </references>
      </pivotArea>
    </format>
    <format dxfId="336">
      <pivotArea dataOnly="0" labelOnly="1" outline="0" fieldPosition="0">
        <references count="2">
          <reference field="4" count="1">
            <x v="1"/>
          </reference>
          <reference field="5" count="1" selected="0">
            <x v="49"/>
          </reference>
        </references>
      </pivotArea>
    </format>
    <format dxfId="335">
      <pivotArea dataOnly="0" labelOnly="1" outline="0" fieldPosition="0">
        <references count="2">
          <reference field="4" count="1">
            <x v="0"/>
          </reference>
          <reference field="5" count="1" selected="0">
            <x v="50"/>
          </reference>
        </references>
      </pivotArea>
    </format>
    <format dxfId="334">
      <pivotArea dataOnly="0" labelOnly="1" outline="0" fieldPosition="0">
        <references count="2">
          <reference field="4" count="1">
            <x v="1"/>
          </reference>
          <reference field="5" count="1" selected="0">
            <x v="51"/>
          </reference>
        </references>
      </pivotArea>
    </format>
    <format dxfId="333">
      <pivotArea dataOnly="0" labelOnly="1" outline="0" fieldPosition="0">
        <references count="2">
          <reference field="4" count="1">
            <x v="0"/>
          </reference>
          <reference field="5" count="1" selected="0">
            <x v="54"/>
          </reference>
        </references>
      </pivotArea>
    </format>
    <format dxfId="332">
      <pivotArea dataOnly="0" labelOnly="1" outline="0" fieldPosition="0">
        <references count="2">
          <reference field="4" count="1">
            <x v="1"/>
          </reference>
          <reference field="5" count="1" selected="0">
            <x v="60"/>
          </reference>
        </references>
      </pivotArea>
    </format>
    <format dxfId="331">
      <pivotArea dataOnly="0" labelOnly="1" outline="0" fieldPosition="0">
        <references count="2">
          <reference field="4" count="1">
            <x v="0"/>
          </reference>
          <reference field="5" count="1" selected="0">
            <x v="61"/>
          </reference>
        </references>
      </pivotArea>
    </format>
    <format dxfId="330">
      <pivotArea field="5" type="button" dataOnly="0" labelOnly="1" outline="0" axis="axisRow" fieldPosition="0"/>
    </format>
    <format dxfId="329">
      <pivotArea field="4" type="button" dataOnly="0" labelOnly="1" outline="0" axis="axisRow" fieldPosition="1"/>
    </format>
    <format dxfId="328">
      <pivotArea field="78" type="button" dataOnly="0" labelOnly="1" outline="0"/>
    </format>
    <format dxfId="327">
      <pivotArea dataOnly="0" labelOnly="1" outline="0" fieldPosition="0">
        <references count="1">
          <reference field="4294967294" count="1">
            <x v="0"/>
          </reference>
        </references>
      </pivotArea>
    </format>
    <format dxfId="326">
      <pivotArea type="all" dataOnly="0" outline="0" fieldPosition="0"/>
    </format>
    <format dxfId="325">
      <pivotArea outline="0" collapsedLevelsAreSubtotals="1" fieldPosition="0"/>
    </format>
    <format dxfId="324">
      <pivotArea field="5" type="button" dataOnly="0" labelOnly="1" outline="0" axis="axisRow" fieldPosition="0"/>
    </format>
    <format dxfId="323">
      <pivotArea field="4" type="button" dataOnly="0" labelOnly="1" outline="0" axis="axisRow" fieldPosition="1"/>
    </format>
    <format dxfId="322">
      <pivotArea field="78" type="button" dataOnly="0" labelOnly="1" outline="0"/>
    </format>
    <format dxfId="321">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20">
      <pivotArea dataOnly="0" labelOnly="1" outline="0" fieldPosition="0">
        <references count="1">
          <reference field="5" count="12">
            <x v="50"/>
            <x v="51"/>
            <x v="52"/>
            <x v="53"/>
            <x v="54"/>
            <x v="55"/>
            <x v="56"/>
            <x v="57"/>
            <x v="58"/>
            <x v="59"/>
            <x v="60"/>
            <x v="61"/>
          </reference>
        </references>
      </pivotArea>
    </format>
    <format dxfId="319">
      <pivotArea dataOnly="0" labelOnly="1" outline="0" fieldPosition="0">
        <references count="2">
          <reference field="4" count="1">
            <x v="0"/>
          </reference>
          <reference field="5" count="1" selected="0">
            <x v="0"/>
          </reference>
        </references>
      </pivotArea>
    </format>
    <format dxfId="318">
      <pivotArea dataOnly="0" labelOnly="1" outline="0" fieldPosition="0">
        <references count="2">
          <reference field="4" count="1">
            <x v="1"/>
          </reference>
          <reference field="5" count="1" selected="0">
            <x v="5"/>
          </reference>
        </references>
      </pivotArea>
    </format>
    <format dxfId="317">
      <pivotArea dataOnly="0" labelOnly="1" outline="0" fieldPosition="0">
        <references count="2">
          <reference field="4" count="1">
            <x v="0"/>
          </reference>
          <reference field="5" count="1" selected="0">
            <x v="7"/>
          </reference>
        </references>
      </pivotArea>
    </format>
    <format dxfId="316">
      <pivotArea dataOnly="0" labelOnly="1" outline="0" fieldPosition="0">
        <references count="2">
          <reference field="4" count="1">
            <x v="1"/>
          </reference>
          <reference field="5" count="1" selected="0">
            <x v="9"/>
          </reference>
        </references>
      </pivotArea>
    </format>
    <format dxfId="315">
      <pivotArea dataOnly="0" labelOnly="1" outline="0" fieldPosition="0">
        <references count="2">
          <reference field="4" count="1">
            <x v="0"/>
          </reference>
          <reference field="5" count="1" selected="0">
            <x v="11"/>
          </reference>
        </references>
      </pivotArea>
    </format>
    <format dxfId="314">
      <pivotArea dataOnly="0" labelOnly="1" outline="0" fieldPosition="0">
        <references count="2">
          <reference field="4" count="1">
            <x v="1"/>
          </reference>
          <reference field="5" count="1" selected="0">
            <x v="21"/>
          </reference>
        </references>
      </pivotArea>
    </format>
    <format dxfId="313">
      <pivotArea dataOnly="0" labelOnly="1" outline="0" fieldPosition="0">
        <references count="2">
          <reference field="4" count="1">
            <x v="0"/>
          </reference>
          <reference field="5" count="1" selected="0">
            <x v="22"/>
          </reference>
        </references>
      </pivotArea>
    </format>
    <format dxfId="312">
      <pivotArea dataOnly="0" labelOnly="1" outline="0" fieldPosition="0">
        <references count="2">
          <reference field="4" count="1">
            <x v="1"/>
          </reference>
          <reference field="5" count="1" selected="0">
            <x v="29"/>
          </reference>
        </references>
      </pivotArea>
    </format>
    <format dxfId="311">
      <pivotArea dataOnly="0" labelOnly="1" outline="0" fieldPosition="0">
        <references count="2">
          <reference field="4" count="1">
            <x v="0"/>
          </reference>
          <reference field="5" count="1" selected="0">
            <x v="30"/>
          </reference>
        </references>
      </pivotArea>
    </format>
    <format dxfId="310">
      <pivotArea dataOnly="0" labelOnly="1" outline="0" fieldPosition="0">
        <references count="2">
          <reference field="4" count="1">
            <x v="1"/>
          </reference>
          <reference field="5" count="1" selected="0">
            <x v="35"/>
          </reference>
        </references>
      </pivotArea>
    </format>
    <format dxfId="309">
      <pivotArea dataOnly="0" labelOnly="1" outline="0" fieldPosition="0">
        <references count="2">
          <reference field="4" count="1">
            <x v="0"/>
          </reference>
          <reference field="5" count="1" selected="0">
            <x v="36"/>
          </reference>
        </references>
      </pivotArea>
    </format>
    <format dxfId="308">
      <pivotArea dataOnly="0" labelOnly="1" outline="0" fieldPosition="0">
        <references count="2">
          <reference field="4" count="1">
            <x v="1"/>
          </reference>
          <reference field="5" count="1" selected="0">
            <x v="38"/>
          </reference>
        </references>
      </pivotArea>
    </format>
    <format dxfId="307">
      <pivotArea dataOnly="0" labelOnly="1" outline="0" fieldPosition="0">
        <references count="2">
          <reference field="4" count="1">
            <x v="0"/>
          </reference>
          <reference field="5" count="1" selected="0">
            <x v="40"/>
          </reference>
        </references>
      </pivotArea>
    </format>
    <format dxfId="306">
      <pivotArea dataOnly="0" labelOnly="1" outline="0" fieldPosition="0">
        <references count="2">
          <reference field="4" count="1">
            <x v="1"/>
          </reference>
          <reference field="5" count="1" selected="0">
            <x v="49"/>
          </reference>
        </references>
      </pivotArea>
    </format>
    <format dxfId="305">
      <pivotArea dataOnly="0" labelOnly="1" outline="0" fieldPosition="0">
        <references count="2">
          <reference field="4" count="1">
            <x v="0"/>
          </reference>
          <reference field="5" count="1" selected="0">
            <x v="50"/>
          </reference>
        </references>
      </pivotArea>
    </format>
    <format dxfId="304">
      <pivotArea dataOnly="0" labelOnly="1" outline="0" fieldPosition="0">
        <references count="2">
          <reference field="4" count="1">
            <x v="1"/>
          </reference>
          <reference field="5" count="1" selected="0">
            <x v="51"/>
          </reference>
        </references>
      </pivotArea>
    </format>
    <format dxfId="303">
      <pivotArea dataOnly="0" labelOnly="1" outline="0" fieldPosition="0">
        <references count="2">
          <reference field="4" count="1">
            <x v="0"/>
          </reference>
          <reference field="5" count="1" selected="0">
            <x v="54"/>
          </reference>
        </references>
      </pivotArea>
    </format>
    <format dxfId="302">
      <pivotArea dataOnly="0" labelOnly="1" outline="0" fieldPosition="0">
        <references count="2">
          <reference field="4" count="1">
            <x v="1"/>
          </reference>
          <reference field="5" count="1" selected="0">
            <x v="60"/>
          </reference>
        </references>
      </pivotArea>
    </format>
    <format dxfId="301">
      <pivotArea dataOnly="0" labelOnly="1" outline="0" fieldPosition="0">
        <references count="2">
          <reference field="4" count="1">
            <x v="0"/>
          </reference>
          <reference field="5" count="1" selected="0">
            <x v="61"/>
          </reference>
        </references>
      </pivotArea>
    </format>
    <format dxfId="300">
      <pivotArea dataOnly="0" labelOnly="1" outline="0" fieldPosition="0">
        <references count="1">
          <reference field="4294967294" count="1">
            <x v="0"/>
          </reference>
        </references>
      </pivotArea>
    </format>
    <format dxfId="299">
      <pivotArea outline="0" collapsedLevelsAreSubtotals="1" fieldPosition="0"/>
    </format>
    <format dxfId="298">
      <pivotArea dataOnly="0" labelOnly="1" outline="0" fieldPosition="0">
        <references count="2">
          <reference field="4" count="1">
            <x v="0"/>
          </reference>
          <reference field="5" count="1" selected="0">
            <x v="0"/>
          </reference>
        </references>
      </pivotArea>
    </format>
    <format dxfId="297">
      <pivotArea dataOnly="0" labelOnly="1" outline="0" fieldPosition="0">
        <references count="2">
          <reference field="4" count="1">
            <x v="1"/>
          </reference>
          <reference field="5" count="1" selected="0">
            <x v="5"/>
          </reference>
        </references>
      </pivotArea>
    </format>
    <format dxfId="296">
      <pivotArea dataOnly="0" labelOnly="1" outline="0" fieldPosition="0">
        <references count="2">
          <reference field="4" count="1">
            <x v="0"/>
          </reference>
          <reference field="5" count="1" selected="0">
            <x v="7"/>
          </reference>
        </references>
      </pivotArea>
    </format>
    <format dxfId="295">
      <pivotArea dataOnly="0" labelOnly="1" outline="0" fieldPosition="0">
        <references count="2">
          <reference field="4" count="1">
            <x v="1"/>
          </reference>
          <reference field="5" count="1" selected="0">
            <x v="9"/>
          </reference>
        </references>
      </pivotArea>
    </format>
    <format dxfId="294">
      <pivotArea dataOnly="0" labelOnly="1" outline="0" fieldPosition="0">
        <references count="2">
          <reference field="4" count="1">
            <x v="0"/>
          </reference>
          <reference field="5" count="1" selected="0">
            <x v="11"/>
          </reference>
        </references>
      </pivotArea>
    </format>
    <format dxfId="293">
      <pivotArea dataOnly="0" labelOnly="1" outline="0" fieldPosition="0">
        <references count="2">
          <reference field="4" count="1">
            <x v="1"/>
          </reference>
          <reference field="5" count="1" selected="0">
            <x v="21"/>
          </reference>
        </references>
      </pivotArea>
    </format>
    <format dxfId="292">
      <pivotArea dataOnly="0" labelOnly="1" outline="0" fieldPosition="0">
        <references count="2">
          <reference field="4" count="1">
            <x v="0"/>
          </reference>
          <reference field="5" count="1" selected="0">
            <x v="22"/>
          </reference>
        </references>
      </pivotArea>
    </format>
    <format dxfId="291">
      <pivotArea dataOnly="0" labelOnly="1" outline="0" fieldPosition="0">
        <references count="2">
          <reference field="4" count="1">
            <x v="1"/>
          </reference>
          <reference field="5" count="1" selected="0">
            <x v="29"/>
          </reference>
        </references>
      </pivotArea>
    </format>
    <format dxfId="290">
      <pivotArea dataOnly="0" labelOnly="1" outline="0" fieldPosition="0">
        <references count="2">
          <reference field="4" count="1">
            <x v="0"/>
          </reference>
          <reference field="5" count="1" selected="0">
            <x v="30"/>
          </reference>
        </references>
      </pivotArea>
    </format>
    <format dxfId="289">
      <pivotArea dataOnly="0" labelOnly="1" outline="0" fieldPosition="0">
        <references count="2">
          <reference field="4" count="1">
            <x v="1"/>
          </reference>
          <reference field="5" count="1" selected="0">
            <x v="35"/>
          </reference>
        </references>
      </pivotArea>
    </format>
    <format dxfId="288">
      <pivotArea dataOnly="0" labelOnly="1" outline="0" fieldPosition="0">
        <references count="2">
          <reference field="4" count="1">
            <x v="0"/>
          </reference>
          <reference field="5" count="1" selected="0">
            <x v="36"/>
          </reference>
        </references>
      </pivotArea>
    </format>
    <format dxfId="287">
      <pivotArea dataOnly="0" labelOnly="1" outline="0" fieldPosition="0">
        <references count="2">
          <reference field="4" count="1">
            <x v="1"/>
          </reference>
          <reference field="5" count="1" selected="0">
            <x v="38"/>
          </reference>
        </references>
      </pivotArea>
    </format>
    <format dxfId="286">
      <pivotArea dataOnly="0" labelOnly="1" outline="0" fieldPosition="0">
        <references count="2">
          <reference field="4" count="1">
            <x v="0"/>
          </reference>
          <reference field="5" count="1" selected="0">
            <x v="40"/>
          </reference>
        </references>
      </pivotArea>
    </format>
    <format dxfId="285">
      <pivotArea dataOnly="0" labelOnly="1" outline="0" fieldPosition="0">
        <references count="2">
          <reference field="4" count="1">
            <x v="1"/>
          </reference>
          <reference field="5" count="1" selected="0">
            <x v="49"/>
          </reference>
        </references>
      </pivotArea>
    </format>
    <format dxfId="284">
      <pivotArea dataOnly="0" labelOnly="1" outline="0" fieldPosition="0">
        <references count="2">
          <reference field="4" count="1">
            <x v="0"/>
          </reference>
          <reference field="5" count="1" selected="0">
            <x v="50"/>
          </reference>
        </references>
      </pivotArea>
    </format>
    <format dxfId="283">
      <pivotArea dataOnly="0" labelOnly="1" outline="0" fieldPosition="0">
        <references count="2">
          <reference field="4" count="1">
            <x v="1"/>
          </reference>
          <reference field="5" count="1" selected="0">
            <x v="51"/>
          </reference>
        </references>
      </pivotArea>
    </format>
    <format dxfId="282">
      <pivotArea dataOnly="0" labelOnly="1" outline="0" fieldPosition="0">
        <references count="2">
          <reference field="4" count="1">
            <x v="0"/>
          </reference>
          <reference field="5" count="1" selected="0">
            <x v="54"/>
          </reference>
        </references>
      </pivotArea>
    </format>
    <format dxfId="281">
      <pivotArea dataOnly="0" labelOnly="1" outline="0" fieldPosition="0">
        <references count="2">
          <reference field="4" count="1">
            <x v="1"/>
          </reference>
          <reference field="5" count="1" selected="0">
            <x v="60"/>
          </reference>
        </references>
      </pivotArea>
    </format>
    <format dxfId="280">
      <pivotArea dataOnly="0" labelOnly="1" outline="0" fieldPosition="0">
        <references count="2">
          <reference field="4" count="1">
            <x v="0"/>
          </reference>
          <reference field="5" count="1" selected="0">
            <x v="61"/>
          </reference>
        </references>
      </pivotArea>
    </format>
    <format dxfId="279">
      <pivotArea outline="0" collapsedLevelsAreSubtotals="1" fieldPosition="0"/>
    </format>
    <format dxfId="278">
      <pivotArea dataOnly="0" labelOnly="1" outline="0" fieldPosition="0">
        <references count="2">
          <reference field="4" count="1">
            <x v="0"/>
          </reference>
          <reference field="5" count="1" selected="0">
            <x v="0"/>
          </reference>
        </references>
      </pivotArea>
    </format>
    <format dxfId="277">
      <pivotArea dataOnly="0" labelOnly="1" outline="0" fieldPosition="0">
        <references count="2">
          <reference field="4" count="1">
            <x v="1"/>
          </reference>
          <reference field="5" count="1" selected="0">
            <x v="5"/>
          </reference>
        </references>
      </pivotArea>
    </format>
    <format dxfId="276">
      <pivotArea dataOnly="0" labelOnly="1" outline="0" fieldPosition="0">
        <references count="2">
          <reference field="4" count="1">
            <x v="0"/>
          </reference>
          <reference field="5" count="1" selected="0">
            <x v="7"/>
          </reference>
        </references>
      </pivotArea>
    </format>
    <format dxfId="275">
      <pivotArea dataOnly="0" labelOnly="1" outline="0" fieldPosition="0">
        <references count="2">
          <reference field="4" count="1">
            <x v="1"/>
          </reference>
          <reference field="5" count="1" selected="0">
            <x v="9"/>
          </reference>
        </references>
      </pivotArea>
    </format>
    <format dxfId="274">
      <pivotArea dataOnly="0" labelOnly="1" outline="0" fieldPosition="0">
        <references count="2">
          <reference field="4" count="1">
            <x v="0"/>
          </reference>
          <reference field="5" count="1" selected="0">
            <x v="11"/>
          </reference>
        </references>
      </pivotArea>
    </format>
    <format dxfId="273">
      <pivotArea dataOnly="0" labelOnly="1" outline="0" fieldPosition="0">
        <references count="2">
          <reference field="4" count="1">
            <x v="1"/>
          </reference>
          <reference field="5" count="1" selected="0">
            <x v="21"/>
          </reference>
        </references>
      </pivotArea>
    </format>
    <format dxfId="272">
      <pivotArea dataOnly="0" labelOnly="1" outline="0" fieldPosition="0">
        <references count="2">
          <reference field="4" count="1">
            <x v="0"/>
          </reference>
          <reference field="5" count="1" selected="0">
            <x v="22"/>
          </reference>
        </references>
      </pivotArea>
    </format>
    <format dxfId="271">
      <pivotArea dataOnly="0" labelOnly="1" outline="0" fieldPosition="0">
        <references count="2">
          <reference field="4" count="1">
            <x v="1"/>
          </reference>
          <reference field="5" count="1" selected="0">
            <x v="29"/>
          </reference>
        </references>
      </pivotArea>
    </format>
    <format dxfId="270">
      <pivotArea dataOnly="0" labelOnly="1" outline="0" fieldPosition="0">
        <references count="2">
          <reference field="4" count="1">
            <x v="0"/>
          </reference>
          <reference field="5" count="1" selected="0">
            <x v="30"/>
          </reference>
        </references>
      </pivotArea>
    </format>
    <format dxfId="269">
      <pivotArea dataOnly="0" labelOnly="1" outline="0" fieldPosition="0">
        <references count="2">
          <reference field="4" count="1">
            <x v="1"/>
          </reference>
          <reference field="5" count="1" selected="0">
            <x v="35"/>
          </reference>
        </references>
      </pivotArea>
    </format>
    <format dxfId="268">
      <pivotArea dataOnly="0" labelOnly="1" outline="0" fieldPosition="0">
        <references count="2">
          <reference field="4" count="1">
            <x v="0"/>
          </reference>
          <reference field="5" count="1" selected="0">
            <x v="36"/>
          </reference>
        </references>
      </pivotArea>
    </format>
    <format dxfId="267">
      <pivotArea dataOnly="0" labelOnly="1" outline="0" fieldPosition="0">
        <references count="2">
          <reference field="4" count="1">
            <x v="1"/>
          </reference>
          <reference field="5" count="1" selected="0">
            <x v="38"/>
          </reference>
        </references>
      </pivotArea>
    </format>
    <format dxfId="266">
      <pivotArea dataOnly="0" labelOnly="1" outline="0" fieldPosition="0">
        <references count="2">
          <reference field="4" count="1">
            <x v="0"/>
          </reference>
          <reference field="5" count="1" selected="0">
            <x v="40"/>
          </reference>
        </references>
      </pivotArea>
    </format>
    <format dxfId="265">
      <pivotArea dataOnly="0" labelOnly="1" outline="0" fieldPosition="0">
        <references count="2">
          <reference field="4" count="1">
            <x v="1"/>
          </reference>
          <reference field="5" count="1" selected="0">
            <x v="49"/>
          </reference>
        </references>
      </pivotArea>
    </format>
    <format dxfId="264">
      <pivotArea dataOnly="0" labelOnly="1" outline="0" fieldPosition="0">
        <references count="2">
          <reference field="4" count="1">
            <x v="0"/>
          </reference>
          <reference field="5" count="1" selected="0">
            <x v="50"/>
          </reference>
        </references>
      </pivotArea>
    </format>
    <format dxfId="263">
      <pivotArea dataOnly="0" labelOnly="1" outline="0" fieldPosition="0">
        <references count="2">
          <reference field="4" count="1">
            <x v="1"/>
          </reference>
          <reference field="5" count="1" selected="0">
            <x v="51"/>
          </reference>
        </references>
      </pivotArea>
    </format>
    <format dxfId="262">
      <pivotArea dataOnly="0" labelOnly="1" outline="0" fieldPosition="0">
        <references count="2">
          <reference field="4" count="1">
            <x v="0"/>
          </reference>
          <reference field="5" count="1" selected="0">
            <x v="54"/>
          </reference>
        </references>
      </pivotArea>
    </format>
    <format dxfId="261">
      <pivotArea dataOnly="0" labelOnly="1" outline="0" fieldPosition="0">
        <references count="2">
          <reference field="4" count="1">
            <x v="1"/>
          </reference>
          <reference field="5" count="1" selected="0">
            <x v="60"/>
          </reference>
        </references>
      </pivotArea>
    </format>
    <format dxfId="260">
      <pivotArea dataOnly="0" labelOnly="1" outline="0" fieldPosition="0">
        <references count="2">
          <reference field="4" count="1">
            <x v="0"/>
          </reference>
          <reference field="5" count="1" selected="0">
            <x v="61"/>
          </reference>
        </references>
      </pivotArea>
    </format>
    <format dxfId="259">
      <pivotArea field="5" type="button" dataOnly="0" labelOnly="1" outline="0" axis="axisRow" fieldPosition="0"/>
    </format>
    <format dxfId="258">
      <pivotArea field="4" type="button" dataOnly="0" labelOnly="1" outline="0" axis="axisRow" fieldPosition="1"/>
    </format>
    <format dxfId="257">
      <pivotArea field="78" type="button" dataOnly="0" labelOnly="1" outline="0"/>
    </format>
    <format dxfId="256">
      <pivotArea dataOnly="0" labelOnly="1" outline="0" fieldPosition="0">
        <references count="1">
          <reference field="4294967294" count="1">
            <x v="0"/>
          </reference>
        </references>
      </pivotArea>
    </format>
    <format dxfId="255">
      <pivotArea dataOnly="0" labelOnly="1" outline="0" fieldPosition="0">
        <references count="2">
          <reference field="4" count="1">
            <x v="0"/>
          </reference>
          <reference field="5" count="1" selected="0">
            <x v="0"/>
          </reference>
        </references>
      </pivotArea>
    </format>
    <format dxfId="254">
      <pivotArea dataOnly="0" labelOnly="1" outline="0" fieldPosition="0">
        <references count="2">
          <reference field="4" count="1">
            <x v="1"/>
          </reference>
          <reference field="5" count="1" selected="0">
            <x v="5"/>
          </reference>
        </references>
      </pivotArea>
    </format>
    <format dxfId="253">
      <pivotArea dataOnly="0" labelOnly="1" outline="0" fieldPosition="0">
        <references count="2">
          <reference field="4" count="1">
            <x v="0"/>
          </reference>
          <reference field="5" count="1" selected="0">
            <x v="7"/>
          </reference>
        </references>
      </pivotArea>
    </format>
    <format dxfId="252">
      <pivotArea dataOnly="0" labelOnly="1" outline="0" fieldPosition="0">
        <references count="2">
          <reference field="4" count="1">
            <x v="1"/>
          </reference>
          <reference field="5" count="1" selected="0">
            <x v="9"/>
          </reference>
        </references>
      </pivotArea>
    </format>
    <format dxfId="251">
      <pivotArea dataOnly="0" labelOnly="1" outline="0" fieldPosition="0">
        <references count="2">
          <reference field="4" count="1">
            <x v="0"/>
          </reference>
          <reference field="5" count="1" selected="0">
            <x v="11"/>
          </reference>
        </references>
      </pivotArea>
    </format>
    <format dxfId="250">
      <pivotArea dataOnly="0" labelOnly="1" outline="0" fieldPosition="0">
        <references count="2">
          <reference field="4" count="1">
            <x v="1"/>
          </reference>
          <reference field="5" count="1" selected="0">
            <x v="21"/>
          </reference>
        </references>
      </pivotArea>
    </format>
    <format dxfId="249">
      <pivotArea dataOnly="0" labelOnly="1" outline="0" fieldPosition="0">
        <references count="2">
          <reference field="4" count="1">
            <x v="0"/>
          </reference>
          <reference field="5" count="1" selected="0">
            <x v="22"/>
          </reference>
        </references>
      </pivotArea>
    </format>
    <format dxfId="248">
      <pivotArea dataOnly="0" labelOnly="1" outline="0" fieldPosition="0">
        <references count="2">
          <reference field="4" count="1">
            <x v="1"/>
          </reference>
          <reference field="5" count="1" selected="0">
            <x v="29"/>
          </reference>
        </references>
      </pivotArea>
    </format>
    <format dxfId="247">
      <pivotArea dataOnly="0" labelOnly="1" outline="0" fieldPosition="0">
        <references count="2">
          <reference field="4" count="1">
            <x v="0"/>
          </reference>
          <reference field="5" count="1" selected="0">
            <x v="30"/>
          </reference>
        </references>
      </pivotArea>
    </format>
    <format dxfId="246">
      <pivotArea dataOnly="0" labelOnly="1" outline="0" fieldPosition="0">
        <references count="2">
          <reference field="4" count="1">
            <x v="1"/>
          </reference>
          <reference field="5" count="1" selected="0">
            <x v="35"/>
          </reference>
        </references>
      </pivotArea>
    </format>
    <format dxfId="245">
      <pivotArea dataOnly="0" labelOnly="1" outline="0" fieldPosition="0">
        <references count="2">
          <reference field="4" count="1">
            <x v="0"/>
          </reference>
          <reference field="5" count="1" selected="0">
            <x v="36"/>
          </reference>
        </references>
      </pivotArea>
    </format>
    <format dxfId="244">
      <pivotArea dataOnly="0" labelOnly="1" outline="0" fieldPosition="0">
        <references count="2">
          <reference field="4" count="1">
            <x v="1"/>
          </reference>
          <reference field="5" count="1" selected="0">
            <x v="38"/>
          </reference>
        </references>
      </pivotArea>
    </format>
    <format dxfId="243">
      <pivotArea dataOnly="0" labelOnly="1" outline="0" fieldPosition="0">
        <references count="2">
          <reference field="4" count="1">
            <x v="0"/>
          </reference>
          <reference field="5" count="1" selected="0">
            <x v="40"/>
          </reference>
        </references>
      </pivotArea>
    </format>
    <format dxfId="242">
      <pivotArea dataOnly="0" labelOnly="1" outline="0" fieldPosition="0">
        <references count="2">
          <reference field="4" count="1">
            <x v="1"/>
          </reference>
          <reference field="5" count="1" selected="0">
            <x v="49"/>
          </reference>
        </references>
      </pivotArea>
    </format>
    <format dxfId="241">
      <pivotArea dataOnly="0" labelOnly="1" outline="0" fieldPosition="0">
        <references count="2">
          <reference field="4" count="1">
            <x v="0"/>
          </reference>
          <reference field="5" count="1" selected="0">
            <x v="50"/>
          </reference>
        </references>
      </pivotArea>
    </format>
    <format dxfId="240">
      <pivotArea dataOnly="0" labelOnly="1" outline="0" fieldPosition="0">
        <references count="2">
          <reference field="4" count="1">
            <x v="1"/>
          </reference>
          <reference field="5" count="1" selected="0">
            <x v="51"/>
          </reference>
        </references>
      </pivotArea>
    </format>
    <format dxfId="239">
      <pivotArea dataOnly="0" labelOnly="1" outline="0" fieldPosition="0">
        <references count="2">
          <reference field="4" count="1">
            <x v="0"/>
          </reference>
          <reference field="5" count="1" selected="0">
            <x v="54"/>
          </reference>
        </references>
      </pivotArea>
    </format>
    <format dxfId="238">
      <pivotArea dataOnly="0" labelOnly="1" outline="0" fieldPosition="0">
        <references count="2">
          <reference field="4" count="1">
            <x v="1"/>
          </reference>
          <reference field="5" count="1" selected="0">
            <x v="60"/>
          </reference>
        </references>
      </pivotArea>
    </format>
    <format dxfId="237">
      <pivotArea dataOnly="0" labelOnly="1" outline="0" fieldPosition="0">
        <references count="2">
          <reference field="4" count="1">
            <x v="0"/>
          </reference>
          <reference field="5" count="1" selected="0">
            <x v="61"/>
          </reference>
        </references>
      </pivotArea>
    </format>
    <format dxfId="236">
      <pivotArea dataOnly="0" labelOnly="1" outline="0" fieldPosition="0">
        <references count="2">
          <reference field="4" count="1">
            <x v="0"/>
          </reference>
          <reference field="5" count="1" selected="0">
            <x v="0"/>
          </reference>
        </references>
      </pivotArea>
    </format>
    <format dxfId="235">
      <pivotArea dataOnly="0" labelOnly="1" outline="0" fieldPosition="0">
        <references count="2">
          <reference field="4" count="1">
            <x v="1"/>
          </reference>
          <reference field="5" count="1" selected="0">
            <x v="5"/>
          </reference>
        </references>
      </pivotArea>
    </format>
    <format dxfId="234">
      <pivotArea dataOnly="0" labelOnly="1" outline="0" fieldPosition="0">
        <references count="2">
          <reference field="4" count="1">
            <x v="0"/>
          </reference>
          <reference field="5" count="1" selected="0">
            <x v="7"/>
          </reference>
        </references>
      </pivotArea>
    </format>
    <format dxfId="233">
      <pivotArea dataOnly="0" labelOnly="1" outline="0" fieldPosition="0">
        <references count="2">
          <reference field="4" count="1">
            <x v="1"/>
          </reference>
          <reference field="5" count="1" selected="0">
            <x v="9"/>
          </reference>
        </references>
      </pivotArea>
    </format>
    <format dxfId="232">
      <pivotArea dataOnly="0" labelOnly="1" outline="0" fieldPosition="0">
        <references count="2">
          <reference field="4" count="1">
            <x v="0"/>
          </reference>
          <reference field="5" count="1" selected="0">
            <x v="11"/>
          </reference>
        </references>
      </pivotArea>
    </format>
    <format dxfId="231">
      <pivotArea dataOnly="0" labelOnly="1" outline="0" fieldPosition="0">
        <references count="2">
          <reference field="4" count="1">
            <x v="1"/>
          </reference>
          <reference field="5" count="1" selected="0">
            <x v="21"/>
          </reference>
        </references>
      </pivotArea>
    </format>
    <format dxfId="230">
      <pivotArea dataOnly="0" labelOnly="1" outline="0" fieldPosition="0">
        <references count="2">
          <reference field="4" count="1">
            <x v="0"/>
          </reference>
          <reference field="5" count="1" selected="0">
            <x v="22"/>
          </reference>
        </references>
      </pivotArea>
    </format>
    <format dxfId="229">
      <pivotArea dataOnly="0" labelOnly="1" outline="0" fieldPosition="0">
        <references count="2">
          <reference field="4" count="1">
            <x v="1"/>
          </reference>
          <reference field="5" count="1" selected="0">
            <x v="29"/>
          </reference>
        </references>
      </pivotArea>
    </format>
    <format dxfId="228">
      <pivotArea dataOnly="0" labelOnly="1" outline="0" fieldPosition="0">
        <references count="2">
          <reference field="4" count="1">
            <x v="0"/>
          </reference>
          <reference field="5" count="1" selected="0">
            <x v="30"/>
          </reference>
        </references>
      </pivotArea>
    </format>
    <format dxfId="227">
      <pivotArea dataOnly="0" labelOnly="1" outline="0" fieldPosition="0">
        <references count="2">
          <reference field="4" count="1">
            <x v="1"/>
          </reference>
          <reference field="5" count="1" selected="0">
            <x v="35"/>
          </reference>
        </references>
      </pivotArea>
    </format>
    <format dxfId="226">
      <pivotArea dataOnly="0" labelOnly="1" outline="0" fieldPosition="0">
        <references count="2">
          <reference field="4" count="1">
            <x v="0"/>
          </reference>
          <reference field="5" count="1" selected="0">
            <x v="36"/>
          </reference>
        </references>
      </pivotArea>
    </format>
    <format dxfId="225">
      <pivotArea dataOnly="0" labelOnly="1" outline="0" fieldPosition="0">
        <references count="2">
          <reference field="4" count="1">
            <x v="1"/>
          </reference>
          <reference field="5" count="1" selected="0">
            <x v="38"/>
          </reference>
        </references>
      </pivotArea>
    </format>
    <format dxfId="224">
      <pivotArea dataOnly="0" labelOnly="1" outline="0" fieldPosition="0">
        <references count="2">
          <reference field="4" count="1">
            <x v="0"/>
          </reference>
          <reference field="5" count="1" selected="0">
            <x v="40"/>
          </reference>
        </references>
      </pivotArea>
    </format>
    <format dxfId="223">
      <pivotArea dataOnly="0" labelOnly="1" outline="0" fieldPosition="0">
        <references count="2">
          <reference field="4" count="1">
            <x v="1"/>
          </reference>
          <reference field="5" count="1" selected="0">
            <x v="49"/>
          </reference>
        </references>
      </pivotArea>
    </format>
    <format dxfId="222">
      <pivotArea dataOnly="0" labelOnly="1" outline="0" fieldPosition="0">
        <references count="2">
          <reference field="4" count="1">
            <x v="0"/>
          </reference>
          <reference field="5" count="1" selected="0">
            <x v="50"/>
          </reference>
        </references>
      </pivotArea>
    </format>
    <format dxfId="221">
      <pivotArea dataOnly="0" labelOnly="1" outline="0" fieldPosition="0">
        <references count="2">
          <reference field="4" count="1">
            <x v="1"/>
          </reference>
          <reference field="5" count="1" selected="0">
            <x v="51"/>
          </reference>
        </references>
      </pivotArea>
    </format>
    <format dxfId="220">
      <pivotArea dataOnly="0" labelOnly="1" outline="0" fieldPosition="0">
        <references count="2">
          <reference field="4" count="1">
            <x v="0"/>
          </reference>
          <reference field="5" count="1" selected="0">
            <x v="54"/>
          </reference>
        </references>
      </pivotArea>
    </format>
    <format dxfId="219">
      <pivotArea dataOnly="0" labelOnly="1" outline="0" fieldPosition="0">
        <references count="2">
          <reference field="4" count="1">
            <x v="1"/>
          </reference>
          <reference field="5" count="1" selected="0">
            <x v="60"/>
          </reference>
        </references>
      </pivotArea>
    </format>
    <format dxfId="218">
      <pivotArea dataOnly="0" labelOnly="1" outline="0" fieldPosition="0">
        <references count="2">
          <reference field="4" count="1">
            <x v="0"/>
          </reference>
          <reference field="5" count="1" selected="0">
            <x v="61"/>
          </reference>
        </references>
      </pivotArea>
    </format>
    <format dxfId="217">
      <pivotArea dataOnly="0" labelOnly="1" outline="0" fieldPosition="0">
        <references count="2">
          <reference field="4" count="1">
            <x v="0"/>
          </reference>
          <reference field="5" count="1" selected="0">
            <x v="28"/>
          </reference>
        </references>
      </pivotArea>
    </format>
    <format dxfId="216">
      <pivotArea dataOnly="0" labelOnly="1" outline="0" fieldPosition="0">
        <references count="2">
          <reference field="4" count="1">
            <x v="0"/>
          </reference>
          <reference field="5" count="1" selected="0">
            <x v="22"/>
          </reference>
        </references>
      </pivotArea>
    </format>
    <format dxfId="215">
      <pivotArea dataOnly="0" labelOnly="1" outline="0" fieldPosition="0">
        <references count="2">
          <reference field="4" count="1">
            <x v="1"/>
          </reference>
          <reference field="5" count="1" selected="0">
            <x v="5"/>
          </reference>
        </references>
      </pivotArea>
    </format>
    <format dxfId="214">
      <pivotArea dataOnly="0" labelOnly="1" outline="0" fieldPosition="0">
        <references count="2">
          <reference field="4" count="1">
            <x v="0"/>
          </reference>
          <reference field="5" count="1" selected="0">
            <x v="12"/>
          </reference>
        </references>
      </pivotArea>
    </format>
    <format dxfId="213">
      <pivotArea dataOnly="0" labelOnly="1" outline="0" fieldPosition="0">
        <references count="2">
          <reference field="4" count="1">
            <x v="1"/>
          </reference>
          <reference field="5" count="1" selected="0">
            <x v="51"/>
          </reference>
        </references>
      </pivotArea>
    </format>
    <format dxfId="212">
      <pivotArea dataOnly="0" labelOnly="1" outline="0" fieldPosition="0">
        <references count="2">
          <reference field="4" count="1">
            <x v="1"/>
          </reference>
          <reference field="5" count="1" selected="0">
            <x v="5"/>
          </reference>
        </references>
      </pivotArea>
    </format>
    <format dxfId="211">
      <pivotArea dataOnly="0" labelOnly="1" outline="0" fieldPosition="0">
        <references count="2">
          <reference field="4" count="1">
            <x v="0"/>
          </reference>
          <reference field="5" count="1" selected="0">
            <x v="12"/>
          </reference>
        </references>
      </pivotArea>
    </format>
    <format dxfId="210">
      <pivotArea dataOnly="0" labelOnly="1" outline="0" fieldPosition="0">
        <references count="2">
          <reference field="4" count="1">
            <x v="1"/>
          </reference>
          <reference field="5" count="1" selected="0">
            <x v="51"/>
          </reference>
        </references>
      </pivotArea>
    </format>
    <format dxfId="209">
      <pivotArea dataOnly="0" labelOnly="1" outline="0" fieldPosition="0">
        <references count="2">
          <reference field="4" count="1">
            <x v="0"/>
          </reference>
          <reference field="5" count="1" selected="0">
            <x v="1"/>
          </reference>
        </references>
      </pivotArea>
    </format>
    <format dxfId="208">
      <pivotArea dataOnly="0" labelOnly="1" outline="0" fieldPosition="0">
        <references count="2">
          <reference field="4" count="1">
            <x v="1"/>
          </reference>
          <reference field="5" count="1" selected="0">
            <x v="39"/>
          </reference>
        </references>
      </pivotArea>
    </format>
    <format dxfId="207">
      <pivotArea dataOnly="0" labelOnly="1" outline="0" fieldPosition="0">
        <references count="2">
          <reference field="4" count="1">
            <x v="0"/>
          </reference>
          <reference field="5" count="1" selected="0">
            <x v="45"/>
          </reference>
        </references>
      </pivotArea>
    </format>
    <format dxfId="206">
      <pivotArea dataOnly="0" labelOnly="1" outline="0" fieldPosition="0">
        <references count="2">
          <reference field="4" count="1">
            <x v="0"/>
          </reference>
          <reference field="5" count="1" selected="0">
            <x v="2"/>
          </reference>
        </references>
      </pivotArea>
    </format>
    <format dxfId="205">
      <pivotArea dataOnly="0" labelOnly="1" outline="0" fieldPosition="0">
        <references count="2">
          <reference field="4" count="1">
            <x v="0"/>
          </reference>
          <reference field="5" count="1" selected="0">
            <x v="7"/>
          </reference>
        </references>
      </pivotArea>
    </format>
    <format dxfId="204">
      <pivotArea dataOnly="0" labelOnly="1" outline="0" fieldPosition="0">
        <references count="2">
          <reference field="4" count="1">
            <x v="0"/>
          </reference>
          <reference field="5" count="1" selected="0">
            <x v="7"/>
          </reference>
        </references>
      </pivotArea>
    </format>
    <format dxfId="203">
      <pivotArea dataOnly="0" labelOnly="1" outline="0" fieldPosition="0">
        <references count="2">
          <reference field="4" count="1">
            <x v="0"/>
          </reference>
          <reference field="5" count="1" selected="0">
            <x v="0"/>
          </reference>
        </references>
      </pivotArea>
    </format>
    <format dxfId="202">
      <pivotArea dataOnly="0" labelOnly="1" outline="0" fieldPosition="0">
        <references count="2">
          <reference field="4" count="1">
            <x v="1"/>
          </reference>
          <reference field="5" count="1" selected="0">
            <x v="60"/>
          </reference>
        </references>
      </pivotArea>
    </format>
    <format dxfId="201">
      <pivotArea dataOnly="0" labelOnly="1" outline="0" fieldPosition="0">
        <references count="2">
          <reference field="4" count="1">
            <x v="0"/>
          </reference>
          <reference field="5" count="1" selected="0">
            <x v="0"/>
          </reference>
        </references>
      </pivotArea>
    </format>
    <format dxfId="200">
      <pivotArea dataOnly="0" labelOnly="1" outline="0" fieldPosition="0">
        <references count="2">
          <reference field="4" count="1">
            <x v="1"/>
          </reference>
          <reference field="5" count="1" selected="0">
            <x v="60"/>
          </reference>
        </references>
      </pivotArea>
    </format>
    <format dxfId="199">
      <pivotArea dataOnly="0" labelOnly="1" outline="0" fieldPosition="0">
        <references count="2">
          <reference field="4" count="1">
            <x v="0"/>
          </reference>
          <reference field="5" count="1" selected="0">
            <x v="4"/>
          </reference>
        </references>
      </pivotArea>
    </format>
    <format dxfId="198">
      <pivotArea dataOnly="0" labelOnly="1" outline="0" fieldPosition="0">
        <references count="2">
          <reference field="4" count="1">
            <x v="1"/>
          </reference>
          <reference field="5" count="1" selected="0">
            <x v="9"/>
          </reference>
        </references>
      </pivotArea>
    </format>
    <format dxfId="197">
      <pivotArea dataOnly="0" labelOnly="1" outline="0" fieldPosition="0">
        <references count="2">
          <reference field="4" count="1">
            <x v="0"/>
          </reference>
          <reference field="5" count="1" selected="0">
            <x v="31"/>
          </reference>
        </references>
      </pivotArea>
    </format>
    <format dxfId="196">
      <pivotArea dataOnly="0" labelOnly="1" outline="0" fieldPosition="0">
        <references count="2">
          <reference field="4" count="1">
            <x v="1"/>
          </reference>
          <reference field="5" count="1" selected="0">
            <x v="35"/>
          </reference>
        </references>
      </pivotArea>
    </format>
    <format dxfId="195">
      <pivotArea dataOnly="0" labelOnly="1" outline="0" fieldPosition="0">
        <references count="2">
          <reference field="4" count="1">
            <x v="0"/>
          </reference>
          <reference field="5" count="1" selected="0">
            <x v="36"/>
          </reference>
        </references>
      </pivotArea>
    </format>
    <format dxfId="194">
      <pivotArea dataOnly="0" labelOnly="1" outline="0" fieldPosition="0">
        <references count="2">
          <reference field="4" count="1">
            <x v="1"/>
          </reference>
          <reference field="5" count="1" selected="0">
            <x v="38"/>
          </reference>
        </references>
      </pivotArea>
    </format>
    <format dxfId="193">
      <pivotArea dataOnly="0" labelOnly="1" outline="0" fieldPosition="0">
        <references count="2">
          <reference field="4" count="1">
            <x v="0"/>
          </reference>
          <reference field="5" count="1" selected="0">
            <x v="42"/>
          </reference>
        </references>
      </pivotArea>
    </format>
    <format dxfId="192">
      <pivotArea dataOnly="0" labelOnly="1" outline="0" fieldPosition="0">
        <references count="2">
          <reference field="4" count="1">
            <x v="1"/>
          </reference>
          <reference field="5" count="1" selected="0">
            <x v="49"/>
          </reference>
        </references>
      </pivotArea>
    </format>
    <format dxfId="191">
      <pivotArea dataOnly="0" labelOnly="1" outline="0" fieldPosition="0">
        <references count="2">
          <reference field="4" count="1">
            <x v="0"/>
          </reference>
          <reference field="5" count="1" selected="0">
            <x v="54"/>
          </reference>
        </references>
      </pivotArea>
    </format>
    <format dxfId="190">
      <pivotArea dataOnly="0" labelOnly="1" outline="0" fieldPosition="0">
        <references count="2">
          <reference field="4" count="1">
            <x v="0"/>
          </reference>
          <reference field="5" count="1" selected="0">
            <x v="4"/>
          </reference>
        </references>
      </pivotArea>
    </format>
    <format dxfId="189">
      <pivotArea dataOnly="0" labelOnly="1" outline="0" fieldPosition="0">
        <references count="2">
          <reference field="4" count="1">
            <x v="1"/>
          </reference>
          <reference field="5" count="1" selected="0">
            <x v="9"/>
          </reference>
        </references>
      </pivotArea>
    </format>
    <format dxfId="188">
      <pivotArea dataOnly="0" labelOnly="1" outline="0" fieldPosition="0">
        <references count="2">
          <reference field="4" count="1">
            <x v="0"/>
          </reference>
          <reference field="5" count="1" selected="0">
            <x v="31"/>
          </reference>
        </references>
      </pivotArea>
    </format>
    <format dxfId="187">
      <pivotArea dataOnly="0" labelOnly="1" outline="0" fieldPosition="0">
        <references count="2">
          <reference field="4" count="1">
            <x v="1"/>
          </reference>
          <reference field="5" count="1" selected="0">
            <x v="35"/>
          </reference>
        </references>
      </pivotArea>
    </format>
    <format dxfId="186">
      <pivotArea dataOnly="0" labelOnly="1" outline="0" fieldPosition="0">
        <references count="2">
          <reference field="4" count="1">
            <x v="0"/>
          </reference>
          <reference field="5" count="1" selected="0">
            <x v="36"/>
          </reference>
        </references>
      </pivotArea>
    </format>
    <format dxfId="185">
      <pivotArea dataOnly="0" labelOnly="1" outline="0" fieldPosition="0">
        <references count="2">
          <reference field="4" count="1">
            <x v="1"/>
          </reference>
          <reference field="5" count="1" selected="0">
            <x v="38"/>
          </reference>
        </references>
      </pivotArea>
    </format>
    <format dxfId="184">
      <pivotArea dataOnly="0" labelOnly="1" outline="0" fieldPosition="0">
        <references count="2">
          <reference field="4" count="1">
            <x v="0"/>
          </reference>
          <reference field="5" count="1" selected="0">
            <x v="42"/>
          </reference>
        </references>
      </pivotArea>
    </format>
    <format dxfId="183">
      <pivotArea dataOnly="0" labelOnly="1" outline="0" fieldPosition="0">
        <references count="2">
          <reference field="4" count="1">
            <x v="1"/>
          </reference>
          <reference field="5" count="1" selected="0">
            <x v="49"/>
          </reference>
        </references>
      </pivotArea>
    </format>
    <format dxfId="182">
      <pivotArea dataOnly="0" labelOnly="1" outline="0" fieldPosition="0">
        <references count="2">
          <reference field="4" count="1">
            <x v="0"/>
          </reference>
          <reference field="5" count="1" selected="0">
            <x v="54"/>
          </reference>
        </references>
      </pivotArea>
    </format>
    <format dxfId="181">
      <pivotArea dataOnly="0" labelOnly="1" outline="0" fieldPosition="0">
        <references count="2">
          <reference field="4" count="1">
            <x v="0"/>
          </reference>
          <reference field="5" count="1" selected="0">
            <x v="4"/>
          </reference>
        </references>
      </pivotArea>
    </format>
    <format dxfId="180">
      <pivotArea dataOnly="0" labelOnly="1" outline="0" fieldPosition="0">
        <references count="2">
          <reference field="4" count="1">
            <x v="1"/>
          </reference>
          <reference field="5" count="1" selected="0">
            <x v="9"/>
          </reference>
        </references>
      </pivotArea>
    </format>
    <format dxfId="179">
      <pivotArea dataOnly="0" labelOnly="1" outline="0" fieldPosition="0">
        <references count="2">
          <reference field="4" count="1">
            <x v="0"/>
          </reference>
          <reference field="5" count="1" selected="0">
            <x v="31"/>
          </reference>
        </references>
      </pivotArea>
    </format>
    <format dxfId="178">
      <pivotArea dataOnly="0" labelOnly="1" outline="0" fieldPosition="0">
        <references count="2">
          <reference field="4" count="1">
            <x v="1"/>
          </reference>
          <reference field="5" count="1" selected="0">
            <x v="35"/>
          </reference>
        </references>
      </pivotArea>
    </format>
    <format dxfId="177">
      <pivotArea dataOnly="0" labelOnly="1" outline="0" fieldPosition="0">
        <references count="2">
          <reference field="4" count="1">
            <x v="0"/>
          </reference>
          <reference field="5" count="1" selected="0">
            <x v="36"/>
          </reference>
        </references>
      </pivotArea>
    </format>
    <format dxfId="176">
      <pivotArea dataOnly="0" labelOnly="1" outline="0" fieldPosition="0">
        <references count="2">
          <reference field="4" count="1">
            <x v="1"/>
          </reference>
          <reference field="5" count="1" selected="0">
            <x v="38"/>
          </reference>
        </references>
      </pivotArea>
    </format>
    <format dxfId="175">
      <pivotArea dataOnly="0" labelOnly="1" outline="0" fieldPosition="0">
        <references count="2">
          <reference field="4" count="1">
            <x v="0"/>
          </reference>
          <reference field="5" count="1" selected="0">
            <x v="42"/>
          </reference>
        </references>
      </pivotArea>
    </format>
    <format dxfId="174">
      <pivotArea dataOnly="0" labelOnly="1" outline="0" fieldPosition="0">
        <references count="2">
          <reference field="4" count="1">
            <x v="1"/>
          </reference>
          <reference field="5" count="1" selected="0">
            <x v="49"/>
          </reference>
        </references>
      </pivotArea>
    </format>
    <format dxfId="173">
      <pivotArea dataOnly="0" labelOnly="1" outline="0" fieldPosition="0">
        <references count="2">
          <reference field="4" count="1">
            <x v="0"/>
          </reference>
          <reference field="5" count="1" selected="0">
            <x v="54"/>
          </reference>
        </references>
      </pivotArea>
    </format>
    <format dxfId="172">
      <pivotArea dataOnly="0" labelOnly="1" outline="0" fieldPosition="0">
        <references count="2">
          <reference field="4" count="1">
            <x v="0"/>
          </reference>
          <reference field="5" count="1" selected="0">
            <x v="11"/>
          </reference>
        </references>
      </pivotArea>
    </format>
    <format dxfId="171">
      <pivotArea dataOnly="0" labelOnly="1" outline="0" fieldPosition="0">
        <references count="2">
          <reference field="4" count="1">
            <x v="0"/>
          </reference>
          <reference field="5" count="1" selected="0">
            <x v="11"/>
          </reference>
        </references>
      </pivotArea>
    </format>
    <format dxfId="170">
      <pivotArea outline="0" collapsedLevelsAreSubtotals="1" fieldPosition="0">
        <references count="3">
          <reference field="4" count="1" selected="0">
            <x v="0"/>
          </reference>
          <reference field="5" count="1" selected="0">
            <x v="4"/>
          </reference>
          <reference field="51" count="1" selected="0">
            <x v="1"/>
          </reference>
        </references>
      </pivotArea>
    </format>
    <format dxfId="169">
      <pivotArea outline="0" collapsedLevelsAreSubtotals="1" fieldPosition="0">
        <references count="3">
          <reference field="4" count="1" selected="0">
            <x v="0"/>
          </reference>
          <reference field="5" count="1" selected="0">
            <x v="45"/>
          </reference>
          <reference field="51" count="1" selected="0">
            <x v="1"/>
          </reference>
        </references>
      </pivotArea>
    </format>
    <format dxfId="168">
      <pivotArea outline="0" collapsedLevelsAreSubtotals="1" fieldPosition="0">
        <references count="3">
          <reference field="4" count="1" selected="0">
            <x v="0"/>
          </reference>
          <reference field="5" count="1" selected="0">
            <x v="57"/>
          </reference>
          <reference field="51" count="1" selected="0">
            <x v="0"/>
          </reference>
        </references>
      </pivotArea>
    </format>
    <format dxfId="167">
      <pivotArea outline="0" collapsedLevelsAreSubtotals="1" fieldPosition="0">
        <references count="3">
          <reference field="4" count="1" selected="0">
            <x v="0"/>
          </reference>
          <reference field="5" count="1" selected="0">
            <x v="58"/>
          </reference>
          <reference field="51" count="1" selected="0">
            <x v="1"/>
          </reference>
        </references>
      </pivotArea>
    </format>
    <format dxfId="166">
      <pivotArea outline="0" collapsedLevelsAreSubtotals="1" fieldPosition="0">
        <references count="3">
          <reference field="4" count="1" selected="0">
            <x v="0"/>
          </reference>
          <reference field="5" count="1" selected="0">
            <x v="59"/>
          </reference>
          <reference field="51" count="1" selected="0">
            <x v="1"/>
          </reference>
        </references>
      </pivotArea>
    </format>
    <format dxfId="165">
      <pivotArea outline="0" collapsedLevelsAreSubtotals="1" fieldPosition="0">
        <references count="3">
          <reference field="4" count="1" selected="0">
            <x v="1"/>
          </reference>
          <reference field="5" count="1" selected="0">
            <x v="60"/>
          </reference>
          <reference field="51" count="1" selected="0">
            <x v="2"/>
          </reference>
        </references>
      </pivotArea>
    </format>
    <format dxfId="164">
      <pivotArea outline="0" collapsedLevelsAreSubtotals="1" fieldPosition="0">
        <references count="3">
          <reference field="4" count="1" selected="0">
            <x v="1"/>
          </reference>
          <reference field="5" count="1" selected="0">
            <x v="60"/>
          </reference>
          <reference field="51" count="1" selected="0">
            <x v="2"/>
          </reference>
        </references>
      </pivotArea>
    </format>
    <format dxfId="163">
      <pivotArea field="51" type="button" dataOnly="0" labelOnly="1" outline="0" axis="axisRow" fieldPosition="2"/>
    </format>
    <format dxfId="162">
      <pivotArea field="51" type="button" dataOnly="0" labelOnly="1" outline="0" axis="axisRow" fieldPosition="2"/>
    </format>
    <format dxfId="161">
      <pivotArea dataOnly="0" labelOnly="1" outline="0" fieldPosition="0">
        <references count="1">
          <reference field="4294967294" count="2">
            <x v="0"/>
            <x v="1"/>
          </reference>
        </references>
      </pivotArea>
    </format>
    <format dxfId="160">
      <pivotArea field="51" type="button" dataOnly="0" labelOnly="1" outline="0" axis="axisRow" fieldPosition="2"/>
    </format>
    <format dxfId="159">
      <pivotArea dataOnly="0" labelOnly="1" outline="0" fieldPosition="0">
        <references count="1">
          <reference field="4294967294" count="2">
            <x v="0"/>
            <x v="1"/>
          </reference>
        </references>
      </pivotArea>
    </format>
    <format dxfId="158">
      <pivotArea field="51" type="button" dataOnly="0" labelOnly="1" outline="0" axis="axisRow" fieldPosition="2"/>
    </format>
    <format dxfId="157">
      <pivotArea dataOnly="0" labelOnly="1" outline="0" fieldPosition="0">
        <references count="1">
          <reference field="4294967294" count="2">
            <x v="0"/>
            <x v="1"/>
          </reference>
        </references>
      </pivotArea>
    </format>
    <format dxfId="156">
      <pivotArea dataOnly="0" labelOnly="1" outline="0" fieldPosition="0">
        <references count="2">
          <reference field="4" count="1">
            <x v="0"/>
          </reference>
          <reference field="5" count="1" selected="0">
            <x v="22"/>
          </reference>
        </references>
      </pivotArea>
    </format>
    <format dxfId="155">
      <pivotArea dataOnly="0" labelOnly="1" outline="0" fieldPosition="0">
        <references count="3">
          <reference field="4" count="1" selected="0">
            <x v="0"/>
          </reference>
          <reference field="5" count="1" selected="0">
            <x v="22"/>
          </reference>
          <reference field="51" count="1">
            <x v="1"/>
          </reference>
        </references>
      </pivotArea>
    </format>
    <format dxfId="154">
      <pivotArea dataOnly="0" labelOnly="1" outline="0" fieldPosition="0">
        <references count="3">
          <reference field="4" count="1" selected="0">
            <x v="0"/>
          </reference>
          <reference field="5" count="1" selected="0">
            <x v="27"/>
          </reference>
          <reference field="51" count="1">
            <x v="1"/>
          </reference>
        </references>
      </pivotArea>
    </format>
    <format dxfId="153">
      <pivotArea dataOnly="0" labelOnly="1" outline="0" fieldPosition="0">
        <references count="2">
          <reference field="4" count="1">
            <x v="0"/>
          </reference>
          <reference field="5" count="1" selected="0">
            <x v="1"/>
          </reference>
        </references>
      </pivotArea>
    </format>
    <format dxfId="152">
      <pivotArea dataOnly="0" labelOnly="1" outline="0" fieldPosition="0">
        <references count="2">
          <reference field="4" count="1">
            <x v="1"/>
          </reference>
          <reference field="5" count="1" selected="0">
            <x v="39"/>
          </reference>
        </references>
      </pivotArea>
    </format>
    <format dxfId="151">
      <pivotArea dataOnly="0" labelOnly="1" outline="0" fieldPosition="0">
        <references count="2">
          <reference field="4" count="1">
            <x v="0"/>
          </reference>
          <reference field="5" count="1" selected="0">
            <x v="45"/>
          </reference>
        </references>
      </pivotArea>
    </format>
    <format dxfId="150">
      <pivotArea dataOnly="0" labelOnly="1" outline="0" fieldPosition="0">
        <references count="3">
          <reference field="4" count="1" selected="0">
            <x v="0"/>
          </reference>
          <reference field="5" count="1" selected="0">
            <x v="1"/>
          </reference>
          <reference field="51" count="1">
            <x v="0"/>
          </reference>
        </references>
      </pivotArea>
    </format>
    <format dxfId="149">
      <pivotArea dataOnly="0" labelOnly="1" outline="0" fieldPosition="0">
        <references count="3">
          <reference field="4" count="1" selected="0">
            <x v="0"/>
          </reference>
          <reference field="5" count="1" selected="0">
            <x v="3"/>
          </reference>
          <reference field="51" count="1">
            <x v="1"/>
          </reference>
        </references>
      </pivotArea>
    </format>
    <format dxfId="148">
      <pivotArea dataOnly="0" labelOnly="1" outline="0" fieldPosition="0">
        <references count="3">
          <reference field="4" count="1" selected="0">
            <x v="0"/>
          </reference>
          <reference field="5" count="1" selected="0">
            <x v="24"/>
          </reference>
          <reference field="51" count="1">
            <x v="1"/>
          </reference>
        </references>
      </pivotArea>
    </format>
    <format dxfId="147">
      <pivotArea dataOnly="0" labelOnly="1" outline="0" fieldPosition="0">
        <references count="3">
          <reference field="4" count="1" selected="0">
            <x v="1"/>
          </reference>
          <reference field="5" count="1" selected="0">
            <x v="39"/>
          </reference>
          <reference field="51" count="1">
            <x v="1"/>
          </reference>
        </references>
      </pivotArea>
    </format>
    <format dxfId="146">
      <pivotArea dataOnly="0" labelOnly="1" outline="0" fieldPosition="0">
        <references count="3">
          <reference field="4" count="1" selected="0">
            <x v="0"/>
          </reference>
          <reference field="5" count="1" selected="0">
            <x v="45"/>
          </reference>
          <reference field="51" count="1">
            <x v="1"/>
          </reference>
        </references>
      </pivotArea>
    </format>
    <format dxfId="145">
      <pivotArea dataOnly="0" labelOnly="1" outline="0" fieldPosition="0">
        <references count="2">
          <reference field="4" count="1">
            <x v="0"/>
          </reference>
          <reference field="5" count="1" selected="0">
            <x v="1"/>
          </reference>
        </references>
      </pivotArea>
    </format>
    <format dxfId="144">
      <pivotArea dataOnly="0" labelOnly="1" outline="0" fieldPosition="0">
        <references count="2">
          <reference field="4" count="1">
            <x v="1"/>
          </reference>
          <reference field="5" count="1" selected="0">
            <x v="39"/>
          </reference>
        </references>
      </pivotArea>
    </format>
    <format dxfId="143">
      <pivotArea dataOnly="0" labelOnly="1" outline="0" fieldPosition="0">
        <references count="2">
          <reference field="4" count="1">
            <x v="0"/>
          </reference>
          <reference field="5" count="1" selected="0">
            <x v="45"/>
          </reference>
        </references>
      </pivotArea>
    </format>
    <format dxfId="142">
      <pivotArea dataOnly="0" labelOnly="1" outline="0" fieldPosition="0">
        <references count="3">
          <reference field="4" count="1" selected="0">
            <x v="0"/>
          </reference>
          <reference field="5" count="1" selected="0">
            <x v="1"/>
          </reference>
          <reference field="51" count="1">
            <x v="0"/>
          </reference>
        </references>
      </pivotArea>
    </format>
    <format dxfId="141">
      <pivotArea dataOnly="0" labelOnly="1" outline="0" fieldPosition="0">
        <references count="3">
          <reference field="4" count="1" selected="0">
            <x v="0"/>
          </reference>
          <reference field="5" count="1" selected="0">
            <x v="3"/>
          </reference>
          <reference field="51" count="1">
            <x v="1"/>
          </reference>
        </references>
      </pivotArea>
    </format>
    <format dxfId="140">
      <pivotArea dataOnly="0" labelOnly="1" outline="0" fieldPosition="0">
        <references count="3">
          <reference field="4" count="1" selected="0">
            <x v="0"/>
          </reference>
          <reference field="5" count="1" selected="0">
            <x v="24"/>
          </reference>
          <reference field="51" count="1">
            <x v="1"/>
          </reference>
        </references>
      </pivotArea>
    </format>
    <format dxfId="139">
      <pivotArea dataOnly="0" labelOnly="1" outline="0" fieldPosition="0">
        <references count="3">
          <reference field="4" count="1" selected="0">
            <x v="1"/>
          </reference>
          <reference field="5" count="1" selected="0">
            <x v="39"/>
          </reference>
          <reference field="51" count="1">
            <x v="1"/>
          </reference>
        </references>
      </pivotArea>
    </format>
    <format dxfId="138">
      <pivotArea dataOnly="0" labelOnly="1" outline="0" fieldPosition="0">
        <references count="3">
          <reference field="4" count="1" selected="0">
            <x v="0"/>
          </reference>
          <reference field="5" count="1" selected="0">
            <x v="45"/>
          </reference>
          <reference field="51" count="1">
            <x v="1"/>
          </reference>
        </references>
      </pivotArea>
    </format>
    <format dxfId="137">
      <pivotArea dataOnly="0" labelOnly="1" outline="0" fieldPosition="0">
        <references count="2">
          <reference field="4" count="1">
            <x v="0"/>
          </reference>
          <reference field="5" count="1" selected="0">
            <x v="11"/>
          </reference>
        </references>
      </pivotArea>
    </format>
    <format dxfId="136">
      <pivotArea dataOnly="0" labelOnly="1" outline="0" fieldPosition="0">
        <references count="3">
          <reference field="4" count="1" selected="0">
            <x v="0"/>
          </reference>
          <reference field="5" count="1" selected="0">
            <x v="11"/>
          </reference>
          <reference field="51" count="1">
            <x v="1"/>
          </reference>
        </references>
      </pivotArea>
    </format>
    <format dxfId="135">
      <pivotArea dataOnly="0" labelOnly="1" outline="0" fieldPosition="0">
        <references count="3">
          <reference field="4" count="1" selected="0">
            <x v="0"/>
          </reference>
          <reference field="5" count="1" selected="0">
            <x v="14"/>
          </reference>
          <reference field="51" count="1">
            <x v="1"/>
          </reference>
        </references>
      </pivotArea>
    </format>
    <format dxfId="134">
      <pivotArea dataOnly="0" labelOnly="1" outline="0" fieldPosition="0">
        <references count="3">
          <reference field="4" count="1" selected="0">
            <x v="0"/>
          </reference>
          <reference field="5" count="1" selected="0">
            <x v="25"/>
          </reference>
          <reference field="51" count="1">
            <x v="1"/>
          </reference>
        </references>
      </pivotArea>
    </format>
    <format dxfId="133">
      <pivotArea dataOnly="0" labelOnly="1" outline="0" fieldPosition="0">
        <references count="3">
          <reference field="4" count="1" selected="0">
            <x v="0"/>
          </reference>
          <reference field="5" count="1" selected="0">
            <x v="30"/>
          </reference>
          <reference field="51" count="1">
            <x v="0"/>
          </reference>
        </references>
      </pivotArea>
    </format>
    <format dxfId="132">
      <pivotArea dataOnly="0" labelOnly="1" outline="0" fieldPosition="0">
        <references count="3">
          <reference field="4" count="1" selected="0">
            <x v="0"/>
          </reference>
          <reference field="5" count="1" selected="0">
            <x v="43"/>
          </reference>
          <reference field="51" count="1">
            <x v="0"/>
          </reference>
        </references>
      </pivotArea>
    </format>
    <format dxfId="131">
      <pivotArea dataOnly="0" labelOnly="1" outline="0" fieldPosition="0">
        <references count="3">
          <reference field="4" count="1" selected="0">
            <x v="0"/>
          </reference>
          <reference field="5" count="1" selected="0">
            <x v="56"/>
          </reference>
          <reference field="51" count="1">
            <x v="1"/>
          </reference>
        </references>
      </pivotArea>
    </format>
    <format dxfId="130">
      <pivotArea dataOnly="0" labelOnly="1" outline="0" fieldPosition="0">
        <references count="2">
          <reference field="4" count="1">
            <x v="0"/>
          </reference>
          <reference field="5" count="1" selected="0">
            <x v="11"/>
          </reference>
        </references>
      </pivotArea>
    </format>
    <format dxfId="129">
      <pivotArea dataOnly="0" labelOnly="1" outline="0" fieldPosition="0">
        <references count="3">
          <reference field="4" count="1" selected="0">
            <x v="0"/>
          </reference>
          <reference field="5" count="1" selected="0">
            <x v="11"/>
          </reference>
          <reference field="51" count="1">
            <x v="1"/>
          </reference>
        </references>
      </pivotArea>
    </format>
    <format dxfId="128">
      <pivotArea dataOnly="0" labelOnly="1" outline="0" fieldPosition="0">
        <references count="3">
          <reference field="4" count="1" selected="0">
            <x v="0"/>
          </reference>
          <reference field="5" count="1" selected="0">
            <x v="14"/>
          </reference>
          <reference field="51" count="1">
            <x v="1"/>
          </reference>
        </references>
      </pivotArea>
    </format>
    <format dxfId="127">
      <pivotArea dataOnly="0" labelOnly="1" outline="0" fieldPosition="0">
        <references count="3">
          <reference field="4" count="1" selected="0">
            <x v="0"/>
          </reference>
          <reference field="5" count="1" selected="0">
            <x v="25"/>
          </reference>
          <reference field="51" count="1">
            <x v="1"/>
          </reference>
        </references>
      </pivotArea>
    </format>
    <format dxfId="126">
      <pivotArea dataOnly="0" labelOnly="1" outline="0" fieldPosition="0">
        <references count="3">
          <reference field="4" count="1" selected="0">
            <x v="0"/>
          </reference>
          <reference field="5" count="1" selected="0">
            <x v="30"/>
          </reference>
          <reference field="51" count="1">
            <x v="0"/>
          </reference>
        </references>
      </pivotArea>
    </format>
    <format dxfId="125">
      <pivotArea dataOnly="0" labelOnly="1" outline="0" fieldPosition="0">
        <references count="3">
          <reference field="4" count="1" selected="0">
            <x v="0"/>
          </reference>
          <reference field="5" count="1" selected="0">
            <x v="43"/>
          </reference>
          <reference field="51" count="1">
            <x v="0"/>
          </reference>
        </references>
      </pivotArea>
    </format>
    <format dxfId="124">
      <pivotArea dataOnly="0" labelOnly="1" outline="0" fieldPosition="0">
        <references count="3">
          <reference field="4" count="1" selected="0">
            <x v="0"/>
          </reference>
          <reference field="5" count="1" selected="0">
            <x v="56"/>
          </reference>
          <reference field="51" count="1">
            <x v="1"/>
          </reference>
        </references>
      </pivotArea>
    </format>
    <format dxfId="123">
      <pivotArea dataOnly="0" labelOnly="1" outline="0" fieldPosition="0">
        <references count="2">
          <reference field="4" count="1">
            <x v="1"/>
          </reference>
          <reference field="5" count="1" selected="0">
            <x v="5"/>
          </reference>
        </references>
      </pivotArea>
    </format>
    <format dxfId="122">
      <pivotArea dataOnly="0" labelOnly="1" outline="0" fieldPosition="0">
        <references count="2">
          <reference field="4" count="1">
            <x v="0"/>
          </reference>
          <reference field="5" count="1" selected="0">
            <x v="12"/>
          </reference>
        </references>
      </pivotArea>
    </format>
    <format dxfId="121">
      <pivotArea dataOnly="0" labelOnly="1" outline="0" fieldPosition="0">
        <references count="2">
          <reference field="4" count="1">
            <x v="1"/>
          </reference>
          <reference field="5" count="1" selected="0">
            <x v="51"/>
          </reference>
        </references>
      </pivotArea>
    </format>
    <format dxfId="120">
      <pivotArea dataOnly="0" labelOnly="1" outline="0" fieldPosition="0">
        <references count="3">
          <reference field="4" count="1" selected="0">
            <x v="1"/>
          </reference>
          <reference field="5" count="1" selected="0">
            <x v="5"/>
          </reference>
          <reference field="51" count="1">
            <x v="3"/>
          </reference>
        </references>
      </pivotArea>
    </format>
    <format dxfId="119">
      <pivotArea dataOnly="0" labelOnly="1" outline="0" fieldPosition="0">
        <references count="3">
          <reference field="4" count="1" selected="0">
            <x v="1"/>
          </reference>
          <reference field="5" count="1" selected="0">
            <x v="6"/>
          </reference>
          <reference field="51" count="1">
            <x v="3"/>
          </reference>
        </references>
      </pivotArea>
    </format>
    <format dxfId="118">
      <pivotArea dataOnly="0" labelOnly="1" outline="0" fieldPosition="0">
        <references count="3">
          <reference field="4" count="1" selected="0">
            <x v="1"/>
          </reference>
          <reference field="5" count="1" selected="0">
            <x v="10"/>
          </reference>
          <reference field="51" count="1">
            <x v="0"/>
          </reference>
        </references>
      </pivotArea>
    </format>
    <format dxfId="117">
      <pivotArea dataOnly="0" labelOnly="1" outline="0" fieldPosition="0">
        <references count="3">
          <reference field="4" count="1" selected="0">
            <x v="0"/>
          </reference>
          <reference field="5" count="1" selected="0">
            <x v="13"/>
          </reference>
          <reference field="51" count="1">
            <x v="0"/>
          </reference>
        </references>
      </pivotArea>
    </format>
    <format dxfId="116">
      <pivotArea dataOnly="0" labelOnly="1" outline="0" fieldPosition="0">
        <references count="3">
          <reference field="4" count="1" selected="0">
            <x v="0"/>
          </reference>
          <reference field="5" count="1" selected="0">
            <x v="16"/>
          </reference>
          <reference field="51" count="1">
            <x v="2"/>
          </reference>
        </references>
      </pivotArea>
    </format>
    <format dxfId="115">
      <pivotArea dataOnly="0" labelOnly="1" outline="0" fieldPosition="0">
        <references count="3">
          <reference field="4" count="1" selected="0">
            <x v="0"/>
          </reference>
          <reference field="5" count="1" selected="0">
            <x v="18"/>
          </reference>
          <reference field="51" count="1">
            <x v="0"/>
          </reference>
        </references>
      </pivotArea>
    </format>
    <format dxfId="114">
      <pivotArea dataOnly="0" labelOnly="1" outline="0" fieldPosition="0">
        <references count="3">
          <reference field="4" count="1" selected="0">
            <x v="0"/>
          </reference>
          <reference field="5" count="1" selected="0">
            <x v="41"/>
          </reference>
          <reference field="51" count="1">
            <x v="1"/>
          </reference>
        </references>
      </pivotArea>
    </format>
    <format dxfId="113">
      <pivotArea dataOnly="0" labelOnly="1" outline="0" fieldPosition="0">
        <references count="3">
          <reference field="4" count="1" selected="0">
            <x v="1"/>
          </reference>
          <reference field="5" count="1" selected="0">
            <x v="51"/>
          </reference>
          <reference field="51" count="1">
            <x v="1"/>
          </reference>
        </references>
      </pivotArea>
    </format>
    <format dxfId="112">
      <pivotArea dataOnly="0" labelOnly="1" outline="0" fieldPosition="0">
        <references count="3">
          <reference field="4" count="1" selected="0">
            <x v="1"/>
          </reference>
          <reference field="5" count="1" selected="0">
            <x v="53"/>
          </reference>
          <reference field="51" count="1">
            <x v="2"/>
          </reference>
        </references>
      </pivotArea>
    </format>
    <format dxfId="111">
      <pivotArea dataOnly="0" labelOnly="1" outline="0" fieldPosition="0">
        <references count="2">
          <reference field="4" count="1">
            <x v="1"/>
          </reference>
          <reference field="5" count="1" selected="0">
            <x v="5"/>
          </reference>
        </references>
      </pivotArea>
    </format>
    <format dxfId="110">
      <pivotArea dataOnly="0" labelOnly="1" outline="0" fieldPosition="0">
        <references count="2">
          <reference field="4" count="1">
            <x v="0"/>
          </reference>
          <reference field="5" count="1" selected="0">
            <x v="12"/>
          </reference>
        </references>
      </pivotArea>
    </format>
    <format dxfId="109">
      <pivotArea dataOnly="0" labelOnly="1" outline="0" fieldPosition="0">
        <references count="2">
          <reference field="4" count="1">
            <x v="1"/>
          </reference>
          <reference field="5" count="1" selected="0">
            <x v="51"/>
          </reference>
        </references>
      </pivotArea>
    </format>
    <format dxfId="108">
      <pivotArea dataOnly="0" labelOnly="1" outline="0" fieldPosition="0">
        <references count="3">
          <reference field="4" count="1" selected="0">
            <x v="1"/>
          </reference>
          <reference field="5" count="1" selected="0">
            <x v="5"/>
          </reference>
          <reference field="51" count="1">
            <x v="3"/>
          </reference>
        </references>
      </pivotArea>
    </format>
    <format dxfId="107">
      <pivotArea dataOnly="0" labelOnly="1" outline="0" fieldPosition="0">
        <references count="3">
          <reference field="4" count="1" selected="0">
            <x v="1"/>
          </reference>
          <reference field="5" count="1" selected="0">
            <x v="6"/>
          </reference>
          <reference field="51" count="1">
            <x v="3"/>
          </reference>
        </references>
      </pivotArea>
    </format>
    <format dxfId="106">
      <pivotArea dataOnly="0" labelOnly="1" outline="0" fieldPosition="0">
        <references count="3">
          <reference field="4" count="1" selected="0">
            <x v="1"/>
          </reference>
          <reference field="5" count="1" selected="0">
            <x v="10"/>
          </reference>
          <reference field="51" count="1">
            <x v="0"/>
          </reference>
        </references>
      </pivotArea>
    </format>
    <format dxfId="105">
      <pivotArea dataOnly="0" labelOnly="1" outline="0" fieldPosition="0">
        <references count="3">
          <reference field="4" count="1" selected="0">
            <x v="0"/>
          </reference>
          <reference field="5" count="1" selected="0">
            <x v="13"/>
          </reference>
          <reference field="51" count="1">
            <x v="0"/>
          </reference>
        </references>
      </pivotArea>
    </format>
    <format dxfId="104">
      <pivotArea dataOnly="0" labelOnly="1" outline="0" fieldPosition="0">
        <references count="3">
          <reference field="4" count="1" selected="0">
            <x v="0"/>
          </reference>
          <reference field="5" count="1" selected="0">
            <x v="16"/>
          </reference>
          <reference field="51" count="1">
            <x v="2"/>
          </reference>
        </references>
      </pivotArea>
    </format>
    <format dxfId="103">
      <pivotArea dataOnly="0" labelOnly="1" outline="0" fieldPosition="0">
        <references count="3">
          <reference field="4" count="1" selected="0">
            <x v="0"/>
          </reference>
          <reference field="5" count="1" selected="0">
            <x v="18"/>
          </reference>
          <reference field="51" count="1">
            <x v="0"/>
          </reference>
        </references>
      </pivotArea>
    </format>
    <format dxfId="102">
      <pivotArea dataOnly="0" labelOnly="1" outline="0" fieldPosition="0">
        <references count="3">
          <reference field="4" count="1" selected="0">
            <x v="0"/>
          </reference>
          <reference field="5" count="1" selected="0">
            <x v="41"/>
          </reference>
          <reference field="51" count="1">
            <x v="1"/>
          </reference>
        </references>
      </pivotArea>
    </format>
    <format dxfId="101">
      <pivotArea dataOnly="0" labelOnly="1" outline="0" fieldPosition="0">
        <references count="3">
          <reference field="4" count="1" selected="0">
            <x v="1"/>
          </reference>
          <reference field="5" count="1" selected="0">
            <x v="51"/>
          </reference>
          <reference field="51" count="1">
            <x v="1"/>
          </reference>
        </references>
      </pivotArea>
    </format>
    <format dxfId="100">
      <pivotArea dataOnly="0" labelOnly="1" outline="0" fieldPosition="0">
        <references count="3">
          <reference field="4" count="1" selected="0">
            <x v="1"/>
          </reference>
          <reference field="5" count="1" selected="0">
            <x v="53"/>
          </reference>
          <reference field="51" count="1">
            <x v="2"/>
          </reference>
        </references>
      </pivotArea>
    </format>
    <format dxfId="99">
      <pivotArea dataOnly="0" labelOnly="1" outline="0" fieldPosition="0">
        <references count="2">
          <reference field="4" count="1">
            <x v="0"/>
          </reference>
          <reference field="5" count="1" selected="0">
            <x v="2"/>
          </reference>
        </references>
      </pivotArea>
    </format>
    <format dxfId="98">
      <pivotArea dataOnly="0" labelOnly="1" outline="0" fieldPosition="0">
        <references count="3">
          <reference field="4" count="1" selected="0">
            <x v="0"/>
          </reference>
          <reference field="5" count="1" selected="0">
            <x v="2"/>
          </reference>
          <reference field="51" count="1">
            <x v="1"/>
          </reference>
        </references>
      </pivotArea>
    </format>
    <format dxfId="97">
      <pivotArea dataOnly="0" labelOnly="1" outline="0" fieldPosition="0">
        <references count="3">
          <reference field="4" count="1" selected="0">
            <x v="0"/>
          </reference>
          <reference field="5" count="1" selected="0">
            <x v="15"/>
          </reference>
          <reference field="51" count="1">
            <x v="1"/>
          </reference>
        </references>
      </pivotArea>
    </format>
    <format dxfId="96">
      <pivotArea dataOnly="0" labelOnly="1" outline="0" fieldPosition="0">
        <references count="3">
          <reference field="4" count="1" selected="0">
            <x v="0"/>
          </reference>
          <reference field="5" count="1" selected="0">
            <x v="26"/>
          </reference>
          <reference field="51" count="1">
            <x v="1"/>
          </reference>
        </references>
      </pivotArea>
    </format>
    <format dxfId="95">
      <pivotArea dataOnly="0" labelOnly="1" outline="0" fieldPosition="0">
        <references count="3">
          <reference field="4" count="1" selected="0">
            <x v="0"/>
          </reference>
          <reference field="5" count="1" selected="0">
            <x v="32"/>
          </reference>
          <reference field="51" count="1">
            <x v="1"/>
          </reference>
        </references>
      </pivotArea>
    </format>
    <format dxfId="94">
      <pivotArea dataOnly="0" labelOnly="1" outline="0" fieldPosition="0">
        <references count="3">
          <reference field="4" count="1" selected="0">
            <x v="0"/>
          </reference>
          <reference field="5" count="1" selected="0">
            <x v="33"/>
          </reference>
          <reference field="51" count="1">
            <x v="1"/>
          </reference>
        </references>
      </pivotArea>
    </format>
    <format dxfId="93">
      <pivotArea dataOnly="0" labelOnly="1" outline="0" fieldPosition="0">
        <references count="3">
          <reference field="4" count="1" selected="0">
            <x v="0"/>
          </reference>
          <reference field="5" count="1" selected="0">
            <x v="37"/>
          </reference>
          <reference field="51" count="1">
            <x v="1"/>
          </reference>
        </references>
      </pivotArea>
    </format>
    <format dxfId="92">
      <pivotArea dataOnly="0" labelOnly="1" outline="0" fieldPosition="0">
        <references count="3">
          <reference field="4" count="1" selected="0">
            <x v="0"/>
          </reference>
          <reference field="5" count="1" selected="0">
            <x v="40"/>
          </reference>
          <reference field="51" count="1">
            <x v="1"/>
          </reference>
        </references>
      </pivotArea>
    </format>
    <format dxfId="91">
      <pivotArea dataOnly="0" labelOnly="1" outline="0" fieldPosition="0">
        <references count="3">
          <reference field="4" count="1" selected="0">
            <x v="0"/>
          </reference>
          <reference field="5" count="1" selected="0">
            <x v="44"/>
          </reference>
          <reference field="51" count="1">
            <x v="1"/>
          </reference>
        </references>
      </pivotArea>
    </format>
    <format dxfId="90">
      <pivotArea dataOnly="0" labelOnly="1" outline="0" fieldPosition="0">
        <references count="3">
          <reference field="4" count="1" selected="0">
            <x v="0"/>
          </reference>
          <reference field="5" count="1" selected="0">
            <x v="50"/>
          </reference>
          <reference field="51" count="1">
            <x v="1"/>
          </reference>
        </references>
      </pivotArea>
    </format>
    <format dxfId="89">
      <pivotArea dataOnly="0" labelOnly="1" outline="0" fieldPosition="0">
        <references count="2">
          <reference field="4" count="1">
            <x v="0"/>
          </reference>
          <reference field="5" count="1" selected="0">
            <x v="2"/>
          </reference>
        </references>
      </pivotArea>
    </format>
    <format dxfId="88">
      <pivotArea dataOnly="0" labelOnly="1" outline="0" fieldPosition="0">
        <references count="3">
          <reference field="4" count="1" selected="0">
            <x v="0"/>
          </reference>
          <reference field="5" count="1" selected="0">
            <x v="2"/>
          </reference>
          <reference field="51" count="1">
            <x v="1"/>
          </reference>
        </references>
      </pivotArea>
    </format>
    <format dxfId="87">
      <pivotArea dataOnly="0" labelOnly="1" outline="0" fieldPosition="0">
        <references count="3">
          <reference field="4" count="1" selected="0">
            <x v="0"/>
          </reference>
          <reference field="5" count="1" selected="0">
            <x v="15"/>
          </reference>
          <reference field="51" count="1">
            <x v="1"/>
          </reference>
        </references>
      </pivotArea>
    </format>
    <format dxfId="86">
      <pivotArea dataOnly="0" labelOnly="1" outline="0" fieldPosition="0">
        <references count="3">
          <reference field="4" count="1" selected="0">
            <x v="0"/>
          </reference>
          <reference field="5" count="1" selected="0">
            <x v="26"/>
          </reference>
          <reference field="51" count="1">
            <x v="1"/>
          </reference>
        </references>
      </pivotArea>
    </format>
    <format dxfId="85">
      <pivotArea dataOnly="0" labelOnly="1" outline="0" fieldPosition="0">
        <references count="3">
          <reference field="4" count="1" selected="0">
            <x v="0"/>
          </reference>
          <reference field="5" count="1" selected="0">
            <x v="32"/>
          </reference>
          <reference field="51" count="1">
            <x v="1"/>
          </reference>
        </references>
      </pivotArea>
    </format>
    <format dxfId="84">
      <pivotArea dataOnly="0" labelOnly="1" outline="0" fieldPosition="0">
        <references count="3">
          <reference field="4" count="1" selected="0">
            <x v="0"/>
          </reference>
          <reference field="5" count="1" selected="0">
            <x v="33"/>
          </reference>
          <reference field="51" count="1">
            <x v="1"/>
          </reference>
        </references>
      </pivotArea>
    </format>
    <format dxfId="83">
      <pivotArea dataOnly="0" labelOnly="1" outline="0" fieldPosition="0">
        <references count="3">
          <reference field="4" count="1" selected="0">
            <x v="0"/>
          </reference>
          <reference field="5" count="1" selected="0">
            <x v="37"/>
          </reference>
          <reference field="51" count="1">
            <x v="1"/>
          </reference>
        </references>
      </pivotArea>
    </format>
    <format dxfId="82">
      <pivotArea dataOnly="0" labelOnly="1" outline="0" fieldPosition="0">
        <references count="3">
          <reference field="4" count="1" selected="0">
            <x v="0"/>
          </reference>
          <reference field="5" count="1" selected="0">
            <x v="40"/>
          </reference>
          <reference field="51" count="1">
            <x v="1"/>
          </reference>
        </references>
      </pivotArea>
    </format>
    <format dxfId="81">
      <pivotArea dataOnly="0" labelOnly="1" outline="0" fieldPosition="0">
        <references count="3">
          <reference field="4" count="1" selected="0">
            <x v="0"/>
          </reference>
          <reference field="5" count="1" selected="0">
            <x v="44"/>
          </reference>
          <reference field="51" count="1">
            <x v="1"/>
          </reference>
        </references>
      </pivotArea>
    </format>
    <format dxfId="80">
      <pivotArea dataOnly="0" labelOnly="1" outline="0" fieldPosition="0">
        <references count="3">
          <reference field="4" count="1" selected="0">
            <x v="0"/>
          </reference>
          <reference field="5" count="1" selected="0">
            <x v="50"/>
          </reference>
          <reference field="51" count="1">
            <x v="1"/>
          </reference>
        </references>
      </pivotArea>
    </format>
    <format dxfId="79">
      <pivotArea dataOnly="0" labelOnly="1" outline="0" fieldPosition="0">
        <references count="2">
          <reference field="4" count="1">
            <x v="0"/>
          </reference>
          <reference field="5" count="1" selected="0">
            <x v="7"/>
          </reference>
        </references>
      </pivotArea>
    </format>
    <format dxfId="78">
      <pivotArea dataOnly="0" labelOnly="1" outline="0" fieldPosition="0">
        <references count="3">
          <reference field="4" count="1" selected="0">
            <x v="0"/>
          </reference>
          <reference field="5" count="1" selected="0">
            <x v="7"/>
          </reference>
          <reference field="51" count="1">
            <x v="0"/>
          </reference>
        </references>
      </pivotArea>
    </format>
    <format dxfId="77">
      <pivotArea dataOnly="0" labelOnly="1" outline="0" fieldPosition="0">
        <references count="3">
          <reference field="4" count="1" selected="0">
            <x v="0"/>
          </reference>
          <reference field="5" count="1" selected="0">
            <x v="19"/>
          </reference>
          <reference field="51" count="1">
            <x v="1"/>
          </reference>
        </references>
      </pivotArea>
    </format>
    <format dxfId="76">
      <pivotArea dataOnly="0" labelOnly="1" outline="0" fieldPosition="0">
        <references count="3">
          <reference field="4" count="1" selected="0">
            <x v="0"/>
          </reference>
          <reference field="5" count="1" selected="0">
            <x v="20"/>
          </reference>
          <reference field="51" count="1">
            <x v="0"/>
          </reference>
        </references>
      </pivotArea>
    </format>
    <format dxfId="75">
      <pivotArea dataOnly="0" labelOnly="1" outline="0" fieldPosition="0">
        <references count="3">
          <reference field="4" count="1" selected="0">
            <x v="0"/>
          </reference>
          <reference field="5" count="1" selected="0">
            <x v="34"/>
          </reference>
          <reference field="51" count="1">
            <x v="1"/>
          </reference>
        </references>
      </pivotArea>
    </format>
    <format dxfId="74">
      <pivotArea dataOnly="0" labelOnly="1" outline="0" fieldPosition="0">
        <references count="3">
          <reference field="4" count="1" selected="0">
            <x v="0"/>
          </reference>
          <reference field="5" count="1" selected="0">
            <x v="57"/>
          </reference>
          <reference field="51" count="1">
            <x v="0"/>
          </reference>
        </references>
      </pivotArea>
    </format>
    <format dxfId="73">
      <pivotArea dataOnly="0" labelOnly="1" outline="0" fieldPosition="0">
        <references count="3">
          <reference field="4" count="1" selected="0">
            <x v="0"/>
          </reference>
          <reference field="5" count="1" selected="0">
            <x v="59"/>
          </reference>
          <reference field="51" count="1">
            <x v="1"/>
          </reference>
        </references>
      </pivotArea>
    </format>
    <format dxfId="72">
      <pivotArea dataOnly="0" labelOnly="1" outline="0" fieldPosition="0">
        <references count="2">
          <reference field="4" count="1">
            <x v="0"/>
          </reference>
          <reference field="5" count="1" selected="0">
            <x v="7"/>
          </reference>
        </references>
      </pivotArea>
    </format>
    <format dxfId="71">
      <pivotArea dataOnly="0" labelOnly="1" outline="0" fieldPosition="0">
        <references count="3">
          <reference field="4" count="1" selected="0">
            <x v="0"/>
          </reference>
          <reference field="5" count="1" selected="0">
            <x v="7"/>
          </reference>
          <reference field="51" count="1">
            <x v="0"/>
          </reference>
        </references>
      </pivotArea>
    </format>
    <format dxfId="70">
      <pivotArea dataOnly="0" labelOnly="1" outline="0" fieldPosition="0">
        <references count="3">
          <reference field="4" count="1" selected="0">
            <x v="0"/>
          </reference>
          <reference field="5" count="1" selected="0">
            <x v="19"/>
          </reference>
          <reference field="51" count="1">
            <x v="1"/>
          </reference>
        </references>
      </pivotArea>
    </format>
    <format dxfId="69">
      <pivotArea dataOnly="0" labelOnly="1" outline="0" fieldPosition="0">
        <references count="3">
          <reference field="4" count="1" selected="0">
            <x v="0"/>
          </reference>
          <reference field="5" count="1" selected="0">
            <x v="20"/>
          </reference>
          <reference field="51" count="1">
            <x v="0"/>
          </reference>
        </references>
      </pivotArea>
    </format>
    <format dxfId="68">
      <pivotArea dataOnly="0" labelOnly="1" outline="0" fieldPosition="0">
        <references count="3">
          <reference field="4" count="1" selected="0">
            <x v="0"/>
          </reference>
          <reference field="5" count="1" selected="0">
            <x v="34"/>
          </reference>
          <reference field="51" count="1">
            <x v="1"/>
          </reference>
        </references>
      </pivotArea>
    </format>
    <format dxfId="67">
      <pivotArea dataOnly="0" labelOnly="1" outline="0" fieldPosition="0">
        <references count="3">
          <reference field="4" count="1" selected="0">
            <x v="0"/>
          </reference>
          <reference field="5" count="1" selected="0">
            <x v="57"/>
          </reference>
          <reference field="51" count="1">
            <x v="0"/>
          </reference>
        </references>
      </pivotArea>
    </format>
    <format dxfId="66">
      <pivotArea dataOnly="0" labelOnly="1" outline="0" fieldPosition="0">
        <references count="3">
          <reference field="4" count="1" selected="0">
            <x v="0"/>
          </reference>
          <reference field="5" count="1" selected="0">
            <x v="59"/>
          </reference>
          <reference field="51" count="1">
            <x v="1"/>
          </reference>
        </references>
      </pivotArea>
    </format>
    <format dxfId="65">
      <pivotArea dataOnly="0" labelOnly="1" outline="0" fieldPosition="0">
        <references count="2">
          <reference field="4" count="1">
            <x v="0"/>
          </reference>
          <reference field="5" count="1" selected="0">
            <x v="0"/>
          </reference>
        </references>
      </pivotArea>
    </format>
    <format dxfId="64">
      <pivotArea dataOnly="0" labelOnly="1" outline="0" fieldPosition="0">
        <references count="2">
          <reference field="4" count="1">
            <x v="1"/>
          </reference>
          <reference field="5" count="1" selected="0">
            <x v="60"/>
          </reference>
        </references>
      </pivotArea>
    </format>
    <format dxfId="63">
      <pivotArea dataOnly="0" labelOnly="1" outline="0" fieldPosition="0">
        <references count="3">
          <reference field="4" count="1" selected="0">
            <x v="0"/>
          </reference>
          <reference field="5" count="1" selected="0">
            <x v="0"/>
          </reference>
          <reference field="51" count="1">
            <x v="2"/>
          </reference>
        </references>
      </pivotArea>
    </format>
    <format dxfId="62">
      <pivotArea dataOnly="0" labelOnly="1" outline="0" fieldPosition="0">
        <references count="3">
          <reference field="4" count="1" selected="0">
            <x v="0"/>
          </reference>
          <reference field="5" count="1" selected="0">
            <x v="17"/>
          </reference>
          <reference field="51" count="1">
            <x v="2"/>
          </reference>
        </references>
      </pivotArea>
    </format>
    <format dxfId="61">
      <pivotArea dataOnly="0" labelOnly="1" outline="0" fieldPosition="0">
        <references count="3">
          <reference field="4" count="1" selected="0">
            <x v="0"/>
          </reference>
          <reference field="5" count="1" selected="0">
            <x v="23"/>
          </reference>
          <reference field="51" count="1">
            <x v="1"/>
          </reference>
        </references>
      </pivotArea>
    </format>
    <format dxfId="60">
      <pivotArea dataOnly="0" labelOnly="1" outline="0" fieldPosition="0">
        <references count="3">
          <reference field="4" count="1" selected="0">
            <x v="1"/>
          </reference>
          <reference field="5" count="1" selected="0">
            <x v="60"/>
          </reference>
          <reference field="51" count="1">
            <x v="2"/>
          </reference>
        </references>
      </pivotArea>
    </format>
    <format dxfId="59">
      <pivotArea dataOnly="0" labelOnly="1" outline="0" fieldPosition="0">
        <references count="2">
          <reference field="4" count="1">
            <x v="0"/>
          </reference>
          <reference field="5" count="1" selected="0">
            <x v="0"/>
          </reference>
        </references>
      </pivotArea>
    </format>
    <format dxfId="58">
      <pivotArea dataOnly="0" labelOnly="1" outline="0" fieldPosition="0">
        <references count="2">
          <reference field="4" count="1">
            <x v="1"/>
          </reference>
          <reference field="5" count="1" selected="0">
            <x v="60"/>
          </reference>
        </references>
      </pivotArea>
    </format>
    <format dxfId="57">
      <pivotArea dataOnly="0" labelOnly="1" outline="0" fieldPosition="0">
        <references count="3">
          <reference field="4" count="1" selected="0">
            <x v="0"/>
          </reference>
          <reference field="5" count="1" selected="0">
            <x v="0"/>
          </reference>
          <reference field="51" count="1">
            <x v="2"/>
          </reference>
        </references>
      </pivotArea>
    </format>
    <format dxfId="56">
      <pivotArea dataOnly="0" labelOnly="1" outline="0" fieldPosition="0">
        <references count="3">
          <reference field="4" count="1" selected="0">
            <x v="0"/>
          </reference>
          <reference field="5" count="1" selected="0">
            <x v="17"/>
          </reference>
          <reference field="51" count="1">
            <x v="2"/>
          </reference>
        </references>
      </pivotArea>
    </format>
    <format dxfId="55">
      <pivotArea dataOnly="0" labelOnly="1" outline="0" fieldPosition="0">
        <references count="3">
          <reference field="4" count="1" selected="0">
            <x v="0"/>
          </reference>
          <reference field="5" count="1" selected="0">
            <x v="23"/>
          </reference>
          <reference field="51" count="1">
            <x v="1"/>
          </reference>
        </references>
      </pivotArea>
    </format>
    <format dxfId="54">
      <pivotArea dataOnly="0" labelOnly="1" outline="0" fieldPosition="0">
        <references count="3">
          <reference field="4" count="1" selected="0">
            <x v="1"/>
          </reference>
          <reference field="5" count="1" selected="0">
            <x v="60"/>
          </reference>
          <reference field="51" count="1">
            <x v="2"/>
          </reference>
        </references>
      </pivotArea>
    </format>
    <format dxfId="53">
      <pivotArea dataOnly="0" labelOnly="1" outline="0" fieldPosition="0">
        <references count="2">
          <reference field="4" count="1">
            <x v="0"/>
          </reference>
          <reference field="5" count="1" selected="0">
            <x v="4"/>
          </reference>
        </references>
      </pivotArea>
    </format>
    <format dxfId="52">
      <pivotArea dataOnly="0" labelOnly="1" outline="0" fieldPosition="0">
        <references count="2">
          <reference field="4" count="1">
            <x v="1"/>
          </reference>
          <reference field="5" count="1" selected="0">
            <x v="9"/>
          </reference>
        </references>
      </pivotArea>
    </format>
    <format dxfId="51">
      <pivotArea dataOnly="0" labelOnly="1" outline="0" fieldPosition="0">
        <references count="2">
          <reference field="4" count="1">
            <x v="0"/>
          </reference>
          <reference field="5" count="1" selected="0">
            <x v="31"/>
          </reference>
        </references>
      </pivotArea>
    </format>
    <format dxfId="50">
      <pivotArea dataOnly="0" labelOnly="1" outline="0" fieldPosition="0">
        <references count="2">
          <reference field="4" count="1">
            <x v="1"/>
          </reference>
          <reference field="5" count="1" selected="0">
            <x v="35"/>
          </reference>
        </references>
      </pivotArea>
    </format>
    <format dxfId="49">
      <pivotArea dataOnly="0" labelOnly="1" outline="0" fieldPosition="0">
        <references count="2">
          <reference field="4" count="1">
            <x v="0"/>
          </reference>
          <reference field="5" count="1" selected="0">
            <x v="36"/>
          </reference>
        </references>
      </pivotArea>
    </format>
    <format dxfId="48">
      <pivotArea dataOnly="0" labelOnly="1" outline="0" fieldPosition="0">
        <references count="2">
          <reference field="4" count="1">
            <x v="1"/>
          </reference>
          <reference field="5" count="1" selected="0">
            <x v="38"/>
          </reference>
        </references>
      </pivotArea>
    </format>
    <format dxfId="47">
      <pivotArea dataOnly="0" labelOnly="1" outline="0" fieldPosition="0">
        <references count="2">
          <reference field="4" count="1">
            <x v="0"/>
          </reference>
          <reference field="5" count="1" selected="0">
            <x v="42"/>
          </reference>
        </references>
      </pivotArea>
    </format>
    <format dxfId="46">
      <pivotArea dataOnly="0" labelOnly="1" outline="0" fieldPosition="0">
        <references count="2">
          <reference field="4" count="1">
            <x v="1"/>
          </reference>
          <reference field="5" count="1" selected="0">
            <x v="49"/>
          </reference>
        </references>
      </pivotArea>
    </format>
    <format dxfId="45">
      <pivotArea dataOnly="0" labelOnly="1" outline="0" fieldPosition="0">
        <references count="2">
          <reference field="4" count="1">
            <x v="0"/>
          </reference>
          <reference field="5" count="1" selected="0">
            <x v="54"/>
          </reference>
        </references>
      </pivotArea>
    </format>
    <format dxfId="44">
      <pivotArea dataOnly="0" labelOnly="1" outline="0" fieldPosition="0">
        <references count="3">
          <reference field="4" count="1" selected="0">
            <x v="0"/>
          </reference>
          <reference field="5" count="1" selected="0">
            <x v="4"/>
          </reference>
          <reference field="51" count="1">
            <x v="1"/>
          </reference>
        </references>
      </pivotArea>
    </format>
    <format dxfId="43">
      <pivotArea dataOnly="0" labelOnly="1" outline="0" fieldPosition="0">
        <references count="3">
          <reference field="4" count="1" selected="0">
            <x v="0"/>
          </reference>
          <reference field="5" count="1" selected="0">
            <x v="8"/>
          </reference>
          <reference field="51" count="1">
            <x v="1"/>
          </reference>
        </references>
      </pivotArea>
    </format>
    <format dxfId="42">
      <pivotArea dataOnly="0" labelOnly="1" outline="0" fieldPosition="0">
        <references count="3">
          <reference field="4" count="1" selected="0">
            <x v="1"/>
          </reference>
          <reference field="5" count="1" selected="0">
            <x v="9"/>
          </reference>
          <reference field="51" count="1">
            <x v="3"/>
          </reference>
        </references>
      </pivotArea>
    </format>
    <format dxfId="41">
      <pivotArea dataOnly="0" labelOnly="1" outline="0" fieldPosition="0">
        <references count="3">
          <reference field="4" count="1" selected="0">
            <x v="1"/>
          </reference>
          <reference field="5" count="1" selected="0">
            <x v="21"/>
          </reference>
          <reference field="51" count="1">
            <x v="0"/>
          </reference>
        </references>
      </pivotArea>
    </format>
    <format dxfId="40">
      <pivotArea dataOnly="0" labelOnly="1" outline="0" fieldPosition="0">
        <references count="3">
          <reference field="4" count="1" selected="0">
            <x v="1"/>
          </reference>
          <reference field="5" count="1" selected="0">
            <x v="29"/>
          </reference>
          <reference field="51" count="1">
            <x v="3"/>
          </reference>
        </references>
      </pivotArea>
    </format>
    <format dxfId="39">
      <pivotArea dataOnly="0" labelOnly="1" outline="0" fieldPosition="0">
        <references count="3">
          <reference field="4" count="1" selected="0">
            <x v="0"/>
          </reference>
          <reference field="5" count="1" selected="0">
            <x v="31"/>
          </reference>
          <reference field="51" count="1">
            <x v="1"/>
          </reference>
        </references>
      </pivotArea>
    </format>
    <format dxfId="38">
      <pivotArea dataOnly="0" labelOnly="1" outline="0" fieldPosition="0">
        <references count="3">
          <reference field="4" count="1" selected="0">
            <x v="1"/>
          </reference>
          <reference field="5" count="1" selected="0">
            <x v="35"/>
          </reference>
          <reference field="51" count="1">
            <x v="2"/>
          </reference>
        </references>
      </pivotArea>
    </format>
    <format dxfId="37">
      <pivotArea dataOnly="0" labelOnly="1" outline="0" fieldPosition="0">
        <references count="3">
          <reference field="4" count="1" selected="0">
            <x v="0"/>
          </reference>
          <reference field="5" count="1" selected="0">
            <x v="36"/>
          </reference>
          <reference field="51" count="1">
            <x v="0"/>
          </reference>
        </references>
      </pivotArea>
    </format>
    <format dxfId="36">
      <pivotArea dataOnly="0" labelOnly="1" outline="0" fieldPosition="0">
        <references count="3">
          <reference field="4" count="1" selected="0">
            <x v="1"/>
          </reference>
          <reference field="5" count="1" selected="0">
            <x v="38"/>
          </reference>
          <reference field="51" count="1">
            <x v="1"/>
          </reference>
        </references>
      </pivotArea>
    </format>
    <format dxfId="35">
      <pivotArea dataOnly="0" labelOnly="1" outline="0" fieldPosition="0">
        <references count="3">
          <reference field="4" count="1" selected="0">
            <x v="0"/>
          </reference>
          <reference field="5" count="1" selected="0">
            <x v="42"/>
          </reference>
          <reference field="51" count="1">
            <x v="1"/>
          </reference>
        </references>
      </pivotArea>
    </format>
    <format dxfId="34">
      <pivotArea dataOnly="0" labelOnly="1" outline="0" fieldPosition="0">
        <references count="3">
          <reference field="4" count="1" selected="0">
            <x v="0"/>
          </reference>
          <reference field="5" count="1" selected="0">
            <x v="46"/>
          </reference>
          <reference field="51" count="1">
            <x v="2"/>
          </reference>
        </references>
      </pivotArea>
    </format>
    <format dxfId="33">
      <pivotArea dataOnly="0" labelOnly="1" outline="0" fieldPosition="0">
        <references count="3">
          <reference field="4" count="1" selected="0">
            <x v="0"/>
          </reference>
          <reference field="5" count="1" selected="0">
            <x v="47"/>
          </reference>
          <reference field="51" count="1">
            <x v="2"/>
          </reference>
        </references>
      </pivotArea>
    </format>
    <format dxfId="32">
      <pivotArea dataOnly="0" labelOnly="1" outline="0" fieldPosition="0">
        <references count="3">
          <reference field="4" count="1" selected="0">
            <x v="0"/>
          </reference>
          <reference field="5" count="1" selected="0">
            <x v="48"/>
          </reference>
          <reference field="51" count="1">
            <x v="2"/>
          </reference>
        </references>
      </pivotArea>
    </format>
    <format dxfId="31">
      <pivotArea dataOnly="0" labelOnly="1" outline="0" fieldPosition="0">
        <references count="3">
          <reference field="4" count="1" selected="0">
            <x v="1"/>
          </reference>
          <reference field="5" count="1" selected="0">
            <x v="49"/>
          </reference>
          <reference field="51" count="1">
            <x v="3"/>
          </reference>
        </references>
      </pivotArea>
    </format>
    <format dxfId="30">
      <pivotArea dataOnly="0" labelOnly="1" outline="0" fieldPosition="0">
        <references count="3">
          <reference field="4" count="1" selected="0">
            <x v="1"/>
          </reference>
          <reference field="5" count="1" selected="0">
            <x v="52"/>
          </reference>
          <reference field="51" count="1">
            <x v="1"/>
          </reference>
        </references>
      </pivotArea>
    </format>
    <format dxfId="29">
      <pivotArea dataOnly="0" labelOnly="1" outline="0" fieldPosition="0">
        <references count="3">
          <reference field="4" count="1" selected="0">
            <x v="0"/>
          </reference>
          <reference field="5" count="1" selected="0">
            <x v="54"/>
          </reference>
          <reference field="51" count="1">
            <x v="1"/>
          </reference>
        </references>
      </pivotArea>
    </format>
    <format dxfId="28">
      <pivotArea dataOnly="0" labelOnly="1" outline="0" fieldPosition="0">
        <references count="3">
          <reference field="4" count="1" selected="0">
            <x v="0"/>
          </reference>
          <reference field="5" count="1" selected="0">
            <x v="55"/>
          </reference>
          <reference field="51" count="1">
            <x v="0"/>
          </reference>
        </references>
      </pivotArea>
    </format>
    <format dxfId="27">
      <pivotArea dataOnly="0" labelOnly="1" outline="0" fieldPosition="0">
        <references count="3">
          <reference field="4" count="1" selected="0">
            <x v="0"/>
          </reference>
          <reference field="5" count="1" selected="0">
            <x v="58"/>
          </reference>
          <reference field="51" count="1">
            <x v="1"/>
          </reference>
        </references>
      </pivotArea>
    </format>
    <format dxfId="26">
      <pivotArea dataOnly="0" labelOnly="1" outline="0" fieldPosition="0">
        <references count="2">
          <reference field="4" count="1">
            <x v="0"/>
          </reference>
          <reference field="5" count="1" selected="0">
            <x v="4"/>
          </reference>
        </references>
      </pivotArea>
    </format>
    <format dxfId="25">
      <pivotArea dataOnly="0" labelOnly="1" outline="0" fieldPosition="0">
        <references count="2">
          <reference field="4" count="1">
            <x v="1"/>
          </reference>
          <reference field="5" count="1" selected="0">
            <x v="9"/>
          </reference>
        </references>
      </pivotArea>
    </format>
    <format dxfId="24">
      <pivotArea dataOnly="0" labelOnly="1" outline="0" fieldPosition="0">
        <references count="2">
          <reference field="4" count="1">
            <x v="0"/>
          </reference>
          <reference field="5" count="1" selected="0">
            <x v="31"/>
          </reference>
        </references>
      </pivotArea>
    </format>
    <format dxfId="23">
      <pivotArea dataOnly="0" labelOnly="1" outline="0" fieldPosition="0">
        <references count="2">
          <reference field="4" count="1">
            <x v="1"/>
          </reference>
          <reference field="5" count="1" selected="0">
            <x v="35"/>
          </reference>
        </references>
      </pivotArea>
    </format>
    <format dxfId="22">
      <pivotArea dataOnly="0" labelOnly="1" outline="0" fieldPosition="0">
        <references count="2">
          <reference field="4" count="1">
            <x v="0"/>
          </reference>
          <reference field="5" count="1" selected="0">
            <x v="36"/>
          </reference>
        </references>
      </pivotArea>
    </format>
    <format dxfId="21">
      <pivotArea dataOnly="0" labelOnly="1" outline="0" fieldPosition="0">
        <references count="2">
          <reference field="4" count="1">
            <x v="1"/>
          </reference>
          <reference field="5" count="1" selected="0">
            <x v="38"/>
          </reference>
        </references>
      </pivotArea>
    </format>
    <format dxfId="20">
      <pivotArea dataOnly="0" labelOnly="1" outline="0" fieldPosition="0">
        <references count="2">
          <reference field="4" count="1">
            <x v="0"/>
          </reference>
          <reference field="5" count="1" selected="0">
            <x v="42"/>
          </reference>
        </references>
      </pivotArea>
    </format>
    <format dxfId="19">
      <pivotArea dataOnly="0" labelOnly="1" outline="0" fieldPosition="0">
        <references count="2">
          <reference field="4" count="1">
            <x v="1"/>
          </reference>
          <reference field="5" count="1" selected="0">
            <x v="49"/>
          </reference>
        </references>
      </pivotArea>
    </format>
    <format dxfId="18">
      <pivotArea dataOnly="0" labelOnly="1" outline="0" fieldPosition="0">
        <references count="2">
          <reference field="4" count="1">
            <x v="0"/>
          </reference>
          <reference field="5" count="1" selected="0">
            <x v="54"/>
          </reference>
        </references>
      </pivotArea>
    </format>
    <format dxfId="17">
      <pivotArea dataOnly="0" labelOnly="1" outline="0" fieldPosition="0">
        <references count="3">
          <reference field="4" count="1" selected="0">
            <x v="0"/>
          </reference>
          <reference field="5" count="1" selected="0">
            <x v="4"/>
          </reference>
          <reference field="51" count="1">
            <x v="1"/>
          </reference>
        </references>
      </pivotArea>
    </format>
    <format dxfId="16">
      <pivotArea dataOnly="0" labelOnly="1" outline="0" fieldPosition="0">
        <references count="3">
          <reference field="4" count="1" selected="0">
            <x v="0"/>
          </reference>
          <reference field="5" count="1" selected="0">
            <x v="8"/>
          </reference>
          <reference field="51" count="1">
            <x v="1"/>
          </reference>
        </references>
      </pivotArea>
    </format>
    <format dxfId="15">
      <pivotArea dataOnly="0" labelOnly="1" outline="0" fieldPosition="0">
        <references count="3">
          <reference field="4" count="1" selected="0">
            <x v="1"/>
          </reference>
          <reference field="5" count="1" selected="0">
            <x v="9"/>
          </reference>
          <reference field="51" count="1">
            <x v="3"/>
          </reference>
        </references>
      </pivotArea>
    </format>
    <format dxfId="14">
      <pivotArea dataOnly="0" labelOnly="1" outline="0" fieldPosition="0">
        <references count="3">
          <reference field="4" count="1" selected="0">
            <x v="1"/>
          </reference>
          <reference field="5" count="1" selected="0">
            <x v="21"/>
          </reference>
          <reference field="51" count="1">
            <x v="0"/>
          </reference>
        </references>
      </pivotArea>
    </format>
    <format dxfId="13">
      <pivotArea dataOnly="0" labelOnly="1" outline="0" fieldPosition="0">
        <references count="3">
          <reference field="4" count="1" selected="0">
            <x v="1"/>
          </reference>
          <reference field="5" count="1" selected="0">
            <x v="29"/>
          </reference>
          <reference field="51" count="1">
            <x v="3"/>
          </reference>
        </references>
      </pivotArea>
    </format>
    <format dxfId="12">
      <pivotArea dataOnly="0" labelOnly="1" outline="0" fieldPosition="0">
        <references count="3">
          <reference field="4" count="1" selected="0">
            <x v="0"/>
          </reference>
          <reference field="5" count="1" selected="0">
            <x v="31"/>
          </reference>
          <reference field="51" count="1">
            <x v="1"/>
          </reference>
        </references>
      </pivotArea>
    </format>
    <format dxfId="11">
      <pivotArea dataOnly="0" labelOnly="1" outline="0" fieldPosition="0">
        <references count="3">
          <reference field="4" count="1" selected="0">
            <x v="1"/>
          </reference>
          <reference field="5" count="1" selected="0">
            <x v="35"/>
          </reference>
          <reference field="51" count="1">
            <x v="2"/>
          </reference>
        </references>
      </pivotArea>
    </format>
    <format dxfId="10">
      <pivotArea dataOnly="0" labelOnly="1" outline="0" fieldPosition="0">
        <references count="3">
          <reference field="4" count="1" selected="0">
            <x v="0"/>
          </reference>
          <reference field="5" count="1" selected="0">
            <x v="36"/>
          </reference>
          <reference field="51" count="1">
            <x v="0"/>
          </reference>
        </references>
      </pivotArea>
    </format>
    <format dxfId="9">
      <pivotArea dataOnly="0" labelOnly="1" outline="0" fieldPosition="0">
        <references count="3">
          <reference field="4" count="1" selected="0">
            <x v="1"/>
          </reference>
          <reference field="5" count="1" selected="0">
            <x v="38"/>
          </reference>
          <reference field="51" count="1">
            <x v="1"/>
          </reference>
        </references>
      </pivotArea>
    </format>
    <format dxfId="8">
      <pivotArea dataOnly="0" labelOnly="1" outline="0" fieldPosition="0">
        <references count="3">
          <reference field="4" count="1" selected="0">
            <x v="0"/>
          </reference>
          <reference field="5" count="1" selected="0">
            <x v="42"/>
          </reference>
          <reference field="51" count="1">
            <x v="1"/>
          </reference>
        </references>
      </pivotArea>
    </format>
    <format dxfId="7">
      <pivotArea dataOnly="0" labelOnly="1" outline="0" fieldPosition="0">
        <references count="3">
          <reference field="4" count="1" selected="0">
            <x v="0"/>
          </reference>
          <reference field="5" count="1" selected="0">
            <x v="46"/>
          </reference>
          <reference field="51" count="1">
            <x v="2"/>
          </reference>
        </references>
      </pivotArea>
    </format>
    <format dxfId="6">
      <pivotArea dataOnly="0" labelOnly="1" outline="0" fieldPosition="0">
        <references count="3">
          <reference field="4" count="1" selected="0">
            <x v="0"/>
          </reference>
          <reference field="5" count="1" selected="0">
            <x v="47"/>
          </reference>
          <reference field="51" count="1">
            <x v="2"/>
          </reference>
        </references>
      </pivotArea>
    </format>
    <format dxfId="5">
      <pivotArea dataOnly="0" labelOnly="1" outline="0" fieldPosition="0">
        <references count="3">
          <reference field="4" count="1" selected="0">
            <x v="0"/>
          </reference>
          <reference field="5" count="1" selected="0">
            <x v="48"/>
          </reference>
          <reference field="51" count="1">
            <x v="2"/>
          </reference>
        </references>
      </pivotArea>
    </format>
    <format dxfId="4">
      <pivotArea dataOnly="0" labelOnly="1" outline="0" fieldPosition="0">
        <references count="3">
          <reference field="4" count="1" selected="0">
            <x v="1"/>
          </reference>
          <reference field="5" count="1" selected="0">
            <x v="49"/>
          </reference>
          <reference field="51" count="1">
            <x v="3"/>
          </reference>
        </references>
      </pivotArea>
    </format>
    <format dxfId="3">
      <pivotArea dataOnly="0" labelOnly="1" outline="0" fieldPosition="0">
        <references count="3">
          <reference field="4" count="1" selected="0">
            <x v="1"/>
          </reference>
          <reference field="5" count="1" selected="0">
            <x v="52"/>
          </reference>
          <reference field="51" count="1">
            <x v="1"/>
          </reference>
        </references>
      </pivotArea>
    </format>
    <format dxfId="2">
      <pivotArea dataOnly="0" labelOnly="1" outline="0" fieldPosition="0">
        <references count="3">
          <reference field="4" count="1" selected="0">
            <x v="0"/>
          </reference>
          <reference field="5" count="1" selected="0">
            <x v="54"/>
          </reference>
          <reference field="51" count="1">
            <x v="1"/>
          </reference>
        </references>
      </pivotArea>
    </format>
    <format dxfId="1">
      <pivotArea dataOnly="0" labelOnly="1" outline="0" fieldPosition="0">
        <references count="3">
          <reference field="4" count="1" selected="0">
            <x v="0"/>
          </reference>
          <reference field="5" count="1" selected="0">
            <x v="55"/>
          </reference>
          <reference field="51" count="1">
            <x v="0"/>
          </reference>
        </references>
      </pivotArea>
    </format>
    <format dxfId="0">
      <pivotArea dataOnly="0" labelOnly="1" outline="0" fieldPosition="0">
        <references count="3">
          <reference field="4" count="1" selected="0">
            <x v="0"/>
          </reference>
          <reference field="5" count="1" selected="0">
            <x v="58"/>
          </reference>
          <reference field="51" count="1">
            <x v="1"/>
          </reference>
        </references>
      </pivotArea>
    </format>
  </formats>
  <conditionalFormats count="4">
    <conditionalFormat priority="4">
      <pivotAreas count="1">
        <pivotArea type="data" outline="0" collapsedLevelsAreSubtotals="1" fieldPosition="0">
          <references count="1">
            <reference field="4294967294" count="1" selected="0">
              <x v="1"/>
            </reference>
          </references>
        </pivotArea>
      </pivotAreas>
    </conditionalFormat>
    <conditionalFormat priority="3">
      <pivotAreas count="1">
        <pivotArea type="data" outline="0" collapsedLevelsAreSubtotals="1" fieldPosition="0">
          <references count="1">
            <reference field="4294967294" count="1" selected="0">
              <x v="1"/>
            </reference>
          </references>
        </pivotArea>
      </pivotAreas>
    </conditionalFormat>
    <conditionalFormat priority="2">
      <pivotAreas count="1">
        <pivotArea type="data" outline="0" collapsedLevelsAreSubtotals="1" fieldPosition="0">
          <references count="1">
            <reference field="4294967294" count="1" selected="0">
              <x v="1"/>
            </reference>
          </references>
        </pivotArea>
      </pivotAreas>
    </conditionalFormat>
    <conditionalFormat priority="1">
      <pivotAreas count="1">
        <pivotArea type="data" outline="0" collapsedLevelsAreSubtotals="1" fieldPosition="0">
          <references count="1">
            <reference field="4294967294" count="1" selected="0">
              <x v="1"/>
            </reference>
          </references>
        </pivotArea>
      </pivotAreas>
    </conditionalFormat>
  </conditional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53" rowHeaderCaption="INDICADORES">
  <location ref="A3:H7" firstHeaderRow="1" firstDataRow="2" firstDataCol="1"/>
  <pivotFields count="79">
    <pivotField showAll="0"/>
    <pivotField showAll="0"/>
    <pivotField showAll="0"/>
    <pivotField showAll="0">
      <items count="10">
        <item x="0"/>
        <item x="1"/>
        <item x="2"/>
        <item x="3"/>
        <item x="4"/>
        <item x="5"/>
        <item x="6"/>
        <item x="7"/>
        <item x="8"/>
        <item t="default"/>
      </items>
    </pivotField>
    <pivotField axis="axisRow"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7">
        <item x="0"/>
        <item x="3"/>
        <item x="1"/>
        <item x="4"/>
        <item x="2"/>
        <item m="1" x="6"/>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9">
        <item x="1"/>
        <item x="0"/>
        <item m="1" x="7"/>
        <item x="4"/>
        <item x="2"/>
        <item m="1" x="6"/>
        <item x="3"/>
        <item x="5"/>
        <item t="default"/>
      </items>
    </pivotField>
  </pivotFields>
  <rowFields count="1">
    <field x="4"/>
  </rowFields>
  <rowItems count="3">
    <i>
      <x/>
    </i>
    <i>
      <x v="1"/>
    </i>
    <i t="grand">
      <x/>
    </i>
  </rowItems>
  <colFields count="1">
    <field x="51"/>
  </colFields>
  <colItems count="7">
    <i>
      <x/>
    </i>
    <i>
      <x v="1"/>
    </i>
    <i>
      <x v="2"/>
    </i>
    <i>
      <x v="3"/>
    </i>
    <i>
      <x v="4"/>
    </i>
    <i>
      <x v="6"/>
    </i>
    <i t="grand">
      <x/>
    </i>
  </colItems>
  <dataFields count="1">
    <dataField name="Cuenta de DESEMPEÑO FINAL 2do TRIMESTRE" fld="51" subtotal="count" showDataAs="percentOfRow" baseField="0" baseItem="0" numFmtId="9"/>
  </dataFields>
  <formats count="27">
    <format dxfId="476">
      <pivotArea outline="0" collapsedLevelsAreSubtotals="1" fieldPosition="0"/>
    </format>
    <format dxfId="475">
      <pivotArea outline="0" collapsedLevelsAreSubtotals="1" fieldPosition="0"/>
    </format>
    <format dxfId="474">
      <pivotArea outline="0" collapsedLevelsAreSubtotals="1" fieldPosition="0"/>
    </format>
    <format dxfId="473">
      <pivotArea field="4" type="button" dataOnly="0" labelOnly="1" outline="0" axis="axisRow" fieldPosition="0"/>
    </format>
    <format dxfId="472">
      <pivotArea dataOnly="0" labelOnly="1" fieldPosition="0">
        <references count="1">
          <reference field="4" count="0"/>
        </references>
      </pivotArea>
    </format>
    <format dxfId="471">
      <pivotArea dataOnly="0" labelOnly="1" grandRow="1" outline="0" fieldPosition="0"/>
    </format>
    <format dxfId="470">
      <pivotArea dataOnly="0" labelOnly="1" grandCol="1" outline="0" fieldPosition="0"/>
    </format>
    <format dxfId="469">
      <pivotArea outline="0" collapsedLevelsAreSubtotals="1" fieldPosition="0"/>
    </format>
    <format dxfId="468">
      <pivotArea field="4" type="button" dataOnly="0" labelOnly="1" outline="0" axis="axisRow" fieldPosition="0"/>
    </format>
    <format dxfId="467">
      <pivotArea dataOnly="0" labelOnly="1" fieldPosition="0">
        <references count="1">
          <reference field="4" count="0"/>
        </references>
      </pivotArea>
    </format>
    <format dxfId="466">
      <pivotArea dataOnly="0" labelOnly="1" grandRow="1" outline="0" fieldPosition="0"/>
    </format>
    <format dxfId="465">
      <pivotArea dataOnly="0" labelOnly="1" grandCol="1" outline="0" fieldPosition="0"/>
    </format>
    <format dxfId="464">
      <pivotArea outline="0" collapsedLevelsAreSubtotals="1" fieldPosition="0"/>
    </format>
    <format dxfId="463">
      <pivotArea field="4" type="button" dataOnly="0" labelOnly="1" outline="0" axis="axisRow" fieldPosition="0"/>
    </format>
    <format dxfId="462">
      <pivotArea dataOnly="0" labelOnly="1" fieldPosition="0">
        <references count="1">
          <reference field="4" count="0"/>
        </references>
      </pivotArea>
    </format>
    <format dxfId="461">
      <pivotArea dataOnly="0" labelOnly="1" grandRow="1" outline="0" fieldPosition="0"/>
    </format>
    <format dxfId="460">
      <pivotArea dataOnly="0" labelOnly="1" grandCol="1" outline="0" fieldPosition="0"/>
    </format>
    <format dxfId="459">
      <pivotArea grandRow="1" outline="0" collapsedLevelsAreSubtotals="1" fieldPosition="0"/>
    </format>
    <format dxfId="458">
      <pivotArea dataOnly="0" labelOnly="1" grandRow="1" outline="0" fieldPosition="0"/>
    </format>
    <format dxfId="457">
      <pivotArea outline="0" collapsedLevelsAreSubtotals="1" fieldPosition="0"/>
    </format>
    <format dxfId="456">
      <pivotArea outline="0" collapsedLevelsAreSubtotals="1" fieldPosition="0"/>
    </format>
    <format dxfId="455">
      <pivotArea outline="0" fieldPosition="0">
        <references count="1">
          <reference field="4294967294" count="1">
            <x v="0"/>
          </reference>
        </references>
      </pivotArea>
    </format>
    <format dxfId="454">
      <pivotArea outline="0" collapsedLevelsAreSubtotals="1" fieldPosition="0"/>
    </format>
    <format dxfId="453">
      <pivotArea outline="0" collapsedLevelsAreSubtotals="1" fieldPosition="0"/>
    </format>
    <format dxfId="452">
      <pivotArea outline="0" collapsedLevelsAreSubtotals="1" fieldPosition="0"/>
    </format>
    <format dxfId="451">
      <pivotArea outline="0" collapsedLevelsAreSubtotals="1" fieldPosition="0"/>
    </format>
    <format dxfId="450">
      <pivotArea type="origin" dataOnly="0" labelOnly="1" outline="0" fieldPosition="0"/>
    </format>
  </formats>
  <chartFormats count="16">
    <chartFormat chart="30" format="75" series="1">
      <pivotArea type="data" outline="0" fieldPosition="0">
        <references count="2">
          <reference field="4294967294" count="1" selected="0">
            <x v="0"/>
          </reference>
          <reference field="51" count="1" selected="0">
            <x v="1"/>
          </reference>
        </references>
      </pivotArea>
    </chartFormat>
    <chartFormat chart="30" format="76" series="1">
      <pivotArea type="data" outline="0" fieldPosition="0">
        <references count="2">
          <reference field="4294967294" count="1" selected="0">
            <x v="0"/>
          </reference>
          <reference field="51" count="1" selected="0">
            <x v="0"/>
          </reference>
        </references>
      </pivotArea>
    </chartFormat>
    <chartFormat chart="30" format="77" series="1">
      <pivotArea type="data" outline="0" fieldPosition="0">
        <references count="2">
          <reference field="4294967294" count="1" selected="0">
            <x v="0"/>
          </reference>
          <reference field="51" count="1" selected="0">
            <x v="3"/>
          </reference>
        </references>
      </pivotArea>
    </chartFormat>
    <chartFormat chart="30" format="79" series="1">
      <pivotArea type="data" outline="0" fieldPosition="0">
        <references count="2">
          <reference field="4294967294" count="1" selected="0">
            <x v="0"/>
          </reference>
          <reference field="51" count="1" selected="0">
            <x v="2"/>
          </reference>
        </references>
      </pivotArea>
    </chartFormat>
    <chartFormat chart="1" format="52" series="1">
      <pivotArea type="data" outline="0" fieldPosition="0">
        <references count="2">
          <reference field="4294967294" count="1" selected="0">
            <x v="0"/>
          </reference>
          <reference field="51" count="1" selected="0">
            <x v="0"/>
          </reference>
        </references>
      </pivotArea>
    </chartFormat>
    <chartFormat chart="1" format="53" series="1">
      <pivotArea type="data" outline="0" fieldPosition="0">
        <references count="2">
          <reference field="4294967294" count="1" selected="0">
            <x v="0"/>
          </reference>
          <reference field="51" count="1" selected="0">
            <x v="1"/>
          </reference>
        </references>
      </pivotArea>
    </chartFormat>
    <chartFormat chart="1" format="54" series="1">
      <pivotArea type="data" outline="0" fieldPosition="0">
        <references count="2">
          <reference field="4294967294" count="1" selected="0">
            <x v="0"/>
          </reference>
          <reference field="51" count="1" selected="0">
            <x v="2"/>
          </reference>
        </references>
      </pivotArea>
    </chartFormat>
    <chartFormat chart="1" format="55" series="1">
      <pivotArea type="data" outline="0" fieldPosition="0">
        <references count="2">
          <reference field="4294967294" count="1" selected="0">
            <x v="0"/>
          </reference>
          <reference field="51" count="1" selected="0">
            <x v="3"/>
          </reference>
        </references>
      </pivotArea>
    </chartFormat>
    <chartFormat chart="30" format="80" series="1">
      <pivotArea type="data" outline="0" fieldPosition="0">
        <references count="2">
          <reference field="4294967294" count="1" selected="0">
            <x v="0"/>
          </reference>
          <reference field="51" count="1" selected="0">
            <x v="5"/>
          </reference>
        </references>
      </pivotArea>
    </chartFormat>
    <chartFormat chart="30" format="81" series="1">
      <pivotArea type="data" outline="0" fieldPosition="0">
        <references count="2">
          <reference field="4294967294" count="1" selected="0">
            <x v="0"/>
          </reference>
          <reference field="51" count="1" selected="0">
            <x v="4"/>
          </reference>
        </references>
      </pivotArea>
    </chartFormat>
    <chartFormat chart="1" format="57" series="1">
      <pivotArea type="data" outline="0" fieldPosition="0">
        <references count="2">
          <reference field="4294967294" count="1" selected="0">
            <x v="0"/>
          </reference>
          <reference field="51" count="1" selected="0">
            <x v="5"/>
          </reference>
        </references>
      </pivotArea>
    </chartFormat>
    <chartFormat chart="1" format="58" series="1">
      <pivotArea type="data" outline="0" fieldPosition="0">
        <references count="2">
          <reference field="4294967294" count="1" selected="0">
            <x v="0"/>
          </reference>
          <reference field="51" count="1" selected="0">
            <x v="4"/>
          </reference>
        </references>
      </pivotArea>
    </chartFormat>
    <chartFormat chart="1" format="59" series="1">
      <pivotArea type="data" outline="0" fieldPosition="0">
        <references count="2">
          <reference field="4294967294" count="1" selected="0">
            <x v="0"/>
          </reference>
          <reference field="51" count="1" selected="0">
            <x v="6"/>
          </reference>
        </references>
      </pivotArea>
    </chartFormat>
    <chartFormat chart="30" format="82" series="1">
      <pivotArea type="data" outline="0" fieldPosition="0">
        <references count="2">
          <reference field="4294967294" count="1" selected="0">
            <x v="0"/>
          </reference>
          <reference field="51" count="1" selected="0">
            <x v="6"/>
          </reference>
        </references>
      </pivotArea>
    </chartFormat>
    <chartFormat chart="1" format="60" series="1">
      <pivotArea type="data" outline="0" fieldPosition="0">
        <references count="1">
          <reference field="4294967294" count="1" selected="0">
            <x v="0"/>
          </reference>
        </references>
      </pivotArea>
    </chartFormat>
    <chartFormat chart="30" format="83"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Dependencia">
  <location ref="R28:Y39" firstHeaderRow="1" firstDataRow="2" firstDataCol="1"/>
  <pivotFields count="79">
    <pivotField showAll="0"/>
    <pivotField showAll="0">
      <items count="5">
        <item x="3"/>
        <item x="2"/>
        <item x="1"/>
        <item x="0"/>
        <item t="default"/>
      </items>
    </pivotField>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axis="axisCol" dataField="1" showAll="0">
      <items count="9">
        <item x="0"/>
        <item x="1"/>
        <item m="1" x="7"/>
        <item x="3"/>
        <item x="4"/>
        <item m="1" x="6"/>
        <item x="2"/>
        <item x="5"/>
        <item t="default"/>
      </items>
    </pivotField>
  </pivotFields>
  <rowFields count="1">
    <field x="3"/>
  </rowFields>
  <rowItems count="10">
    <i>
      <x/>
    </i>
    <i>
      <x v="1"/>
    </i>
    <i>
      <x v="2"/>
    </i>
    <i>
      <x v="3"/>
    </i>
    <i>
      <x v="4"/>
    </i>
    <i>
      <x v="5"/>
    </i>
    <i>
      <x v="6"/>
    </i>
    <i>
      <x v="7"/>
    </i>
    <i>
      <x v="8"/>
    </i>
    <i t="grand">
      <x/>
    </i>
  </rowItems>
  <colFields count="1">
    <field x="78"/>
  </colFields>
  <colItems count="7">
    <i>
      <x/>
    </i>
    <i>
      <x v="1"/>
    </i>
    <i>
      <x v="3"/>
    </i>
    <i>
      <x v="4"/>
    </i>
    <i>
      <x v="6"/>
    </i>
    <i>
      <x v="7"/>
    </i>
    <i t="grand">
      <x/>
    </i>
  </colItems>
  <dataFields count="1">
    <dataField name="Cuenta de DESEMPEÑO FINAL 1erTRIMESTRE" fld="78" subtotal="count" baseField="0" baseItem="0"/>
  </dataFields>
  <formats count="29">
    <format dxfId="505">
      <pivotArea outline="0" collapsedLevelsAreSubtotals="1" fieldPosition="0"/>
    </format>
    <format dxfId="504">
      <pivotArea outline="0" collapsedLevelsAreSubtotals="1" fieldPosition="0"/>
    </format>
    <format dxfId="503">
      <pivotArea outline="0" fieldPosition="0">
        <references count="1">
          <reference field="4294967294" count="1">
            <x v="0"/>
          </reference>
        </references>
      </pivotArea>
    </format>
    <format dxfId="502">
      <pivotArea outline="0" fieldPosition="0">
        <references count="1">
          <reference field="4294967294" count="1">
            <x v="0"/>
          </reference>
        </references>
      </pivotArea>
    </format>
    <format dxfId="501">
      <pivotArea outline="0" collapsedLevelsAreSubtotals="1" fieldPosition="0"/>
    </format>
    <format dxfId="500">
      <pivotArea field="1" type="button" dataOnly="0" labelOnly="1" outline="0"/>
    </format>
    <format dxfId="499">
      <pivotArea dataOnly="0" labelOnly="1" grandRow="1" outline="0" fieldPosition="0"/>
    </format>
    <format dxfId="498">
      <pivotArea dataOnly="0" labelOnly="1" fieldPosition="0">
        <references count="1">
          <reference field="78" count="0"/>
        </references>
      </pivotArea>
    </format>
    <format dxfId="497">
      <pivotArea dataOnly="0" labelOnly="1" grandCol="1" outline="0" fieldPosition="0"/>
    </format>
    <format dxfId="496">
      <pivotArea outline="0" collapsedLevelsAreSubtotals="1" fieldPosition="0"/>
    </format>
    <format dxfId="495">
      <pivotArea dataOnly="0" labelOnly="1" fieldPosition="0">
        <references count="1">
          <reference field="78" count="0"/>
        </references>
      </pivotArea>
    </format>
    <format dxfId="494">
      <pivotArea dataOnly="0" labelOnly="1" grandCol="1" outline="0" fieldPosition="0"/>
    </format>
    <format dxfId="493">
      <pivotArea field="1" type="button" dataOnly="0" labelOnly="1" outline="0"/>
    </format>
    <format dxfId="492">
      <pivotArea outline="0" collapsedLevelsAreSubtotals="1" fieldPosition="0"/>
    </format>
    <format dxfId="491">
      <pivotArea field="1" type="button" dataOnly="0" labelOnly="1" outline="0"/>
    </format>
    <format dxfId="490">
      <pivotArea dataOnly="0" labelOnly="1" fieldPosition="0">
        <references count="1">
          <reference field="78" count="0"/>
        </references>
      </pivotArea>
    </format>
    <format dxfId="489">
      <pivotArea field="3" type="button" dataOnly="0" labelOnly="1" outline="0" axis="axisRow" fieldPosition="0"/>
    </format>
    <format dxfId="488">
      <pivotArea outline="0" fieldPosition="0">
        <references count="1">
          <reference field="4294967294" count="1">
            <x v="0"/>
          </reference>
        </references>
      </pivotArea>
    </format>
    <format dxfId="487">
      <pivotArea outline="0" collapsedLevelsAreSubtotals="1" fieldPosition="0"/>
    </format>
    <format dxfId="486">
      <pivotArea field="3" type="button" dataOnly="0" labelOnly="1" outline="0" axis="axisRow" fieldPosition="0"/>
    </format>
    <format dxfId="485">
      <pivotArea dataOnly="0" labelOnly="1" fieldPosition="0">
        <references count="1">
          <reference field="3" count="0"/>
        </references>
      </pivotArea>
    </format>
    <format dxfId="484">
      <pivotArea dataOnly="0" labelOnly="1" fieldPosition="0">
        <references count="1">
          <reference field="78" count="0"/>
        </references>
      </pivotArea>
    </format>
    <format dxfId="483">
      <pivotArea dataOnly="0" labelOnly="1" grandRow="1" outline="0" fieldPosition="0"/>
    </format>
    <format dxfId="482">
      <pivotArea outline="0" collapsedLevelsAreSubtotals="1" fieldPosition="0"/>
    </format>
    <format dxfId="481">
      <pivotArea dataOnly="0" labelOnly="1" fieldPosition="0">
        <references count="1">
          <reference field="3" count="0"/>
        </references>
      </pivotArea>
    </format>
    <format dxfId="480">
      <pivotArea outline="0" fieldPosition="0">
        <references count="1">
          <reference field="4294967294" count="1">
            <x v="0"/>
          </reference>
        </references>
      </pivotArea>
    </format>
    <format dxfId="479">
      <pivotArea outline="0" collapsedLevelsAreSubtotals="1" fieldPosition="0"/>
    </format>
    <format dxfId="478">
      <pivotArea outline="0" collapsedLevelsAreSubtotals="1" fieldPosition="0"/>
    </format>
    <format dxfId="477">
      <pivotArea outline="0" fieldPosition="0">
        <references count="1">
          <reference field="4294967294" count="1">
            <x v="0"/>
          </reference>
        </references>
      </pivotArea>
    </format>
  </formats>
  <chartFormats count="18">
    <chartFormat chart="1" format="18" series="1">
      <pivotArea type="data" outline="0" fieldPosition="0">
        <references count="2">
          <reference field="4294967294" count="1" selected="0">
            <x v="0"/>
          </reference>
          <reference field="78" count="1" selected="0">
            <x v="1"/>
          </reference>
        </references>
      </pivotArea>
    </chartFormat>
    <chartFormat chart="1" format="19" series="1">
      <pivotArea type="data" outline="0" fieldPosition="0">
        <references count="2">
          <reference field="4294967294" count="1" selected="0">
            <x v="0"/>
          </reference>
          <reference field="78" count="1" selected="0">
            <x v="0"/>
          </reference>
        </references>
      </pivotArea>
    </chartFormat>
    <chartFormat chart="1" format="20" series="1">
      <pivotArea type="data" outline="0" fieldPosition="0">
        <references count="2">
          <reference field="4294967294" count="1" selected="0">
            <x v="0"/>
          </reference>
          <reference field="78" count="1" selected="0">
            <x v="2"/>
          </reference>
        </references>
      </pivotArea>
    </chartFormat>
    <chartFormat chart="1" format="21" series="1">
      <pivotArea type="data" outline="0" fieldPosition="0">
        <references count="2">
          <reference field="4294967294" count="1" selected="0">
            <x v="0"/>
          </reference>
          <reference field="78" count="1" selected="0">
            <x v="4"/>
          </reference>
        </references>
      </pivotArea>
    </chartFormat>
    <chartFormat chart="1" format="22" series="1">
      <pivotArea type="data" outline="0" fieldPosition="0">
        <references count="2">
          <reference field="4294967294" count="1" selected="0">
            <x v="0"/>
          </reference>
          <reference field="78" count="1" selected="0">
            <x v="5"/>
          </reference>
        </references>
      </pivotArea>
    </chartFormat>
    <chartFormat chart="1" format="23" series="1">
      <pivotArea type="data" outline="0" fieldPosition="0">
        <references count="2">
          <reference field="4294967294" count="1" selected="0">
            <x v="0"/>
          </reference>
          <reference field="78" count="1" selected="0">
            <x v="3"/>
          </reference>
        </references>
      </pivotArea>
    </chartFormat>
    <chartFormat chart="3" format="10" series="1">
      <pivotArea type="data" outline="0" fieldPosition="0">
        <references count="2">
          <reference field="4294967294" count="1" selected="0">
            <x v="0"/>
          </reference>
          <reference field="78" count="1" selected="0">
            <x v="1"/>
          </reference>
        </references>
      </pivotArea>
    </chartFormat>
    <chartFormat chart="3" format="11" series="1">
      <pivotArea type="data" outline="0" fieldPosition="0">
        <references count="2">
          <reference field="4294967294" count="1" selected="0">
            <x v="0"/>
          </reference>
          <reference field="78" count="1" selected="0">
            <x v="3"/>
          </reference>
        </references>
      </pivotArea>
    </chartFormat>
    <chartFormat chart="3" format="12" series="1">
      <pivotArea type="data" outline="0" fieldPosition="0">
        <references count="2">
          <reference field="4294967294" count="1" selected="0">
            <x v="0"/>
          </reference>
          <reference field="78" count="1" selected="0">
            <x v="4"/>
          </reference>
        </references>
      </pivotArea>
    </chartFormat>
    <chartFormat chart="3" format="13" series="1">
      <pivotArea type="data" outline="0" fieldPosition="0">
        <references count="2">
          <reference field="4294967294" count="1" selected="0">
            <x v="0"/>
          </reference>
          <reference field="78" count="1" selected="0">
            <x v="5"/>
          </reference>
        </references>
      </pivotArea>
    </chartFormat>
    <chartFormat chart="3" format="14" series="1">
      <pivotArea type="data" outline="0" fieldPosition="0">
        <references count="2">
          <reference field="4294967294" count="1" selected="0">
            <x v="0"/>
          </reference>
          <reference field="78" count="1" selected="0">
            <x v="0"/>
          </reference>
        </references>
      </pivotArea>
    </chartFormat>
    <chartFormat chart="5" format="30" series="1">
      <pivotArea type="data" outline="0" fieldPosition="0">
        <references count="2">
          <reference field="4294967294" count="1" selected="0">
            <x v="0"/>
          </reference>
          <reference field="78" count="1" selected="0">
            <x v="0"/>
          </reference>
        </references>
      </pivotArea>
    </chartFormat>
    <chartFormat chart="5" format="31" series="1">
      <pivotArea type="data" outline="0" fieldPosition="0">
        <references count="2">
          <reference field="4294967294" count="1" selected="0">
            <x v="0"/>
          </reference>
          <reference field="78" count="1" selected="0">
            <x v="1"/>
          </reference>
        </references>
      </pivotArea>
    </chartFormat>
    <chartFormat chart="5" format="32" series="1">
      <pivotArea type="data" outline="0" fieldPosition="0">
        <references count="2">
          <reference field="4294967294" count="1" selected="0">
            <x v="0"/>
          </reference>
          <reference field="78" count="1" selected="0">
            <x v="3"/>
          </reference>
        </references>
      </pivotArea>
    </chartFormat>
    <chartFormat chart="5" format="33" series="1">
      <pivotArea type="data" outline="0" fieldPosition="0">
        <references count="2">
          <reference field="4294967294" count="1" selected="0">
            <x v="0"/>
          </reference>
          <reference field="78" count="1" selected="0">
            <x v="4"/>
          </reference>
        </references>
      </pivotArea>
    </chartFormat>
    <chartFormat chart="5" format="34" series="1">
      <pivotArea type="data" outline="0" fieldPosition="0">
        <references count="2">
          <reference field="4294967294" count="1" selected="0">
            <x v="0"/>
          </reference>
          <reference field="78" count="1" selected="0">
            <x v="5"/>
          </reference>
        </references>
      </pivotArea>
    </chartFormat>
    <chartFormat chart="3" format="15" series="1">
      <pivotArea type="data" outline="0" fieldPosition="0">
        <references count="1">
          <reference field="4294967294" count="1" selected="0">
            <x v="0"/>
          </reference>
        </references>
      </pivotArea>
    </chartFormat>
    <chartFormat chart="5" format="35" series="1">
      <pivotArea type="data" outline="0" fieldPosition="0">
        <references count="1">
          <reference field="4294967294" count="1" selected="0">
            <x v="0"/>
          </reference>
        </references>
      </pivotArea>
    </chartFormat>
  </chart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6" rowHeaderCaption="Dependencia" colHeaderCaption="">
  <location ref="A30:H41" firstHeaderRow="1" firstDataRow="2" firstDataCol="1"/>
  <pivotFields count="79">
    <pivotField showAll="0"/>
    <pivotField showAll="0">
      <items count="5">
        <item x="3"/>
        <item x="2"/>
        <item x="1"/>
        <item x="0"/>
        <item t="default"/>
      </items>
    </pivotField>
    <pivotField showAll="0"/>
    <pivotField axis="axisRow" showAll="0">
      <items count="10">
        <item x="0"/>
        <item x="1"/>
        <item x="2"/>
        <item x="3"/>
        <item x="4"/>
        <item x="5"/>
        <item x="6"/>
        <item x="7"/>
        <item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7">
        <item x="0"/>
        <item x="3"/>
        <item x="1"/>
        <item x="4"/>
        <item x="2"/>
        <item m="1" x="6"/>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items count="9">
        <item x="1"/>
        <item x="0"/>
        <item m="1" x="7"/>
        <item x="4"/>
        <item x="2"/>
        <item m="1" x="6"/>
        <item x="3"/>
        <item x="5"/>
        <item t="default"/>
      </items>
    </pivotField>
  </pivotFields>
  <rowFields count="1">
    <field x="3"/>
  </rowFields>
  <rowItems count="10">
    <i>
      <x/>
    </i>
    <i>
      <x v="1"/>
    </i>
    <i>
      <x v="2"/>
    </i>
    <i>
      <x v="3"/>
    </i>
    <i>
      <x v="4"/>
    </i>
    <i>
      <x v="5"/>
    </i>
    <i>
      <x v="6"/>
    </i>
    <i>
      <x v="7"/>
    </i>
    <i>
      <x v="8"/>
    </i>
    <i t="grand">
      <x/>
    </i>
  </rowItems>
  <colFields count="1">
    <field x="51"/>
  </colFields>
  <colItems count="7">
    <i>
      <x/>
    </i>
    <i>
      <x v="1"/>
    </i>
    <i>
      <x v="2"/>
    </i>
    <i>
      <x v="3"/>
    </i>
    <i>
      <x v="4"/>
    </i>
    <i>
      <x v="6"/>
    </i>
    <i t="grand">
      <x/>
    </i>
  </colItems>
  <dataFields count="1">
    <dataField name="Cuenta de DESEMPEÑO FINAL 2do TRIMESTRE" fld="51" subtotal="count" baseField="0" baseItem="0" numFmtId="1"/>
  </dataFields>
  <formats count="30">
    <format dxfId="535">
      <pivotArea outline="0" collapsedLevelsAreSubtotals="1" fieldPosition="0"/>
    </format>
    <format dxfId="534">
      <pivotArea outline="0" collapsedLevelsAreSubtotals="1" fieldPosition="0"/>
    </format>
    <format dxfId="533">
      <pivotArea outline="0" collapsedLevelsAreSubtotals="1" fieldPosition="0"/>
    </format>
    <format dxfId="532">
      <pivotArea field="1" type="button" dataOnly="0" labelOnly="1" outline="0"/>
    </format>
    <format dxfId="531">
      <pivotArea dataOnly="0" labelOnly="1" grandRow="1" outline="0" fieldPosition="0"/>
    </format>
    <format dxfId="530">
      <pivotArea dataOnly="0" labelOnly="1" grandCol="1" outline="0" fieldPosition="0"/>
    </format>
    <format dxfId="529">
      <pivotArea outline="0" collapsedLevelsAreSubtotals="1" fieldPosition="0"/>
    </format>
    <format dxfId="528">
      <pivotArea dataOnly="0" labelOnly="1" grandCol="1" outline="0" fieldPosition="0"/>
    </format>
    <format dxfId="527">
      <pivotArea field="1" type="button" dataOnly="0" labelOnly="1" outline="0"/>
    </format>
    <format dxfId="526">
      <pivotArea outline="0" collapsedLevelsAreSubtotals="1" fieldPosition="0"/>
    </format>
    <format dxfId="525">
      <pivotArea field="1" type="button" dataOnly="0" labelOnly="1" outline="0"/>
    </format>
    <format dxfId="524">
      <pivotArea field="3" type="button" dataOnly="0" labelOnly="1" outline="0" axis="axisRow" fieldPosition="0"/>
    </format>
    <format dxfId="523">
      <pivotArea outline="0" collapsedLevelsAreSubtotals="1" fieldPosition="0"/>
    </format>
    <format dxfId="522">
      <pivotArea field="3" type="button" dataOnly="0" labelOnly="1" outline="0" axis="axisRow" fieldPosition="0"/>
    </format>
    <format dxfId="521">
      <pivotArea dataOnly="0" labelOnly="1" fieldPosition="0">
        <references count="1">
          <reference field="3" count="0"/>
        </references>
      </pivotArea>
    </format>
    <format dxfId="520">
      <pivotArea dataOnly="0" labelOnly="1" grandRow="1" outline="0" fieldPosition="0"/>
    </format>
    <format dxfId="519">
      <pivotArea outline="0" collapsedLevelsAreSubtotals="1" fieldPosition="0"/>
    </format>
    <format dxfId="518">
      <pivotArea dataOnly="0" labelOnly="1" fieldPosition="0">
        <references count="1">
          <reference field="3" count="0"/>
        </references>
      </pivotArea>
    </format>
    <format dxfId="517">
      <pivotArea outline="0" collapsedLevelsAreSubtotals="1" fieldPosition="0"/>
    </format>
    <format dxfId="516">
      <pivotArea outline="0" collapsedLevelsAreSubtotals="1" fieldPosition="0"/>
    </format>
    <format dxfId="515">
      <pivotArea outline="0" collapsedLevelsAreSubtotals="1" fieldPosition="0"/>
    </format>
    <format dxfId="514">
      <pivotArea dataOnly="0" labelOnly="1" grandRow="1" outline="0" fieldPosition="0"/>
    </format>
    <format dxfId="513">
      <pivotArea dataOnly="0" labelOnly="1" grandRow="1" outline="0" fieldPosition="0"/>
    </format>
    <format dxfId="512">
      <pivotArea outline="0" collapsedLevelsAreSubtotals="1" fieldPosition="0"/>
    </format>
    <format dxfId="511">
      <pivotArea field="3" type="button" dataOnly="0" labelOnly="1" outline="0" axis="axisRow" fieldPosition="0"/>
    </format>
    <format dxfId="510">
      <pivotArea dataOnly="0" labelOnly="1" fieldPosition="0">
        <references count="1">
          <reference field="3" count="0"/>
        </references>
      </pivotArea>
    </format>
    <format dxfId="509">
      <pivotArea dataOnly="0" labelOnly="1" grandRow="1" outline="0" fieldPosition="0"/>
    </format>
    <format dxfId="508">
      <pivotArea dataOnly="0" labelOnly="1" fieldPosition="0">
        <references count="1">
          <reference field="51" count="0"/>
        </references>
      </pivotArea>
    </format>
    <format dxfId="507">
      <pivotArea dataOnly="0" labelOnly="1" grandCol="1" outline="0" fieldPosition="0"/>
    </format>
    <format dxfId="506">
      <pivotArea type="origin" dataOnly="0" labelOnly="1" outline="0" fieldPosition="0"/>
    </format>
  </formats>
  <chartFormats count="22">
    <chartFormat chart="3" format="16" series="1">
      <pivotArea type="data" outline="0" fieldPosition="0">
        <references count="1">
          <reference field="51" count="1" selected="0">
            <x v="1"/>
          </reference>
        </references>
      </pivotArea>
    </chartFormat>
    <chartFormat chart="3" format="17" series="1">
      <pivotArea type="data" outline="0" fieldPosition="0">
        <references count="1">
          <reference field="51" count="1" selected="0">
            <x v="0"/>
          </reference>
        </references>
      </pivotArea>
    </chartFormat>
    <chartFormat chart="3" format="18" series="1">
      <pivotArea type="data" outline="0" fieldPosition="0">
        <references count="1">
          <reference field="51" count="1" selected="0">
            <x v="3"/>
          </reference>
        </references>
      </pivotArea>
    </chartFormat>
    <chartFormat chart="3" format="20" series="1">
      <pivotArea type="data" outline="0" fieldPosition="0">
        <references count="1">
          <reference field="51" count="1" selected="0">
            <x v="2"/>
          </reference>
        </references>
      </pivotArea>
    </chartFormat>
    <chartFormat chart="5" format="47" series="1">
      <pivotArea type="data" outline="0" fieldPosition="0">
        <references count="1">
          <reference field="51" count="1" selected="0">
            <x v="1"/>
          </reference>
        </references>
      </pivotArea>
    </chartFormat>
    <chartFormat chart="5" format="48" series="1">
      <pivotArea type="data" outline="0" fieldPosition="0">
        <references count="1">
          <reference field="51" count="1" selected="0">
            <x v="0"/>
          </reference>
        </references>
      </pivotArea>
    </chartFormat>
    <chartFormat chart="5" format="49" series="1">
      <pivotArea type="data" outline="0" fieldPosition="0">
        <references count="1">
          <reference field="51" count="1" selected="0">
            <x v="3"/>
          </reference>
        </references>
      </pivotArea>
    </chartFormat>
    <chartFormat chart="5" format="51" series="1">
      <pivotArea type="data" outline="0" fieldPosition="0">
        <references count="1">
          <reference field="51" count="1" selected="0">
            <x v="2"/>
          </reference>
        </references>
      </pivotArea>
    </chartFormat>
    <chartFormat chart="3" format="21" series="1">
      <pivotArea type="data" outline="0" fieldPosition="0">
        <references count="2">
          <reference field="4294967294" count="1" selected="0">
            <x v="0"/>
          </reference>
          <reference field="51" count="1" selected="0">
            <x v="1"/>
          </reference>
        </references>
      </pivotArea>
    </chartFormat>
    <chartFormat chart="3" format="22" series="1">
      <pivotArea type="data" outline="0" fieldPosition="0">
        <references count="2">
          <reference field="4294967294" count="1" selected="0">
            <x v="0"/>
          </reference>
          <reference field="51" count="1" selected="0">
            <x v="2"/>
          </reference>
        </references>
      </pivotArea>
    </chartFormat>
    <chartFormat chart="3" format="23" series="1">
      <pivotArea type="data" outline="0" fieldPosition="0">
        <references count="2">
          <reference field="4294967294" count="1" selected="0">
            <x v="0"/>
          </reference>
          <reference field="51" count="1" selected="0">
            <x v="3"/>
          </reference>
        </references>
      </pivotArea>
    </chartFormat>
    <chartFormat chart="5" format="52" series="1">
      <pivotArea type="data" outline="0" fieldPosition="0">
        <references count="2">
          <reference field="4294967294" count="1" selected="0">
            <x v="0"/>
          </reference>
          <reference field="51" count="1" selected="0">
            <x v="1"/>
          </reference>
        </references>
      </pivotArea>
    </chartFormat>
    <chartFormat chart="5" format="53" series="1">
      <pivotArea type="data" outline="0" fieldPosition="0">
        <references count="2">
          <reference field="4294967294" count="1" selected="0">
            <x v="0"/>
          </reference>
          <reference field="51" count="1" selected="0">
            <x v="2"/>
          </reference>
        </references>
      </pivotArea>
    </chartFormat>
    <chartFormat chart="5" format="54" series="1">
      <pivotArea type="data" outline="0" fieldPosition="0">
        <references count="2">
          <reference field="4294967294" count="1" selected="0">
            <x v="0"/>
          </reference>
          <reference field="51" count="1" selected="0">
            <x v="3"/>
          </reference>
        </references>
      </pivotArea>
    </chartFormat>
    <chartFormat chart="5" format="56" series="1">
      <pivotArea type="data" outline="0" fieldPosition="0">
        <references count="2">
          <reference field="4294967294" count="1" selected="0">
            <x v="0"/>
          </reference>
          <reference field="51" count="1" selected="0">
            <x v="5"/>
          </reference>
        </references>
      </pivotArea>
    </chartFormat>
    <chartFormat chart="5" format="57" series="1">
      <pivotArea type="data" outline="0" fieldPosition="0">
        <references count="2">
          <reference field="4294967294" count="1" selected="0">
            <x v="0"/>
          </reference>
          <reference field="51" count="1" selected="0">
            <x v="4"/>
          </reference>
        </references>
      </pivotArea>
    </chartFormat>
    <chartFormat chart="3" format="25" series="1">
      <pivotArea type="data" outline="0" fieldPosition="0">
        <references count="2">
          <reference field="4294967294" count="1" selected="0">
            <x v="0"/>
          </reference>
          <reference field="51" count="1" selected="0">
            <x v="5"/>
          </reference>
        </references>
      </pivotArea>
    </chartFormat>
    <chartFormat chart="3" format="26" series="1">
      <pivotArea type="data" outline="0" fieldPosition="0">
        <references count="2">
          <reference field="4294967294" count="1" selected="0">
            <x v="0"/>
          </reference>
          <reference field="51" count="1" selected="0">
            <x v="4"/>
          </reference>
        </references>
      </pivotArea>
    </chartFormat>
    <chartFormat chart="3" format="27" series="1">
      <pivotArea type="data" outline="0" fieldPosition="0">
        <references count="2">
          <reference field="4294967294" count="1" selected="0">
            <x v="0"/>
          </reference>
          <reference field="51" count="1" selected="0">
            <x v="6"/>
          </reference>
        </references>
      </pivotArea>
    </chartFormat>
    <chartFormat chart="5" format="58" series="1">
      <pivotArea type="data" outline="0" fieldPosition="0">
        <references count="2">
          <reference field="4294967294" count="1" selected="0">
            <x v="0"/>
          </reference>
          <reference field="51" count="1" selected="0">
            <x v="6"/>
          </reference>
        </references>
      </pivotArea>
    </chartFormat>
    <chartFormat chart="3" format="28" series="1">
      <pivotArea type="data" outline="0" fieldPosition="0">
        <references count="1">
          <reference field="4294967294" count="1" selected="0">
            <x v="0"/>
          </reference>
        </references>
      </pivotArea>
    </chartFormat>
    <chartFormat chart="5" format="59"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chartFormat="2" rowHeaderCaption="Objetivos Estrategicos">
  <location ref="A20:G25" firstHeaderRow="1" firstDataRow="2" firstDataCol="1"/>
  <pivotFields count="79">
    <pivotField showAll="0"/>
    <pivotField axis="axisRow"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7">
        <item x="0"/>
        <item x="3"/>
        <item x="4"/>
        <item x="1"/>
        <item x="2"/>
        <item m="1" x="6"/>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s>
  <rowFields count="1">
    <field x="1"/>
  </rowFields>
  <rowItems count="4">
    <i>
      <x/>
    </i>
    <i>
      <x v="1"/>
    </i>
    <i>
      <x v="2"/>
    </i>
    <i>
      <x v="3"/>
    </i>
  </rowItems>
  <colFields count="1">
    <field x="51"/>
  </colFields>
  <colItems count="6">
    <i>
      <x/>
    </i>
    <i>
      <x v="1"/>
    </i>
    <i>
      <x v="2"/>
    </i>
    <i>
      <x v="3"/>
    </i>
    <i>
      <x v="4"/>
    </i>
    <i>
      <x v="6"/>
    </i>
  </colItems>
  <dataFields count="1">
    <dataField name="Cuenta de DESEMPEÑO FINAL 2do TRIMESTRE" fld="51" subtotal="count" showDataAs="percentOfRow" baseField="0" baseItem="0" numFmtId="9"/>
  </dataFields>
  <formats count="27">
    <format dxfId="562">
      <pivotArea outline="0" collapsedLevelsAreSubtotals="1" fieldPosition="0"/>
    </format>
    <format dxfId="561">
      <pivotArea outline="0" collapsedLevelsAreSubtotals="1" fieldPosition="0"/>
    </format>
    <format dxfId="560">
      <pivotArea dataOnly="0" labelOnly="1" fieldPosition="0">
        <references count="1">
          <reference field="1" count="0"/>
        </references>
      </pivotArea>
    </format>
    <format dxfId="559">
      <pivotArea outline="0" collapsedLevelsAreSubtotals="1" fieldPosition="0"/>
    </format>
    <format dxfId="558">
      <pivotArea field="1" type="button" dataOnly="0" labelOnly="1" outline="0" axis="axisRow" fieldPosition="0"/>
    </format>
    <format dxfId="557">
      <pivotArea dataOnly="0" labelOnly="1" fieldPosition="0">
        <references count="1">
          <reference field="1" count="0"/>
        </references>
      </pivotArea>
    </format>
    <format dxfId="556">
      <pivotArea dataOnly="0" labelOnly="1" grandRow="1" outline="0" fieldPosition="0"/>
    </format>
    <format dxfId="555">
      <pivotArea dataOnly="0" labelOnly="1" grandCol="1" outline="0" fieldPosition="0"/>
    </format>
    <format dxfId="554">
      <pivotArea outline="0" collapsedLevelsAreSubtotals="1" fieldPosition="0"/>
    </format>
    <format dxfId="553">
      <pivotArea dataOnly="0" labelOnly="1" grandCol="1" outline="0" fieldPosition="0"/>
    </format>
    <format dxfId="552">
      <pivotArea field="1" type="button" dataOnly="0" labelOnly="1" outline="0" axis="axisRow" fieldPosition="0"/>
    </format>
    <format dxfId="551">
      <pivotArea outline="0" collapsedLevelsAreSubtotals="1" fieldPosition="0"/>
    </format>
    <format dxfId="550">
      <pivotArea field="1" type="button" dataOnly="0" labelOnly="1" outline="0" axis="axisRow" fieldPosition="0"/>
    </format>
    <format dxfId="549">
      <pivotArea dataOnly="0" labelOnly="1" fieldPosition="0">
        <references count="1">
          <reference field="1" count="0"/>
        </references>
      </pivotArea>
    </format>
    <format dxfId="548">
      <pivotArea outline="0" fieldPosition="0">
        <references count="1">
          <reference field="4294967294" count="1">
            <x v="0"/>
          </reference>
        </references>
      </pivotArea>
    </format>
    <format dxfId="547">
      <pivotArea outline="0" collapsedLevelsAreSubtotals="1" fieldPosition="0"/>
    </format>
    <format dxfId="546">
      <pivotArea outline="0" collapsedLevelsAreSubtotals="1" fieldPosition="0"/>
    </format>
    <format dxfId="545">
      <pivotArea outline="0" collapsedLevelsAreSubtotals="1" fieldPosition="0"/>
    </format>
    <format dxfId="544">
      <pivotArea outline="0" collapsedLevelsAreSubtotals="1" fieldPosition="0"/>
    </format>
    <format dxfId="543">
      <pivotArea type="all" dataOnly="0" outline="0" fieldPosition="0"/>
    </format>
    <format dxfId="542">
      <pivotArea outline="0" collapsedLevelsAreSubtotals="1" fieldPosition="0"/>
    </format>
    <format dxfId="541">
      <pivotArea type="origin" dataOnly="0" labelOnly="1" outline="0" fieldPosition="0"/>
    </format>
    <format dxfId="540">
      <pivotArea field="51" type="button" dataOnly="0" labelOnly="1" outline="0" axis="axisCol" fieldPosition="0"/>
    </format>
    <format dxfId="539">
      <pivotArea type="topRight" dataOnly="0" labelOnly="1" outline="0" fieldPosition="0"/>
    </format>
    <format dxfId="538">
      <pivotArea field="1" type="button" dataOnly="0" labelOnly="1" outline="0" axis="axisRow" fieldPosition="0"/>
    </format>
    <format dxfId="537">
      <pivotArea dataOnly="0" labelOnly="1" fieldPosition="0">
        <references count="1">
          <reference field="1" count="0"/>
        </references>
      </pivotArea>
    </format>
    <format dxfId="536">
      <pivotArea dataOnly="0" labelOnly="1" fieldPosition="0">
        <references count="1">
          <reference field="51" count="0"/>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11:H15" firstHeaderRow="1" firstDataRow="2" firstDataCol="1"/>
  <pivotFields count="79">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axis="axisCol" dataField="1" showAll="0" defaultSubtotal="0">
      <items count="7">
        <item x="3"/>
        <item x="0"/>
        <item x="4"/>
        <item x="1"/>
        <item x="2"/>
        <item m="1" x="6"/>
        <item x="5"/>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s>
  <rowFields count="1">
    <field x="4"/>
  </rowFields>
  <rowItems count="3">
    <i>
      <x/>
    </i>
    <i>
      <x v="1"/>
    </i>
    <i t="grand">
      <x/>
    </i>
  </rowItems>
  <colFields count="1">
    <field x="51"/>
  </colFields>
  <colItems count="7">
    <i>
      <x/>
    </i>
    <i>
      <x v="1"/>
    </i>
    <i>
      <x v="2"/>
    </i>
    <i>
      <x v="3"/>
    </i>
    <i>
      <x v="4"/>
    </i>
    <i>
      <x v="6"/>
    </i>
    <i t="grand">
      <x/>
    </i>
  </colItems>
  <dataFields count="1">
    <dataField name="Cuenta de DESEMPEÑO FINAL 2do TRIMESTRE" fld="51" subtotal="count" baseField="0" baseItem="0"/>
  </dataFields>
  <formats count="31">
    <format dxfId="593">
      <pivotArea outline="0" collapsedLevelsAreSubtotals="1" fieldPosition="0"/>
    </format>
    <format dxfId="592">
      <pivotArea outline="0" collapsedLevelsAreSubtotals="1" fieldPosition="0"/>
    </format>
    <format dxfId="591">
      <pivotArea outline="0" fieldPosition="0">
        <references count="1">
          <reference field="4294967294" count="1">
            <x v="0"/>
          </reference>
        </references>
      </pivotArea>
    </format>
    <format dxfId="590">
      <pivotArea outline="0" collapsedLevelsAreSubtotals="1" fieldPosition="0"/>
    </format>
    <format dxfId="589">
      <pivotArea outline="0" collapsedLevelsAreSubtotals="1" fieldPosition="0"/>
    </format>
    <format dxfId="588">
      <pivotArea outline="0" collapsedLevelsAreSubtotals="1" fieldPosition="0"/>
    </format>
    <format dxfId="587">
      <pivotArea outline="0" collapsedLevelsAreSubtotals="1" fieldPosition="0"/>
    </format>
    <format dxfId="586">
      <pivotArea outline="0" collapsedLevelsAreSubtotals="1" fieldPosition="0"/>
    </format>
    <format dxfId="585">
      <pivotArea outline="0" collapsedLevelsAreSubtotals="1" fieldPosition="0"/>
    </format>
    <format dxfId="584">
      <pivotArea outline="0" fieldPosition="0">
        <references count="1">
          <reference field="4294967294" count="1">
            <x v="0"/>
          </reference>
        </references>
      </pivotArea>
    </format>
    <format dxfId="583">
      <pivotArea type="origin" dataOnly="0" labelOnly="1" outline="0" fieldPosition="0"/>
    </format>
    <format dxfId="582">
      <pivotArea type="all" dataOnly="0" outline="0" fieldPosition="0"/>
    </format>
    <format dxfId="581">
      <pivotArea outline="0" collapsedLevelsAreSubtotals="1" fieldPosition="0"/>
    </format>
    <format dxfId="580">
      <pivotArea type="origin" dataOnly="0" labelOnly="1" outline="0" fieldPosition="0"/>
    </format>
    <format dxfId="579">
      <pivotArea field="51" type="button" dataOnly="0" labelOnly="1" outline="0" axis="axisCol" fieldPosition="0"/>
    </format>
    <format dxfId="578">
      <pivotArea type="topRight" dataOnly="0" labelOnly="1" outline="0" fieldPosition="0"/>
    </format>
    <format dxfId="577">
      <pivotArea field="4" type="button" dataOnly="0" labelOnly="1" outline="0" axis="axisRow" fieldPosition="0"/>
    </format>
    <format dxfId="576">
      <pivotArea dataOnly="0" labelOnly="1" fieldPosition="0">
        <references count="1">
          <reference field="4" count="0"/>
        </references>
      </pivotArea>
    </format>
    <format dxfId="575">
      <pivotArea dataOnly="0" labelOnly="1" grandRow="1" outline="0" fieldPosition="0"/>
    </format>
    <format dxfId="574">
      <pivotArea dataOnly="0" labelOnly="1" fieldPosition="0">
        <references count="1">
          <reference field="51" count="0"/>
        </references>
      </pivotArea>
    </format>
    <format dxfId="573">
      <pivotArea dataOnly="0" labelOnly="1" grandCol="1" outline="0" fieldPosition="0"/>
    </format>
    <format dxfId="572">
      <pivotArea type="all" dataOnly="0" outline="0" fieldPosition="0"/>
    </format>
    <format dxfId="571">
      <pivotArea outline="0" collapsedLevelsAreSubtotals="1" fieldPosition="0"/>
    </format>
    <format dxfId="570">
      <pivotArea type="origin" dataOnly="0" labelOnly="1" outline="0" fieldPosition="0"/>
    </format>
    <format dxfId="569">
      <pivotArea field="51" type="button" dataOnly="0" labelOnly="1" outline="0" axis="axisCol" fieldPosition="0"/>
    </format>
    <format dxfId="568">
      <pivotArea type="topRight" dataOnly="0" labelOnly="1" outline="0" fieldPosition="0"/>
    </format>
    <format dxfId="567">
      <pivotArea field="4" type="button" dataOnly="0" labelOnly="1" outline="0" axis="axisRow" fieldPosition="0"/>
    </format>
    <format dxfId="566">
      <pivotArea dataOnly="0" labelOnly="1" fieldPosition="0">
        <references count="1">
          <reference field="4" count="0"/>
        </references>
      </pivotArea>
    </format>
    <format dxfId="565">
      <pivotArea dataOnly="0" labelOnly="1" grandRow="1" outline="0" fieldPosition="0"/>
    </format>
    <format dxfId="564">
      <pivotArea dataOnly="0" labelOnly="1" fieldPosition="0">
        <references count="1">
          <reference field="51" count="0"/>
        </references>
      </pivotArea>
    </format>
    <format dxfId="56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Dependencia" sourceName="Dependencia">
  <pivotTables>
    <pivotTable tabId="3" name="TablaDinámica1"/>
    <pivotTable tabId="3" name="TablaDinámica4"/>
    <pivotTable tabId="3" name="TablaDinámica7"/>
    <pivotTable tabId="4" name="Tabla Indicadores"/>
  </pivotTables>
  <data>
    <tabular pivotCacheId="1">
      <items count="9">
        <i x="0" s="1"/>
        <i x="1" s="1"/>
        <i x="2" s="1"/>
        <i x="3" s="1"/>
        <i x="4" s="1"/>
        <i x="5" s="1"/>
        <i x="6" s="1"/>
        <i x="7" s="1"/>
        <i x="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Clasificación__Estratégico___De_Gestión" sourceName="Clasificación (Estratégico / De Gestión)">
  <pivotTables>
    <pivotTable tabId="3" name="TablaDinámica1"/>
    <pivotTable tabId="3" name="TablaDinámica4"/>
    <pivotTable tabId="3" name="TablaDinámica7"/>
    <pivotTable tabId="4" name="Tabla Indicadores"/>
  </pivotTables>
  <data>
    <tabular pivotCacheId="1">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Periodicidad" sourceName="Periodicidad">
  <pivotTables>
    <pivotTable tabId="3" name="TablaDinámica1"/>
    <pivotTable tabId="3" name="TablaDinámica4"/>
    <pivotTable tabId="3" name="TablaDinámica7"/>
    <pivotTable tabId="4" name="Tabla Indicadores"/>
  </pivotTables>
  <data>
    <tabular pivotCacheId="1">
      <items count="6">
        <i x="4" s="1"/>
        <i x="3" s="1"/>
        <i x="2" s="1"/>
        <i x="5" s="1"/>
        <i x="1"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egmentaciónDeDatos_DESEMPEÑO_FINAL_1erTRIMESTRE" sourceName="DESEMPEÑO FINAL 1erTRIMESTRE">
  <pivotTables>
    <pivotTable tabId="3" name="TablaDinámica1"/>
    <pivotTable tabId="3" name="TablaDinámica4"/>
    <pivotTable tabId="3" name="TablaDinámica7"/>
    <pivotTable tabId="4" name="Tabla Indicadores"/>
  </pivotTables>
  <data>
    <tabular pivotCacheId="1">
      <items count="8">
        <i x="1" s="1"/>
        <i x="0" s="1"/>
        <i x="4" s="1"/>
        <i x="2" s="1"/>
        <i x="3" s="1"/>
        <i x="5" s="1"/>
        <i x="7" s="1" nd="1"/>
        <i x="6"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pendencia" cache="SegmentaciónDeDatos_Dependencia" caption="Dependencia" startItem="1" style="SlicerStyleDark1" rowHeight="241300"/>
  <slicer name="Clasificación (Estratégico / De Gestión)" cache="SegmentaciónDeDatos_Clasificación__Estratégico___De_Gestión" caption="Clasificación (Estratégico / De Gestión)" style="SlicerStyleDark1" rowHeight="241300"/>
  <slicer name="Periodicidad" cache="SegmentaciónDeDatos_Periodicidad" caption="Periodicidad" style="SlicerStyleDark1" rowHeight="241300"/>
  <slicer name="DESEMPEÑO FINAL 1erTRIMESTRE" cache="SegmentaciónDeDatos_DESEMPEÑO_FINAL_1erTRIMESTRE" caption="DESEMPEÑO FINAL 1erTRIMESTRE" style="SlicerStyleDark1"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ivotTable" Target="../pivotTables/pivotTable4.xml"/><Relationship Id="rId7" Type="http://schemas.openxmlformats.org/officeDocument/2006/relationships/printerSettings" Target="../printerSettings/printerSettings2.bin"/><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5" Type="http://schemas.openxmlformats.org/officeDocument/2006/relationships/pivotTable" Target="../pivotTables/pivotTable6.xml"/><Relationship Id="rId4" Type="http://schemas.openxmlformats.org/officeDocument/2006/relationships/pivotTable" Target="../pivotTables/pivotTable5.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4:G108"/>
  <sheetViews>
    <sheetView showGridLines="0" tabSelected="1" zoomScale="130" zoomScaleNormal="130" workbookViewId="0">
      <selection activeCell="H59" sqref="H59"/>
    </sheetView>
  </sheetViews>
  <sheetFormatPr baseColWidth="10" defaultRowHeight="15" x14ac:dyDescent="0.25"/>
  <cols>
    <col min="2" max="2" width="28.5703125" customWidth="1"/>
    <col min="3" max="3" width="34.28515625" customWidth="1"/>
    <col min="4" max="6" width="16.42578125" customWidth="1"/>
    <col min="7" max="7" width="18.140625" customWidth="1"/>
  </cols>
  <sheetData>
    <row r="44" spans="3:7" ht="15.75" thickBot="1" x14ac:dyDescent="0.3"/>
    <row r="45" spans="3:7" ht="45.75" thickBot="1" x14ac:dyDescent="0.3">
      <c r="C45" s="97" t="s">
        <v>7</v>
      </c>
      <c r="D45" s="97" t="s">
        <v>6</v>
      </c>
      <c r="E45" s="97" t="s">
        <v>581</v>
      </c>
      <c r="F45" s="98" t="s">
        <v>583</v>
      </c>
      <c r="G45" s="98" t="s">
        <v>573</v>
      </c>
    </row>
    <row r="46" spans="3:7" ht="46.5" thickTop="1" thickBot="1" x14ac:dyDescent="0.3">
      <c r="C46" s="93" t="s">
        <v>232</v>
      </c>
      <c r="D46" s="94" t="s">
        <v>29</v>
      </c>
      <c r="E46" s="92" t="s">
        <v>18</v>
      </c>
      <c r="F46" s="95">
        <v>1</v>
      </c>
      <c r="G46" s="95">
        <v>0</v>
      </c>
    </row>
    <row r="47" spans="3:7" ht="16.5" thickTop="1" thickBot="1" x14ac:dyDescent="0.3">
      <c r="C47" s="93" t="s">
        <v>149</v>
      </c>
      <c r="D47" s="92" t="s">
        <v>29</v>
      </c>
      <c r="E47" s="96" t="s">
        <v>554</v>
      </c>
      <c r="F47" s="95">
        <v>0.95</v>
      </c>
      <c r="G47" s="95">
        <v>1</v>
      </c>
    </row>
    <row r="48" spans="3:7" ht="46.5" thickTop="1" thickBot="1" x14ac:dyDescent="0.3">
      <c r="C48" s="93" t="s">
        <v>222</v>
      </c>
      <c r="D48" s="92" t="s">
        <v>29</v>
      </c>
      <c r="E48" s="92" t="s">
        <v>554</v>
      </c>
      <c r="F48" s="95">
        <v>1</v>
      </c>
      <c r="G48" s="95">
        <v>1</v>
      </c>
    </row>
    <row r="49" spans="3:7" ht="31.5" thickTop="1" thickBot="1" x14ac:dyDescent="0.3">
      <c r="C49" s="93" t="s">
        <v>131</v>
      </c>
      <c r="D49" s="96" t="s">
        <v>29</v>
      </c>
      <c r="E49" s="92" t="s">
        <v>554</v>
      </c>
      <c r="F49" s="95">
        <v>1</v>
      </c>
      <c r="G49" s="95">
        <v>1</v>
      </c>
    </row>
    <row r="50" spans="3:7" ht="16.5" thickTop="1" thickBot="1" x14ac:dyDescent="0.3">
      <c r="C50" s="93" t="s">
        <v>543</v>
      </c>
      <c r="D50" s="92" t="s">
        <v>29</v>
      </c>
      <c r="E50" s="92" t="s">
        <v>554</v>
      </c>
      <c r="F50" s="99">
        <v>13</v>
      </c>
      <c r="G50" s="99">
        <v>13.554535827744441</v>
      </c>
    </row>
    <row r="51" spans="3:7" ht="46.5" thickTop="1" thickBot="1" x14ac:dyDescent="0.3">
      <c r="C51" s="93" t="s">
        <v>114</v>
      </c>
      <c r="D51" s="94" t="s">
        <v>71</v>
      </c>
      <c r="E51" s="92" t="s">
        <v>18</v>
      </c>
      <c r="F51" s="95">
        <v>1</v>
      </c>
      <c r="G51" s="95">
        <v>0.56000000000000005</v>
      </c>
    </row>
    <row r="52" spans="3:7" ht="46.5" thickTop="1" thickBot="1" x14ac:dyDescent="0.3">
      <c r="C52" s="93" t="s">
        <v>117</v>
      </c>
      <c r="D52" s="96" t="s">
        <v>71</v>
      </c>
      <c r="E52" s="92" t="s">
        <v>20</v>
      </c>
      <c r="F52" s="95">
        <v>1</v>
      </c>
      <c r="G52" s="95">
        <v>0.82</v>
      </c>
    </row>
    <row r="53" spans="3:7" ht="31.5" thickTop="1" thickBot="1" x14ac:dyDescent="0.3">
      <c r="C53" s="93" t="s">
        <v>347</v>
      </c>
      <c r="D53" s="96" t="s">
        <v>29</v>
      </c>
      <c r="E53" s="92" t="s">
        <v>554</v>
      </c>
      <c r="F53" s="95">
        <v>0.01</v>
      </c>
      <c r="G53" s="95">
        <v>0</v>
      </c>
    </row>
    <row r="54" spans="3:7" ht="31.5" thickTop="1" thickBot="1" x14ac:dyDescent="0.3">
      <c r="C54" s="93" t="s">
        <v>102</v>
      </c>
      <c r="D54" s="96" t="s">
        <v>71</v>
      </c>
      <c r="E54" s="92" t="s">
        <v>20</v>
      </c>
      <c r="F54" s="95">
        <v>1</v>
      </c>
      <c r="G54" s="95">
        <v>0.87</v>
      </c>
    </row>
    <row r="55" spans="3:7" ht="31.5" thickTop="1" thickBot="1" x14ac:dyDescent="0.3">
      <c r="C55" s="93" t="s">
        <v>482</v>
      </c>
      <c r="D55" s="94" t="s">
        <v>29</v>
      </c>
      <c r="E55" s="92" t="s">
        <v>554</v>
      </c>
      <c r="F55" s="95">
        <v>1</v>
      </c>
      <c r="G55" s="95">
        <v>1</v>
      </c>
    </row>
    <row r="56" spans="3:7" ht="46.5" thickTop="1" thickBot="1" x14ac:dyDescent="0.3">
      <c r="C56" s="93" t="s">
        <v>84</v>
      </c>
      <c r="D56" s="92" t="s">
        <v>29</v>
      </c>
      <c r="E56" s="92" t="s">
        <v>20</v>
      </c>
      <c r="F56" s="95">
        <v>1</v>
      </c>
      <c r="G56" s="95">
        <v>0.95059150369916179</v>
      </c>
    </row>
    <row r="57" spans="3:7" ht="31.5" thickTop="1" thickBot="1" x14ac:dyDescent="0.3">
      <c r="C57" s="93" t="s">
        <v>509</v>
      </c>
      <c r="D57" s="96" t="s">
        <v>29</v>
      </c>
      <c r="E57" s="92" t="s">
        <v>554</v>
      </c>
      <c r="F57" s="95">
        <v>0.8</v>
      </c>
      <c r="G57" s="95">
        <v>1</v>
      </c>
    </row>
    <row r="58" spans="3:7" ht="31.5" thickTop="1" thickBot="1" x14ac:dyDescent="0.3">
      <c r="C58" s="93" t="s">
        <v>185</v>
      </c>
      <c r="D58" s="96" t="s">
        <v>29</v>
      </c>
      <c r="E58" s="92" t="s">
        <v>554</v>
      </c>
      <c r="F58" s="95">
        <v>1</v>
      </c>
      <c r="G58" s="95">
        <v>1</v>
      </c>
    </row>
    <row r="59" spans="3:7" ht="16.5" thickTop="1" thickBot="1" x14ac:dyDescent="0.3">
      <c r="C59" s="93" t="s">
        <v>248</v>
      </c>
      <c r="D59" s="96" t="s">
        <v>29</v>
      </c>
      <c r="E59" s="96" t="s">
        <v>20</v>
      </c>
      <c r="F59" s="95">
        <v>0.65</v>
      </c>
      <c r="G59" s="95">
        <v>0.61604864660230929</v>
      </c>
    </row>
    <row r="60" spans="3:7" ht="31.5" thickTop="1" thickBot="1" x14ac:dyDescent="0.3">
      <c r="C60" s="93" t="s">
        <v>94</v>
      </c>
      <c r="D60" s="96" t="s">
        <v>29</v>
      </c>
      <c r="E60" s="92" t="s">
        <v>708</v>
      </c>
      <c r="F60" s="95">
        <v>1</v>
      </c>
      <c r="G60" s="95">
        <v>1</v>
      </c>
    </row>
    <row r="61" spans="3:7" ht="61.5" thickTop="1" thickBot="1" x14ac:dyDescent="0.3">
      <c r="C61" s="93" t="s">
        <v>452</v>
      </c>
      <c r="D61" s="96" t="s">
        <v>29</v>
      </c>
      <c r="E61" s="92" t="s">
        <v>554</v>
      </c>
      <c r="F61" s="95">
        <v>0.8</v>
      </c>
      <c r="G61" s="95">
        <v>0.89627391742195373</v>
      </c>
    </row>
    <row r="62" spans="3:7" ht="61.5" thickTop="1" thickBot="1" x14ac:dyDescent="0.3">
      <c r="C62" s="93" t="s">
        <v>436</v>
      </c>
      <c r="D62" s="96" t="s">
        <v>29</v>
      </c>
      <c r="E62" s="92" t="s">
        <v>20</v>
      </c>
      <c r="F62" s="95">
        <v>0.75</v>
      </c>
      <c r="G62" s="95">
        <v>0.71352114758947049</v>
      </c>
    </row>
    <row r="63" spans="3:7" ht="31.5" thickTop="1" thickBot="1" x14ac:dyDescent="0.3">
      <c r="C63" s="93" t="s">
        <v>379</v>
      </c>
      <c r="D63" s="94" t="s">
        <v>71</v>
      </c>
      <c r="E63" s="92" t="s">
        <v>20</v>
      </c>
      <c r="F63" s="95">
        <v>0.15</v>
      </c>
      <c r="G63" s="95">
        <v>0.18461053689052534</v>
      </c>
    </row>
    <row r="64" spans="3:7" ht="31.5" thickTop="1" thickBot="1" x14ac:dyDescent="0.3">
      <c r="C64" s="93" t="s">
        <v>64</v>
      </c>
      <c r="D64" s="94" t="s">
        <v>29</v>
      </c>
      <c r="E64" s="96" t="s">
        <v>19</v>
      </c>
      <c r="F64" s="95">
        <v>1</v>
      </c>
      <c r="G64" s="95">
        <v>0.81481481481481477</v>
      </c>
    </row>
    <row r="65" spans="3:7" ht="76.5" thickTop="1" thickBot="1" x14ac:dyDescent="0.3">
      <c r="C65" s="93" t="s">
        <v>273</v>
      </c>
      <c r="D65" s="96" t="s">
        <v>29</v>
      </c>
      <c r="E65" s="92" t="s">
        <v>554</v>
      </c>
      <c r="F65" s="95">
        <v>1</v>
      </c>
      <c r="G65" s="95">
        <v>1</v>
      </c>
    </row>
    <row r="66" spans="3:7" ht="31.5" thickTop="1" thickBot="1" x14ac:dyDescent="0.3">
      <c r="C66" s="93" t="s">
        <v>141</v>
      </c>
      <c r="D66" s="96" t="s">
        <v>29</v>
      </c>
      <c r="E66" s="92" t="s">
        <v>554</v>
      </c>
      <c r="F66" s="95">
        <v>1</v>
      </c>
      <c r="G66" s="95">
        <v>1</v>
      </c>
    </row>
    <row r="67" spans="3:7" ht="31.5" thickTop="1" thickBot="1" x14ac:dyDescent="0.3">
      <c r="C67" s="93" t="s">
        <v>497</v>
      </c>
      <c r="D67" s="96" t="s">
        <v>29</v>
      </c>
      <c r="E67" s="92" t="s">
        <v>554</v>
      </c>
      <c r="F67" s="95">
        <v>0.8</v>
      </c>
      <c r="G67" s="95">
        <v>0.9766698883161512</v>
      </c>
    </row>
    <row r="68" spans="3:7" ht="61.5" thickTop="1" thickBot="1" x14ac:dyDescent="0.3">
      <c r="C68" s="93" t="s">
        <v>209</v>
      </c>
      <c r="D68" s="96" t="s">
        <v>29</v>
      </c>
      <c r="E68" s="92" t="s">
        <v>554</v>
      </c>
      <c r="F68" s="95">
        <v>1</v>
      </c>
      <c r="G68" s="95">
        <v>1</v>
      </c>
    </row>
    <row r="69" spans="3:7" ht="46.5" thickTop="1" thickBot="1" x14ac:dyDescent="0.3">
      <c r="C69" s="93" t="s">
        <v>50</v>
      </c>
      <c r="D69" s="96" t="s">
        <v>29</v>
      </c>
      <c r="E69" s="92" t="s">
        <v>554</v>
      </c>
      <c r="F69" s="95">
        <v>1</v>
      </c>
      <c r="G69" s="95">
        <v>1</v>
      </c>
    </row>
    <row r="70" spans="3:7" ht="31.5" thickTop="1" thickBot="1" x14ac:dyDescent="0.3">
      <c r="C70" s="93" t="s">
        <v>30</v>
      </c>
      <c r="D70" s="92" t="s">
        <v>29</v>
      </c>
      <c r="E70" s="96" t="s">
        <v>554</v>
      </c>
      <c r="F70" s="95">
        <v>0.9</v>
      </c>
      <c r="G70" s="95">
        <v>1</v>
      </c>
    </row>
    <row r="71" spans="3:7" ht="16.5" thickTop="1" thickBot="1" x14ac:dyDescent="0.3">
      <c r="C71" s="93" t="s">
        <v>363</v>
      </c>
      <c r="D71" s="94" t="s">
        <v>71</v>
      </c>
      <c r="E71" s="92" t="s">
        <v>19</v>
      </c>
      <c r="F71" s="95">
        <v>0.9</v>
      </c>
      <c r="G71" s="95">
        <v>0.72420893567449562</v>
      </c>
    </row>
    <row r="72" spans="3:7" ht="31.5" thickTop="1" thickBot="1" x14ac:dyDescent="0.3">
      <c r="C72" s="93" t="s">
        <v>525</v>
      </c>
      <c r="D72" s="94" t="s">
        <v>29</v>
      </c>
      <c r="E72" s="92" t="s">
        <v>554</v>
      </c>
      <c r="F72" s="95">
        <v>0.04</v>
      </c>
      <c r="G72" s="95">
        <v>1.4437984496124032E-2</v>
      </c>
    </row>
    <row r="73" spans="3:7" ht="46.5" thickTop="1" thickBot="1" x14ac:dyDescent="0.3">
      <c r="C73" s="93" t="s">
        <v>307</v>
      </c>
      <c r="D73" s="92" t="s">
        <v>29</v>
      </c>
      <c r="E73" s="92" t="s">
        <v>554</v>
      </c>
      <c r="F73" s="95">
        <v>0.9</v>
      </c>
      <c r="G73" s="95">
        <v>0.96899999999999997</v>
      </c>
    </row>
    <row r="74" spans="3:7" ht="76.5" thickTop="1" thickBot="1" x14ac:dyDescent="0.3">
      <c r="C74" s="93" t="s">
        <v>218</v>
      </c>
      <c r="D74" s="96" t="s">
        <v>29</v>
      </c>
      <c r="E74" s="92" t="s">
        <v>554</v>
      </c>
      <c r="F74" s="95">
        <v>1</v>
      </c>
      <c r="G74" s="95">
        <v>1</v>
      </c>
    </row>
    <row r="75" spans="3:7" ht="46.5" thickTop="1" thickBot="1" x14ac:dyDescent="0.3">
      <c r="C75" s="93" t="s">
        <v>200</v>
      </c>
      <c r="D75" s="96" t="s">
        <v>29</v>
      </c>
      <c r="E75" s="92" t="s">
        <v>554</v>
      </c>
      <c r="F75" s="95">
        <v>0.85</v>
      </c>
      <c r="G75" s="95">
        <v>1</v>
      </c>
    </row>
    <row r="76" spans="3:7" ht="61.5" thickTop="1" thickBot="1" x14ac:dyDescent="0.3">
      <c r="C76" s="93" t="s">
        <v>470</v>
      </c>
      <c r="D76" s="96" t="s">
        <v>29</v>
      </c>
      <c r="E76" s="92" t="s">
        <v>554</v>
      </c>
      <c r="F76" s="95">
        <v>0.9</v>
      </c>
      <c r="G76" s="95">
        <v>1</v>
      </c>
    </row>
    <row r="77" spans="3:7" ht="16.5" thickTop="1" thickBot="1" x14ac:dyDescent="0.3">
      <c r="C77" s="93" t="s">
        <v>387</v>
      </c>
      <c r="D77" s="94" t="s">
        <v>71</v>
      </c>
      <c r="E77" s="92" t="s">
        <v>18</v>
      </c>
      <c r="F77" s="95">
        <v>1</v>
      </c>
      <c r="G77" s="95">
        <v>0.3122490479098971</v>
      </c>
    </row>
    <row r="78" spans="3:7" ht="46.5" thickTop="1" thickBot="1" x14ac:dyDescent="0.3">
      <c r="C78" s="93" t="s">
        <v>421</v>
      </c>
      <c r="D78" s="94" t="s">
        <v>29</v>
      </c>
      <c r="E78" s="92" t="s">
        <v>20</v>
      </c>
      <c r="F78" s="95">
        <v>1</v>
      </c>
      <c r="G78" s="95">
        <v>0.88720869076305142</v>
      </c>
    </row>
    <row r="79" spans="3:7" ht="31.5" thickTop="1" thickBot="1" x14ac:dyDescent="0.3">
      <c r="C79" s="93" t="s">
        <v>226</v>
      </c>
      <c r="D79" s="96" t="s">
        <v>29</v>
      </c>
      <c r="E79" s="92" t="s">
        <v>554</v>
      </c>
      <c r="F79" s="95">
        <v>1</v>
      </c>
      <c r="G79" s="95">
        <v>1</v>
      </c>
    </row>
    <row r="80" spans="3:7" ht="46.5" thickTop="1" thickBot="1" x14ac:dyDescent="0.3">
      <c r="C80" s="93" t="s">
        <v>320</v>
      </c>
      <c r="D80" s="94" t="s">
        <v>71</v>
      </c>
      <c r="E80" s="92" t="s">
        <v>20</v>
      </c>
      <c r="F80" s="95">
        <v>1</v>
      </c>
      <c r="G80" s="95">
        <v>0.87341772151898733</v>
      </c>
    </row>
    <row r="81" spans="3:7" ht="31.5" thickTop="1" thickBot="1" x14ac:dyDescent="0.3">
      <c r="C81" s="93" t="s">
        <v>166</v>
      </c>
      <c r="D81" s="92" t="s">
        <v>71</v>
      </c>
      <c r="E81" s="92" t="s">
        <v>554</v>
      </c>
      <c r="F81" s="95">
        <v>1</v>
      </c>
      <c r="G81" s="95">
        <v>1</v>
      </c>
    </row>
    <row r="82" spans="3:7" ht="46.5" thickTop="1" thickBot="1" x14ac:dyDescent="0.3">
      <c r="C82" s="93" t="s">
        <v>174</v>
      </c>
      <c r="D82" s="94" t="s">
        <v>29</v>
      </c>
      <c r="E82" s="92" t="s">
        <v>554</v>
      </c>
      <c r="F82" s="95">
        <v>1</v>
      </c>
      <c r="G82" s="95">
        <v>1</v>
      </c>
    </row>
    <row r="83" spans="3:7" ht="31.5" thickTop="1" thickBot="1" x14ac:dyDescent="0.3">
      <c r="C83" s="93" t="s">
        <v>121</v>
      </c>
      <c r="D83" s="96" t="s">
        <v>29</v>
      </c>
      <c r="E83" s="92" t="s">
        <v>708</v>
      </c>
      <c r="F83" s="95">
        <v>1</v>
      </c>
      <c r="G83" s="95">
        <v>1</v>
      </c>
    </row>
    <row r="84" spans="3:7" ht="31.5" thickTop="1" thickBot="1" x14ac:dyDescent="0.3">
      <c r="C84" s="93" t="s">
        <v>358</v>
      </c>
      <c r="D84" s="92" t="s">
        <v>29</v>
      </c>
      <c r="E84" s="92" t="s">
        <v>554</v>
      </c>
      <c r="F84" s="95">
        <v>0.01</v>
      </c>
      <c r="G84" s="95">
        <v>2.7524366471734889E-3</v>
      </c>
    </row>
    <row r="85" spans="3:7" ht="31.5" thickTop="1" thickBot="1" x14ac:dyDescent="0.3">
      <c r="C85" s="93" t="s">
        <v>492</v>
      </c>
      <c r="D85" s="96" t="s">
        <v>29</v>
      </c>
      <c r="E85" s="92" t="s">
        <v>554</v>
      </c>
      <c r="F85" s="95">
        <v>1</v>
      </c>
      <c r="G85" s="95">
        <v>0.96140350877192982</v>
      </c>
    </row>
    <row r="86" spans="3:7" ht="31.5" thickTop="1" thickBot="1" x14ac:dyDescent="0.3">
      <c r="C86" s="93" t="s">
        <v>188</v>
      </c>
      <c r="D86" s="96" t="s">
        <v>29</v>
      </c>
      <c r="E86" s="92" t="s">
        <v>554</v>
      </c>
      <c r="F86" s="95">
        <v>0.8</v>
      </c>
      <c r="G86" s="95">
        <v>0.8743115942028985</v>
      </c>
    </row>
    <row r="87" spans="3:7" ht="31.5" thickTop="1" thickBot="1" x14ac:dyDescent="0.3">
      <c r="C87" s="93" t="s">
        <v>157</v>
      </c>
      <c r="D87" s="92" t="s">
        <v>29</v>
      </c>
      <c r="E87" s="92" t="s">
        <v>554</v>
      </c>
      <c r="F87" s="99">
        <v>4</v>
      </c>
      <c r="G87" s="99">
        <v>1</v>
      </c>
    </row>
    <row r="88" spans="3:7" ht="16.5" thickTop="1" thickBot="1" x14ac:dyDescent="0.3">
      <c r="C88" s="93" t="s">
        <v>375</v>
      </c>
      <c r="D88" s="94" t="s">
        <v>71</v>
      </c>
      <c r="E88" s="92" t="s">
        <v>18</v>
      </c>
      <c r="F88" s="95">
        <v>1</v>
      </c>
      <c r="G88" s="95">
        <v>0.47930192924442272</v>
      </c>
    </row>
    <row r="89" spans="3:7" ht="46.5" thickTop="1" thickBot="1" x14ac:dyDescent="0.3">
      <c r="C89" s="93" t="s">
        <v>214</v>
      </c>
      <c r="D89" s="94" t="s">
        <v>29</v>
      </c>
      <c r="E89" s="92" t="s">
        <v>554</v>
      </c>
      <c r="F89" s="95">
        <v>0.8</v>
      </c>
      <c r="G89" s="95">
        <v>0.90761197368871593</v>
      </c>
    </row>
    <row r="90" spans="3:7" ht="16.5" thickTop="1" thickBot="1" x14ac:dyDescent="0.3">
      <c r="C90" s="93" t="s">
        <v>72</v>
      </c>
      <c r="D90" s="94" t="s">
        <v>71</v>
      </c>
      <c r="E90" s="92" t="s">
        <v>708</v>
      </c>
      <c r="F90" s="95">
        <v>0.15</v>
      </c>
      <c r="G90" s="95">
        <v>3.3333333333333333E-2</v>
      </c>
    </row>
    <row r="91" spans="3:7" ht="31.5" thickTop="1" thickBot="1" x14ac:dyDescent="0.3">
      <c r="C91" s="93" t="s">
        <v>331</v>
      </c>
      <c r="D91" s="96" t="s">
        <v>71</v>
      </c>
      <c r="E91" s="92" t="s">
        <v>554</v>
      </c>
      <c r="F91" s="95">
        <v>0.9</v>
      </c>
      <c r="G91" s="95">
        <v>0.93700000000000006</v>
      </c>
    </row>
    <row r="92" spans="3:7" ht="31.5" thickTop="1" thickBot="1" x14ac:dyDescent="0.3">
      <c r="C92" s="93" t="s">
        <v>408</v>
      </c>
      <c r="D92" s="92" t="s">
        <v>29</v>
      </c>
      <c r="E92" s="92" t="s">
        <v>19</v>
      </c>
      <c r="F92" s="95">
        <v>0.8</v>
      </c>
      <c r="G92" s="95">
        <v>0.5788121454788121</v>
      </c>
    </row>
    <row r="93" spans="3:7" ht="16.5" thickTop="1" thickBot="1" x14ac:dyDescent="0.3">
      <c r="C93" s="93" t="s">
        <v>514</v>
      </c>
      <c r="D93" s="96" t="s">
        <v>29</v>
      </c>
      <c r="E93" s="92" t="s">
        <v>554</v>
      </c>
      <c r="F93" s="95">
        <v>0.04</v>
      </c>
      <c r="G93" s="95">
        <v>2.7616279069767442E-2</v>
      </c>
    </row>
    <row r="94" spans="3:7" ht="61.5" thickTop="1" thickBot="1" x14ac:dyDescent="0.3">
      <c r="C94" s="93" t="s">
        <v>732</v>
      </c>
      <c r="D94" s="96" t="s">
        <v>29</v>
      </c>
      <c r="E94" s="92" t="s">
        <v>20</v>
      </c>
      <c r="F94" s="99">
        <v>15</v>
      </c>
      <c r="G94" s="99">
        <v>6.7614064856711913</v>
      </c>
    </row>
    <row r="95" spans="3:7" ht="31.5" thickTop="1" thickBot="1" x14ac:dyDescent="0.3">
      <c r="C95" s="93" t="s">
        <v>302</v>
      </c>
      <c r="D95" s="96" t="s">
        <v>29</v>
      </c>
      <c r="E95" s="92" t="s">
        <v>554</v>
      </c>
      <c r="F95" s="99">
        <v>10</v>
      </c>
      <c r="G95" s="99">
        <v>3.4536456519215135</v>
      </c>
    </row>
    <row r="96" spans="3:7" ht="16.5" thickTop="1" thickBot="1" x14ac:dyDescent="0.3">
      <c r="C96" s="93" t="s">
        <v>260</v>
      </c>
      <c r="D96" s="94" t="s">
        <v>71</v>
      </c>
      <c r="E96" s="92" t="s">
        <v>18</v>
      </c>
      <c r="F96" s="100">
        <v>0.35416666666666669</v>
      </c>
      <c r="G96" s="100">
        <v>0.38425925925925924</v>
      </c>
    </row>
    <row r="97" spans="3:7" ht="31.5" thickTop="1" thickBot="1" x14ac:dyDescent="0.3">
      <c r="C97" s="93" t="s">
        <v>391</v>
      </c>
      <c r="D97" s="94" t="s">
        <v>29</v>
      </c>
      <c r="E97" s="92" t="s">
        <v>730</v>
      </c>
      <c r="F97" s="95">
        <v>0</v>
      </c>
      <c r="G97" s="95"/>
    </row>
    <row r="98" spans="3:7" ht="16.5" thickTop="1" thickBot="1" x14ac:dyDescent="0.3">
      <c r="C98" s="96" t="s">
        <v>635</v>
      </c>
      <c r="D98" s="92" t="s">
        <v>71</v>
      </c>
      <c r="E98" s="92" t="s">
        <v>18</v>
      </c>
      <c r="F98" s="95">
        <v>0.8</v>
      </c>
      <c r="G98" s="95">
        <v>0</v>
      </c>
    </row>
    <row r="99" spans="3:7" ht="16.5" thickTop="1" thickBot="1" x14ac:dyDescent="0.3">
      <c r="C99" s="96" t="s">
        <v>646</v>
      </c>
      <c r="D99" s="92" t="s">
        <v>29</v>
      </c>
      <c r="E99" s="92" t="s">
        <v>554</v>
      </c>
      <c r="F99" s="95">
        <v>1</v>
      </c>
      <c r="G99" s="95">
        <v>1</v>
      </c>
    </row>
    <row r="100" spans="3:7" ht="16.5" thickTop="1" thickBot="1" x14ac:dyDescent="0.3">
      <c r="C100" s="96" t="s">
        <v>651</v>
      </c>
      <c r="D100" s="96" t="s">
        <v>29</v>
      </c>
      <c r="E100" s="92" t="s">
        <v>18</v>
      </c>
      <c r="F100" s="95">
        <v>0</v>
      </c>
      <c r="G100" s="95">
        <v>6.0992718163961478E-2</v>
      </c>
    </row>
    <row r="102" spans="3:7" ht="16.5" thickTop="1" thickBot="1" x14ac:dyDescent="0.3"/>
    <row r="103" spans="3:7" ht="16.5" thickTop="1" thickBot="1" x14ac:dyDescent="0.3"/>
    <row r="104" spans="3:7" ht="16.5" thickTop="1" thickBot="1" x14ac:dyDescent="0.3"/>
    <row r="105" spans="3:7" ht="16.5" thickTop="1" thickBot="1" x14ac:dyDescent="0.3"/>
    <row r="106" spans="3:7" ht="16.5" thickTop="1" thickBot="1" x14ac:dyDescent="0.3"/>
    <row r="107" spans="3:7" ht="16.5" thickTop="1" thickBot="1" x14ac:dyDescent="0.3"/>
    <row r="108" spans="3:7" ht="15.75" thickTop="1" x14ac:dyDescent="0.25"/>
  </sheetData>
  <conditionalFormatting pivot="1" sqref="G46:G100">
    <cfRule type="expression" dxfId="1231" priority="4">
      <formula>$E46="EXCELENTE"</formula>
    </cfRule>
  </conditionalFormatting>
  <conditionalFormatting pivot="1" sqref="G46:G100">
    <cfRule type="expression" dxfId="1230" priority="3">
      <formula>$E46="BUENO"</formula>
    </cfRule>
  </conditionalFormatting>
  <conditionalFormatting pivot="1" sqref="G46:G100">
    <cfRule type="expression" dxfId="1229" priority="2">
      <formula>$E46="REGULAR"</formula>
    </cfRule>
  </conditionalFormatting>
  <conditionalFormatting pivot="1" sqref="G46:G100">
    <cfRule type="expression" dxfId="1228" priority="1">
      <formula>$E46="MALO"</formula>
    </cfRule>
  </conditionalFormatting>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6" tint="-0.249977111117893"/>
  </sheetPr>
  <dimension ref="A5:CC64"/>
  <sheetViews>
    <sheetView showGridLines="0" topLeftCell="AQ1" zoomScale="60" zoomScaleNormal="60" workbookViewId="0">
      <selection activeCell="CI60" sqref="CI60"/>
    </sheetView>
  </sheetViews>
  <sheetFormatPr baseColWidth="10" defaultColWidth="11.42578125" defaultRowHeight="15" outlineLevelCol="1" x14ac:dyDescent="0.25"/>
  <cols>
    <col min="1" max="1" width="5.42578125" style="1" customWidth="1"/>
    <col min="2" max="2" width="31" style="1" customWidth="1"/>
    <col min="3" max="4" width="21.140625" style="1" customWidth="1"/>
    <col min="5" max="5" width="23.85546875" style="1" customWidth="1"/>
    <col min="6" max="6" width="32.42578125" style="1" customWidth="1"/>
    <col min="7" max="7" width="29.85546875" style="1" customWidth="1"/>
    <col min="8" max="8" width="24" style="1" customWidth="1"/>
    <col min="9" max="9" width="20.28515625" style="1" customWidth="1"/>
    <col min="10" max="52" width="28.5703125" style="1" customWidth="1"/>
    <col min="53" max="53" width="19.5703125" style="1" hidden="1" customWidth="1" outlineLevel="1"/>
    <col min="54" max="54" width="17.28515625" style="1" hidden="1" customWidth="1" outlineLevel="1"/>
    <col min="55" max="55" width="17.5703125" style="1" hidden="1" customWidth="1" outlineLevel="1"/>
    <col min="56" max="56" width="22.85546875" style="1" hidden="1" customWidth="1" outlineLevel="1"/>
    <col min="57" max="58" width="25.85546875" style="1" hidden="1" customWidth="1" outlineLevel="1"/>
    <col min="59" max="59" width="38.140625" style="1" hidden="1" customWidth="1" outlineLevel="1"/>
    <col min="60" max="60" width="24.42578125" style="1" hidden="1" customWidth="1" outlineLevel="1"/>
    <col min="61" max="61" width="19" style="1" hidden="1" customWidth="1" outlineLevel="1"/>
    <col min="62" max="65" width="15.42578125" style="1" hidden="1" customWidth="1" outlineLevel="1"/>
    <col min="66" max="66" width="15.85546875" style="1" hidden="1" customWidth="1" outlineLevel="1"/>
    <col min="67" max="67" width="49.140625" style="1" hidden="1" customWidth="1" outlineLevel="1"/>
    <col min="68" max="68" width="17.85546875" style="1" hidden="1" customWidth="1" outlineLevel="1"/>
    <col min="69" max="69" width="15" style="1" hidden="1" customWidth="1" outlineLevel="1"/>
    <col min="70" max="70" width="17.140625" style="1" hidden="1" customWidth="1" outlineLevel="1"/>
    <col min="71" max="71" width="13.140625" style="1" hidden="1" customWidth="1" outlineLevel="1"/>
    <col min="72" max="72" width="11.42578125" style="1" hidden="1" customWidth="1" outlineLevel="1"/>
    <col min="73" max="73" width="16.42578125" style="1" hidden="1" customWidth="1" outlineLevel="1"/>
    <col min="74" max="74" width="15.28515625" style="1" hidden="1" customWidth="1" outlineLevel="1"/>
    <col min="75" max="75" width="43.140625" style="1" hidden="1" customWidth="1" outlineLevel="1"/>
    <col min="76" max="76" width="28.28515625" style="1" hidden="1" customWidth="1" outlineLevel="1"/>
    <col min="77" max="79" width="17.140625" style="1" hidden="1" customWidth="1" outlineLevel="1"/>
    <col min="80" max="80" width="0" style="1" hidden="1" customWidth="1" outlineLevel="1"/>
    <col min="81" max="81" width="11.42578125" style="1" collapsed="1"/>
    <col min="82" max="16384" width="11.42578125" style="1"/>
  </cols>
  <sheetData>
    <row r="5" spans="1:79" ht="27.75" customHeight="1" x14ac:dyDescent="0.25"/>
    <row r="6" spans="1:79" ht="21.75" thickBot="1" x14ac:dyDescent="0.35">
      <c r="B6" s="282" t="s">
        <v>0</v>
      </c>
      <c r="C6" s="282"/>
      <c r="D6" s="282"/>
      <c r="E6" s="282"/>
      <c r="F6" s="282"/>
      <c r="G6" s="282"/>
      <c r="H6" s="282"/>
      <c r="I6" s="282"/>
      <c r="J6" s="282"/>
      <c r="K6" s="282"/>
      <c r="L6" s="282"/>
      <c r="M6" s="282"/>
      <c r="N6" s="282"/>
      <c r="O6" s="282"/>
      <c r="P6" s="282"/>
      <c r="Q6" s="282"/>
      <c r="R6" s="280" t="s">
        <v>1</v>
      </c>
      <c r="S6" s="280"/>
      <c r="T6" s="280"/>
      <c r="U6" s="280"/>
      <c r="V6" s="281" t="s">
        <v>531</v>
      </c>
      <c r="W6" s="281"/>
      <c r="X6" s="281"/>
      <c r="Y6" s="281"/>
      <c r="Z6" s="283" t="s">
        <v>574</v>
      </c>
      <c r="AA6" s="284"/>
      <c r="AB6" s="284"/>
      <c r="AC6" s="284"/>
      <c r="AD6" s="284"/>
      <c r="AE6" s="284"/>
      <c r="AF6" s="284"/>
      <c r="AG6" s="285"/>
      <c r="AH6" s="283" t="s">
        <v>575</v>
      </c>
      <c r="AI6" s="284"/>
      <c r="AJ6" s="284"/>
      <c r="AK6" s="284"/>
      <c r="AL6" s="284"/>
      <c r="AM6" s="284"/>
      <c r="AN6" s="284"/>
      <c r="AO6" s="285"/>
      <c r="AP6" s="283" t="s">
        <v>576</v>
      </c>
      <c r="AQ6" s="284"/>
      <c r="AR6" s="284"/>
      <c r="AS6" s="284"/>
      <c r="AT6" s="284"/>
      <c r="AU6" s="284"/>
      <c r="AV6" s="284"/>
      <c r="AW6" s="285"/>
      <c r="AX6" s="77"/>
      <c r="AY6" s="77"/>
      <c r="AZ6" s="77"/>
      <c r="BA6" s="277" t="s">
        <v>540</v>
      </c>
      <c r="BB6" s="278"/>
      <c r="BC6" s="278"/>
      <c r="BD6" s="278"/>
      <c r="BE6" s="278"/>
      <c r="BF6" s="278"/>
      <c r="BG6" s="278"/>
      <c r="BH6" s="279"/>
      <c r="BI6" s="277" t="s">
        <v>541</v>
      </c>
      <c r="BJ6" s="278"/>
      <c r="BK6" s="278"/>
      <c r="BL6" s="278"/>
      <c r="BM6" s="278"/>
      <c r="BN6" s="278"/>
      <c r="BO6" s="278"/>
      <c r="BP6" s="279"/>
      <c r="BQ6" s="277" t="s">
        <v>542</v>
      </c>
      <c r="BR6" s="278"/>
      <c r="BS6" s="278"/>
      <c r="BT6" s="278"/>
      <c r="BU6" s="278"/>
      <c r="BV6" s="278"/>
      <c r="BW6" s="278"/>
      <c r="BX6" s="279"/>
    </row>
    <row r="7" spans="1:79" ht="66.75" customHeight="1" x14ac:dyDescent="0.25">
      <c r="A7" s="2" t="s">
        <v>2</v>
      </c>
      <c r="B7" s="3" t="s">
        <v>3</v>
      </c>
      <c r="C7" s="3" t="s">
        <v>4</v>
      </c>
      <c r="D7" s="3" t="s">
        <v>5</v>
      </c>
      <c r="E7" s="3" t="s">
        <v>6</v>
      </c>
      <c r="F7" s="4" t="s">
        <v>7</v>
      </c>
      <c r="G7" s="4" t="s">
        <v>8</v>
      </c>
      <c r="H7" s="4" t="s">
        <v>9</v>
      </c>
      <c r="I7" s="4" t="s">
        <v>10</v>
      </c>
      <c r="J7" s="3" t="s">
        <v>532</v>
      </c>
      <c r="K7" s="3" t="s">
        <v>11</v>
      </c>
      <c r="L7" s="3" t="s">
        <v>12</v>
      </c>
      <c r="M7" s="3" t="s">
        <v>13</v>
      </c>
      <c r="N7" s="3" t="s">
        <v>14</v>
      </c>
      <c r="O7" s="3" t="s">
        <v>15</v>
      </c>
      <c r="P7" s="3" t="s">
        <v>16</v>
      </c>
      <c r="Q7" s="3" t="s">
        <v>17</v>
      </c>
      <c r="R7" s="5" t="s">
        <v>18</v>
      </c>
      <c r="S7" s="6" t="s">
        <v>19</v>
      </c>
      <c r="T7" s="7" t="s">
        <v>20</v>
      </c>
      <c r="U7" s="8" t="s">
        <v>21</v>
      </c>
      <c r="V7" s="9" t="s">
        <v>22</v>
      </c>
      <c r="W7" s="9" t="s">
        <v>23</v>
      </c>
      <c r="X7" s="9" t="s">
        <v>24</v>
      </c>
      <c r="Y7" s="9" t="s">
        <v>25</v>
      </c>
      <c r="Z7" s="56" t="s">
        <v>533</v>
      </c>
      <c r="AA7" s="56" t="s">
        <v>534</v>
      </c>
      <c r="AB7" s="56" t="s">
        <v>535</v>
      </c>
      <c r="AC7" s="56" t="s">
        <v>536</v>
      </c>
      <c r="AD7" s="56" t="s">
        <v>537</v>
      </c>
      <c r="AE7" s="56" t="s">
        <v>1</v>
      </c>
      <c r="AF7" s="57" t="s">
        <v>538</v>
      </c>
      <c r="AG7" s="56" t="s">
        <v>539</v>
      </c>
      <c r="AH7" s="56" t="s">
        <v>533</v>
      </c>
      <c r="AI7" s="56" t="s">
        <v>534</v>
      </c>
      <c r="AJ7" s="56" t="s">
        <v>535</v>
      </c>
      <c r="AK7" s="56" t="s">
        <v>536</v>
      </c>
      <c r="AL7" s="56" t="s">
        <v>537</v>
      </c>
      <c r="AM7" s="56" t="s">
        <v>1</v>
      </c>
      <c r="AN7" s="57" t="s">
        <v>538</v>
      </c>
      <c r="AO7" s="56" t="s">
        <v>539</v>
      </c>
      <c r="AP7" s="56" t="s">
        <v>533</v>
      </c>
      <c r="AQ7" s="56" t="s">
        <v>534</v>
      </c>
      <c r="AR7" s="56" t="s">
        <v>535</v>
      </c>
      <c r="AS7" s="56" t="s">
        <v>536</v>
      </c>
      <c r="AT7" s="56" t="s">
        <v>537</v>
      </c>
      <c r="AU7" s="56" t="s">
        <v>1</v>
      </c>
      <c r="AV7" s="58" t="s">
        <v>538</v>
      </c>
      <c r="AW7" s="56" t="s">
        <v>539</v>
      </c>
      <c r="AX7" s="48" t="s">
        <v>579</v>
      </c>
      <c r="AY7" s="49" t="s">
        <v>580</v>
      </c>
      <c r="AZ7" s="49" t="s">
        <v>581</v>
      </c>
      <c r="BA7" s="36" t="s">
        <v>533</v>
      </c>
      <c r="BB7" s="36" t="s">
        <v>534</v>
      </c>
      <c r="BC7" s="36" t="s">
        <v>535</v>
      </c>
      <c r="BD7" s="36" t="s">
        <v>536</v>
      </c>
      <c r="BE7" s="36" t="s">
        <v>537</v>
      </c>
      <c r="BF7" s="36" t="s">
        <v>1</v>
      </c>
      <c r="BG7" s="39" t="s">
        <v>538</v>
      </c>
      <c r="BH7" s="36" t="s">
        <v>539</v>
      </c>
      <c r="BI7" s="36" t="s">
        <v>533</v>
      </c>
      <c r="BJ7" s="36" t="s">
        <v>534</v>
      </c>
      <c r="BK7" s="36" t="s">
        <v>535</v>
      </c>
      <c r="BL7" s="36" t="s">
        <v>536</v>
      </c>
      <c r="BM7" s="36" t="s">
        <v>537</v>
      </c>
      <c r="BN7" s="36" t="s">
        <v>1</v>
      </c>
      <c r="BO7" s="39" t="s">
        <v>538</v>
      </c>
      <c r="BP7" s="36" t="s">
        <v>539</v>
      </c>
      <c r="BQ7" s="36" t="s">
        <v>533</v>
      </c>
      <c r="BR7" s="36" t="s">
        <v>534</v>
      </c>
      <c r="BS7" s="36" t="s">
        <v>535</v>
      </c>
      <c r="BT7" s="36" t="s">
        <v>536</v>
      </c>
      <c r="BU7" s="36" t="s">
        <v>537</v>
      </c>
      <c r="BV7" s="36" t="s">
        <v>1</v>
      </c>
      <c r="BW7" s="42" t="s">
        <v>538</v>
      </c>
      <c r="BX7" s="36" t="s">
        <v>539</v>
      </c>
      <c r="BY7" s="48" t="s">
        <v>563</v>
      </c>
      <c r="BZ7" s="49" t="s">
        <v>561</v>
      </c>
      <c r="CA7" s="49" t="s">
        <v>562</v>
      </c>
    </row>
    <row r="8" spans="1:79" ht="80.099999999999994" hidden="1" customHeight="1" x14ac:dyDescent="0.25">
      <c r="A8" s="11">
        <v>1</v>
      </c>
      <c r="B8" s="115" t="s">
        <v>26</v>
      </c>
      <c r="C8" s="116" t="s">
        <v>27</v>
      </c>
      <c r="D8" s="66" t="s">
        <v>28</v>
      </c>
      <c r="E8" s="117" t="s">
        <v>29</v>
      </c>
      <c r="F8" s="118" t="s">
        <v>30</v>
      </c>
      <c r="G8" s="118" t="s">
        <v>31</v>
      </c>
      <c r="H8" s="119" t="s">
        <v>32</v>
      </c>
      <c r="I8" s="119" t="s">
        <v>33</v>
      </c>
      <c r="J8" s="120">
        <v>0.9</v>
      </c>
      <c r="K8" s="119" t="s">
        <v>34</v>
      </c>
      <c r="L8" s="117" t="s">
        <v>35</v>
      </c>
      <c r="M8" s="115" t="s">
        <v>36</v>
      </c>
      <c r="N8" s="119" t="s">
        <v>37</v>
      </c>
      <c r="O8" s="119" t="s">
        <v>38</v>
      </c>
      <c r="P8" s="117" t="s">
        <v>39</v>
      </c>
      <c r="Q8" s="117" t="s">
        <v>39</v>
      </c>
      <c r="R8" s="115" t="s">
        <v>40</v>
      </c>
      <c r="S8" s="115" t="s">
        <v>41</v>
      </c>
      <c r="T8" s="115" t="s">
        <v>42</v>
      </c>
      <c r="U8" s="121" t="s">
        <v>43</v>
      </c>
      <c r="V8" s="17" t="s">
        <v>44</v>
      </c>
      <c r="W8" s="17" t="s">
        <v>45</v>
      </c>
      <c r="X8" s="17" t="s">
        <v>46</v>
      </c>
      <c r="Y8" s="17" t="s">
        <v>47</v>
      </c>
      <c r="Z8" s="60">
        <v>43</v>
      </c>
      <c r="AA8" s="60">
        <v>43</v>
      </c>
      <c r="AB8" s="60">
        <v>43</v>
      </c>
      <c r="AC8" s="171">
        <f>IFERROR(AA8/AB8," ")</f>
        <v>1</v>
      </c>
      <c r="AD8" s="171" t="str">
        <f>U8</f>
        <v>(=100%)</v>
      </c>
      <c r="AE8" s="60" t="s">
        <v>21</v>
      </c>
      <c r="AF8" s="172" t="s">
        <v>707</v>
      </c>
      <c r="AG8" s="60"/>
      <c r="AH8" s="60">
        <v>44</v>
      </c>
      <c r="AI8" s="60">
        <v>44</v>
      </c>
      <c r="AJ8" s="60">
        <v>44</v>
      </c>
      <c r="AK8" s="171">
        <f>IFERROR(AI8/AJ8," ")</f>
        <v>1</v>
      </c>
      <c r="AL8" s="171" t="str">
        <f>U8</f>
        <v>(=100%)</v>
      </c>
      <c r="AM8" s="60" t="s">
        <v>21</v>
      </c>
      <c r="AN8" s="172" t="s">
        <v>707</v>
      </c>
      <c r="AO8" s="60"/>
      <c r="AP8" s="60">
        <v>44</v>
      </c>
      <c r="AQ8" s="60">
        <v>44</v>
      </c>
      <c r="AR8" s="60">
        <v>44</v>
      </c>
      <c r="AS8" s="69">
        <f>IFERROR(AQ8/AR8," ")</f>
        <v>1</v>
      </c>
      <c r="AT8" s="171" t="str">
        <f>U8</f>
        <v>(=100%)</v>
      </c>
      <c r="AU8" s="60" t="s">
        <v>554</v>
      </c>
      <c r="AV8" s="172" t="s">
        <v>707</v>
      </c>
      <c r="AW8" s="60"/>
      <c r="AX8" s="123">
        <f>IFERROR(AVERAGE(AC8,AK8,AS8), "0")</f>
        <v>1</v>
      </c>
      <c r="AY8" s="55">
        <f>AX8</f>
        <v>1</v>
      </c>
      <c r="AZ8" s="52" t="str">
        <f>AU8</f>
        <v>Excelente</v>
      </c>
      <c r="BA8" s="31">
        <f t="shared" ref="BA8:BA56" si="0">$J8</f>
        <v>0.9</v>
      </c>
      <c r="BB8" s="32">
        <v>27</v>
      </c>
      <c r="BC8" s="32">
        <v>21</v>
      </c>
      <c r="BD8" s="31">
        <f>IFERROR($BB8/$BC8, " ")</f>
        <v>1.2857142857142858</v>
      </c>
      <c r="BE8" s="122" t="str">
        <f>U8</f>
        <v>(=100%)</v>
      </c>
      <c r="BF8" s="122" t="s">
        <v>21</v>
      </c>
      <c r="BG8" s="41" t="s">
        <v>584</v>
      </c>
      <c r="BH8" s="41" t="s">
        <v>585</v>
      </c>
      <c r="BI8" s="31">
        <f>$J8</f>
        <v>0.9</v>
      </c>
      <c r="BJ8" s="32">
        <v>27</v>
      </c>
      <c r="BK8" s="32">
        <v>21</v>
      </c>
      <c r="BL8" s="31">
        <f>IFERROR($BJ8/$BK8," ")</f>
        <v>1.2857142857142858</v>
      </c>
      <c r="BM8" s="122" t="str">
        <f>U8</f>
        <v>(=100%)</v>
      </c>
      <c r="BN8" s="122" t="s">
        <v>21</v>
      </c>
      <c r="BO8" s="41" t="s">
        <v>584</v>
      </c>
      <c r="BP8" s="41" t="s">
        <v>586</v>
      </c>
      <c r="BQ8" s="31">
        <f>$J8</f>
        <v>0.9</v>
      </c>
      <c r="BR8" s="32">
        <v>30</v>
      </c>
      <c r="BS8" s="32">
        <v>21</v>
      </c>
      <c r="BT8" s="31">
        <f>IFERROR($BR8/$BS8," ")</f>
        <v>1.4285714285714286</v>
      </c>
      <c r="BU8" s="122" t="str">
        <f t="shared" ref="BU8:BU56" si="1">U8</f>
        <v>(=100%)</v>
      </c>
      <c r="BV8" s="122" t="s">
        <v>21</v>
      </c>
      <c r="BW8" s="41" t="s">
        <v>587</v>
      </c>
      <c r="BX8" s="41" t="s">
        <v>588</v>
      </c>
      <c r="BY8" s="50">
        <f>IFERROR(AVERAGE(BD8,BL8,BT8),"0")</f>
        <v>1.3333333333333333</v>
      </c>
      <c r="BZ8" s="55">
        <f>BY8</f>
        <v>1.3333333333333333</v>
      </c>
      <c r="CA8" s="52" t="str">
        <f>BV8</f>
        <v>EXCELENTE</v>
      </c>
    </row>
    <row r="9" spans="1:79" s="20" customFormat="1" ht="80.099999999999994" hidden="1" customHeight="1" x14ac:dyDescent="0.25">
      <c r="A9" s="11">
        <v>2</v>
      </c>
      <c r="B9" s="115" t="s">
        <v>26</v>
      </c>
      <c r="C9" s="119" t="s">
        <v>48</v>
      </c>
      <c r="D9" s="64" t="s">
        <v>49</v>
      </c>
      <c r="E9" s="117" t="s">
        <v>29</v>
      </c>
      <c r="F9" s="119" t="s">
        <v>50</v>
      </c>
      <c r="G9" s="119" t="s">
        <v>51</v>
      </c>
      <c r="H9" s="119" t="s">
        <v>52</v>
      </c>
      <c r="I9" s="119" t="s">
        <v>53</v>
      </c>
      <c r="J9" s="120">
        <v>1</v>
      </c>
      <c r="K9" s="119" t="s">
        <v>54</v>
      </c>
      <c r="L9" s="117" t="s">
        <v>35</v>
      </c>
      <c r="M9" s="115" t="s">
        <v>55</v>
      </c>
      <c r="N9" s="119" t="s">
        <v>37</v>
      </c>
      <c r="O9" s="119" t="s">
        <v>56</v>
      </c>
      <c r="P9" s="117" t="s">
        <v>32</v>
      </c>
      <c r="Q9" s="117" t="s">
        <v>32</v>
      </c>
      <c r="R9" s="124" t="s">
        <v>57</v>
      </c>
      <c r="S9" s="124" t="s">
        <v>58</v>
      </c>
      <c r="T9" s="124" t="s">
        <v>59</v>
      </c>
      <c r="U9" s="121">
        <v>1</v>
      </c>
      <c r="V9" s="17" t="s">
        <v>60</v>
      </c>
      <c r="W9" s="17" t="s">
        <v>61</v>
      </c>
      <c r="X9" s="17" t="s">
        <v>62</v>
      </c>
      <c r="Y9" s="119" t="s">
        <v>63</v>
      </c>
      <c r="Z9" s="59"/>
      <c r="AA9" s="59"/>
      <c r="AB9" s="59"/>
      <c r="AC9" s="171" t="str">
        <f t="shared" ref="AC9:AC59" si="2">IFERROR(AA9/AB9," ")</f>
        <v xml:space="preserve"> </v>
      </c>
      <c r="AD9" s="171">
        <f t="shared" ref="AD9:AD59" si="3">U9</f>
        <v>1</v>
      </c>
      <c r="AE9" s="59"/>
      <c r="AF9" s="59"/>
      <c r="AG9" s="59"/>
      <c r="AH9" s="59"/>
      <c r="AI9" s="59"/>
      <c r="AJ9" s="59"/>
      <c r="AK9" s="171" t="str">
        <f t="shared" ref="AK9:AK59" si="4">IFERROR(AI9/AJ9," ")</f>
        <v xml:space="preserve"> </v>
      </c>
      <c r="AL9" s="171">
        <f t="shared" ref="AL9:AL59" si="5">U9</f>
        <v>1</v>
      </c>
      <c r="AM9" s="59"/>
      <c r="AN9" s="59"/>
      <c r="AO9" s="59"/>
      <c r="AP9" s="65">
        <v>1</v>
      </c>
      <c r="AQ9" s="60">
        <v>2</v>
      </c>
      <c r="AR9" s="60">
        <v>2</v>
      </c>
      <c r="AS9" s="69">
        <f t="shared" ref="AS9:AS59" si="6">IFERROR(AQ9/AR9," ")</f>
        <v>1</v>
      </c>
      <c r="AT9" s="171">
        <f t="shared" ref="AT9:AT59" si="7">U9</f>
        <v>1</v>
      </c>
      <c r="AU9" s="171" t="s">
        <v>554</v>
      </c>
      <c r="AV9" s="172" t="s">
        <v>746</v>
      </c>
      <c r="AW9" s="59"/>
      <c r="AX9" s="123">
        <f t="shared" ref="AX9:AX56" si="8">IFERROR(AVERAGE(AC9,AK9,AS9), "0")</f>
        <v>1</v>
      </c>
      <c r="AY9" s="55">
        <f t="shared" ref="AY9:AY62" si="9">AX9</f>
        <v>1</v>
      </c>
      <c r="AZ9" s="52" t="str">
        <f t="shared" ref="AZ9:AZ56" si="10">AU9</f>
        <v>Excelente</v>
      </c>
      <c r="BA9" s="31">
        <f t="shared" si="0"/>
        <v>1</v>
      </c>
      <c r="BB9" s="32"/>
      <c r="BC9" s="32"/>
      <c r="BD9" s="31" t="str">
        <f t="shared" ref="BD9:BD62" si="11">IFERROR($BB9/$BC9, " ")</f>
        <v xml:space="preserve"> </v>
      </c>
      <c r="BE9" s="122">
        <f t="shared" ref="BE9:BE56" si="12">U9</f>
        <v>1</v>
      </c>
      <c r="BF9" s="122"/>
      <c r="BG9" s="41"/>
      <c r="BH9" s="41"/>
      <c r="BI9" s="31">
        <f t="shared" ref="BI9:BI56" si="13">$J9</f>
        <v>1</v>
      </c>
      <c r="BJ9" s="32"/>
      <c r="BK9" s="32"/>
      <c r="BL9" s="31" t="str">
        <f t="shared" ref="BL9:BL62" si="14">IFERROR($BJ9/$BK9," ")</f>
        <v xml:space="preserve"> </v>
      </c>
      <c r="BM9" s="122">
        <f t="shared" ref="BM9:BM56" si="15">U9</f>
        <v>1</v>
      </c>
      <c r="BN9" s="122"/>
      <c r="BO9" s="41"/>
      <c r="BP9" s="41"/>
      <c r="BQ9" s="31">
        <f t="shared" ref="BQ9:BQ56" si="16">$J9</f>
        <v>1</v>
      </c>
      <c r="BR9" s="32">
        <v>3</v>
      </c>
      <c r="BS9" s="32">
        <v>3</v>
      </c>
      <c r="BT9" s="31">
        <f t="shared" ref="BT9:BT62" si="17">IFERROR($BR9/$BS9," ")</f>
        <v>1</v>
      </c>
      <c r="BU9" s="122">
        <f t="shared" si="1"/>
        <v>1</v>
      </c>
      <c r="BV9" s="122" t="s">
        <v>21</v>
      </c>
      <c r="BW9" s="125" t="s">
        <v>589</v>
      </c>
      <c r="BX9" s="41"/>
      <c r="BY9" s="50">
        <f t="shared" ref="BY9:BY62" si="18">IFERROR(AVERAGE(BD9,BL9,BT9),"0")</f>
        <v>1</v>
      </c>
      <c r="BZ9" s="55">
        <f t="shared" ref="BZ9:BZ62" si="19">BY9</f>
        <v>1</v>
      </c>
      <c r="CA9" s="52" t="str">
        <f t="shared" ref="CA9:CA62" si="20">BV9</f>
        <v>EXCELENTE</v>
      </c>
    </row>
    <row r="10" spans="1:79" ht="80.099999999999994" hidden="1" customHeight="1" x14ac:dyDescent="0.25">
      <c r="A10" s="11">
        <v>3</v>
      </c>
      <c r="B10" s="24" t="s">
        <v>26</v>
      </c>
      <c r="C10" s="81" t="s">
        <v>48</v>
      </c>
      <c r="D10" s="64" t="s">
        <v>49</v>
      </c>
      <c r="E10" s="10" t="s">
        <v>29</v>
      </c>
      <c r="F10" s="81" t="s">
        <v>64</v>
      </c>
      <c r="G10" s="81" t="s">
        <v>65</v>
      </c>
      <c r="H10" s="81" t="s">
        <v>52</v>
      </c>
      <c r="I10" s="81" t="s">
        <v>53</v>
      </c>
      <c r="J10" s="15">
        <v>1</v>
      </c>
      <c r="K10" s="81" t="s">
        <v>54</v>
      </c>
      <c r="L10" s="81" t="s">
        <v>66</v>
      </c>
      <c r="M10" s="24" t="s">
        <v>67</v>
      </c>
      <c r="N10" s="81" t="s">
        <v>37</v>
      </c>
      <c r="O10" s="81" t="s">
        <v>68</v>
      </c>
      <c r="P10" s="10" t="s">
        <v>32</v>
      </c>
      <c r="Q10" s="10" t="s">
        <v>32</v>
      </c>
      <c r="R10" s="18" t="s">
        <v>57</v>
      </c>
      <c r="S10" s="18" t="s">
        <v>58</v>
      </c>
      <c r="T10" s="18" t="s">
        <v>59</v>
      </c>
      <c r="U10" s="16">
        <v>1</v>
      </c>
      <c r="V10" s="17" t="s">
        <v>60</v>
      </c>
      <c r="W10" s="17" t="s">
        <v>61</v>
      </c>
      <c r="X10" s="17" t="s">
        <v>62</v>
      </c>
      <c r="Y10" s="81" t="s">
        <v>69</v>
      </c>
      <c r="Z10" s="59"/>
      <c r="AA10" s="59"/>
      <c r="AB10" s="59"/>
      <c r="AC10" s="171" t="str">
        <f t="shared" si="2"/>
        <v xml:space="preserve"> </v>
      </c>
      <c r="AD10" s="171">
        <f t="shared" si="3"/>
        <v>1</v>
      </c>
      <c r="AE10" s="59"/>
      <c r="AF10" s="59"/>
      <c r="AG10" s="59"/>
      <c r="AH10" s="59"/>
      <c r="AI10" s="59"/>
      <c r="AJ10" s="59"/>
      <c r="AK10" s="171" t="str">
        <f t="shared" si="4"/>
        <v xml:space="preserve"> </v>
      </c>
      <c r="AL10" s="171">
        <f t="shared" si="5"/>
        <v>1</v>
      </c>
      <c r="AM10" s="59"/>
      <c r="AN10" s="59"/>
      <c r="AO10" s="59"/>
      <c r="AP10" s="65">
        <v>1</v>
      </c>
      <c r="AQ10" s="60">
        <v>22</v>
      </c>
      <c r="AR10" s="60">
        <v>27</v>
      </c>
      <c r="AS10" s="69">
        <f t="shared" si="6"/>
        <v>0.81481481481481477</v>
      </c>
      <c r="AT10" s="171" t="str">
        <f>S10</f>
        <v>&gt;50%</v>
      </c>
      <c r="AU10" s="171" t="s">
        <v>19</v>
      </c>
      <c r="AV10" s="172" t="s">
        <v>747</v>
      </c>
      <c r="AW10" s="59"/>
      <c r="AX10" s="123">
        <f t="shared" si="8"/>
        <v>0.81481481481481477</v>
      </c>
      <c r="AY10" s="55">
        <f t="shared" si="9"/>
        <v>0.81481481481481477</v>
      </c>
      <c r="AZ10" s="52" t="str">
        <f t="shared" si="10"/>
        <v>REGULAR</v>
      </c>
      <c r="BA10" s="31">
        <f t="shared" si="0"/>
        <v>1</v>
      </c>
      <c r="BB10" s="32"/>
      <c r="BC10" s="32"/>
      <c r="BD10" s="31" t="str">
        <f t="shared" si="11"/>
        <v xml:space="preserve"> </v>
      </c>
      <c r="BE10" s="122">
        <f t="shared" si="12"/>
        <v>1</v>
      </c>
      <c r="BF10" s="122"/>
      <c r="BG10" s="41"/>
      <c r="BH10" s="41"/>
      <c r="BI10" s="31">
        <f t="shared" si="13"/>
        <v>1</v>
      </c>
      <c r="BJ10" s="32"/>
      <c r="BK10" s="32"/>
      <c r="BL10" s="31" t="str">
        <f t="shared" si="14"/>
        <v xml:space="preserve"> </v>
      </c>
      <c r="BM10" s="122">
        <f t="shared" si="15"/>
        <v>1</v>
      </c>
      <c r="BN10" s="122"/>
      <c r="BO10" s="41"/>
      <c r="BP10" s="41"/>
      <c r="BQ10" s="31">
        <f t="shared" si="16"/>
        <v>1</v>
      </c>
      <c r="BR10" s="32">
        <v>27</v>
      </c>
      <c r="BS10" s="32">
        <v>28</v>
      </c>
      <c r="BT10" s="31">
        <f t="shared" si="17"/>
        <v>0.9642857142857143</v>
      </c>
      <c r="BU10" s="122">
        <f t="shared" si="1"/>
        <v>1</v>
      </c>
      <c r="BV10" s="122" t="s">
        <v>20</v>
      </c>
      <c r="BW10" s="125" t="s">
        <v>590</v>
      </c>
      <c r="BX10" s="41"/>
      <c r="BY10" s="50">
        <f t="shared" si="18"/>
        <v>0.9642857142857143</v>
      </c>
      <c r="BZ10" s="55">
        <f t="shared" si="19"/>
        <v>0.9642857142857143</v>
      </c>
      <c r="CA10" s="52" t="str">
        <f t="shared" si="20"/>
        <v>BUENO</v>
      </c>
    </row>
    <row r="11" spans="1:79" ht="80.099999999999994" hidden="1" customHeight="1" x14ac:dyDescent="0.25">
      <c r="A11" s="11">
        <v>4</v>
      </c>
      <c r="B11" s="115" t="s">
        <v>26</v>
      </c>
      <c r="C11" s="116" t="s">
        <v>48</v>
      </c>
      <c r="D11" s="66" t="s">
        <v>70</v>
      </c>
      <c r="E11" s="117" t="s">
        <v>71</v>
      </c>
      <c r="F11" s="119" t="s">
        <v>72</v>
      </c>
      <c r="G11" s="119" t="s">
        <v>73</v>
      </c>
      <c r="H11" s="119" t="s">
        <v>74</v>
      </c>
      <c r="I11" s="119" t="s">
        <v>33</v>
      </c>
      <c r="J11" s="120">
        <v>0.15</v>
      </c>
      <c r="K11" s="119" t="s">
        <v>75</v>
      </c>
      <c r="L11" s="117" t="s">
        <v>66</v>
      </c>
      <c r="M11" s="126" t="s">
        <v>76</v>
      </c>
      <c r="N11" s="119" t="s">
        <v>37</v>
      </c>
      <c r="O11" s="119" t="s">
        <v>77</v>
      </c>
      <c r="P11" s="117" t="s">
        <v>32</v>
      </c>
      <c r="Q11" s="117" t="s">
        <v>32</v>
      </c>
      <c r="R11" s="126" t="s">
        <v>78</v>
      </c>
      <c r="S11" s="126" t="s">
        <v>79</v>
      </c>
      <c r="T11" s="126" t="s">
        <v>80</v>
      </c>
      <c r="U11" s="121" t="s">
        <v>81</v>
      </c>
      <c r="V11" s="17" t="s">
        <v>82</v>
      </c>
      <c r="W11" s="17" t="s">
        <v>82</v>
      </c>
      <c r="X11" s="17" t="s">
        <v>82</v>
      </c>
      <c r="Y11" s="17" t="s">
        <v>83</v>
      </c>
      <c r="Z11" s="59"/>
      <c r="AA11" s="60"/>
      <c r="AB11" s="60"/>
      <c r="AC11" s="171" t="str">
        <f t="shared" si="2"/>
        <v xml:space="preserve"> </v>
      </c>
      <c r="AD11" s="171" t="str">
        <f t="shared" si="3"/>
        <v>&lt;=10%</v>
      </c>
      <c r="AE11" s="60"/>
      <c r="AF11" s="60"/>
      <c r="AG11" s="60"/>
      <c r="AH11" s="59"/>
      <c r="AI11" s="60"/>
      <c r="AJ11" s="60"/>
      <c r="AK11" s="171" t="str">
        <f t="shared" si="4"/>
        <v xml:space="preserve"> </v>
      </c>
      <c r="AL11" s="171" t="str">
        <f t="shared" si="5"/>
        <v>&lt;=10%</v>
      </c>
      <c r="AM11" s="59"/>
      <c r="AN11" s="60"/>
      <c r="AO11" s="60"/>
      <c r="AP11" s="171">
        <v>0.15</v>
      </c>
      <c r="AQ11" s="60">
        <v>2</v>
      </c>
      <c r="AR11" s="60">
        <v>60</v>
      </c>
      <c r="AS11" s="69">
        <f t="shared" si="6"/>
        <v>3.3333333333333333E-2</v>
      </c>
      <c r="AT11" s="171" t="str">
        <f t="shared" si="7"/>
        <v>&lt;=10%</v>
      </c>
      <c r="AU11" s="60" t="s">
        <v>708</v>
      </c>
      <c r="AV11" s="172" t="s">
        <v>709</v>
      </c>
      <c r="AW11" s="245" t="s">
        <v>748</v>
      </c>
      <c r="AX11" s="123">
        <f t="shared" si="8"/>
        <v>3.3333333333333333E-2</v>
      </c>
      <c r="AY11" s="55">
        <f t="shared" si="9"/>
        <v>3.3333333333333333E-2</v>
      </c>
      <c r="AZ11" s="52" t="str">
        <f t="shared" si="10"/>
        <v xml:space="preserve">Excelente </v>
      </c>
      <c r="BA11" s="31">
        <f t="shared" si="0"/>
        <v>0.15</v>
      </c>
      <c r="BB11" s="32" t="s">
        <v>598</v>
      </c>
      <c r="BC11" s="32" t="s">
        <v>598</v>
      </c>
      <c r="BD11" s="31" t="str">
        <f t="shared" si="11"/>
        <v xml:space="preserve"> </v>
      </c>
      <c r="BE11" s="122" t="str">
        <f t="shared" si="12"/>
        <v>&lt;=10%</v>
      </c>
      <c r="BF11" s="122" t="s">
        <v>598</v>
      </c>
      <c r="BG11" s="41" t="s">
        <v>598</v>
      </c>
      <c r="BH11" s="41" t="s">
        <v>598</v>
      </c>
      <c r="BI11" s="31">
        <f t="shared" si="13"/>
        <v>0.15</v>
      </c>
      <c r="BJ11" s="32" t="s">
        <v>598</v>
      </c>
      <c r="BK11" s="32" t="s">
        <v>598</v>
      </c>
      <c r="BL11" s="31" t="str">
        <f t="shared" si="14"/>
        <v xml:space="preserve"> </v>
      </c>
      <c r="BM11" s="122" t="str">
        <f t="shared" si="15"/>
        <v>&lt;=10%</v>
      </c>
      <c r="BN11" s="122" t="s">
        <v>598</v>
      </c>
      <c r="BO11" s="41" t="s">
        <v>598</v>
      </c>
      <c r="BP11" s="41" t="s">
        <v>598</v>
      </c>
      <c r="BQ11" s="31">
        <f t="shared" si="16"/>
        <v>0.15</v>
      </c>
      <c r="BR11" s="32" t="s">
        <v>598</v>
      </c>
      <c r="BS11" s="32" t="s">
        <v>598</v>
      </c>
      <c r="BT11" s="31" t="str">
        <f t="shared" si="17"/>
        <v xml:space="preserve"> </v>
      </c>
      <c r="BU11" s="122" t="str">
        <f t="shared" si="1"/>
        <v>&lt;=10%</v>
      </c>
      <c r="BV11" s="122" t="s">
        <v>598</v>
      </c>
      <c r="BW11" s="41" t="s">
        <v>598</v>
      </c>
      <c r="BX11" s="41" t="s">
        <v>598</v>
      </c>
      <c r="BY11" s="50" t="str">
        <f t="shared" si="18"/>
        <v>0</v>
      </c>
      <c r="BZ11" s="55" t="str">
        <f t="shared" si="19"/>
        <v>0</v>
      </c>
      <c r="CA11" s="52" t="str">
        <f t="shared" si="20"/>
        <v>NA</v>
      </c>
    </row>
    <row r="12" spans="1:79" ht="80.099999999999994" hidden="1" customHeight="1" x14ac:dyDescent="0.25">
      <c r="A12" s="11">
        <v>5</v>
      </c>
      <c r="B12" s="24" t="s">
        <v>26</v>
      </c>
      <c r="C12" s="13" t="s">
        <v>27</v>
      </c>
      <c r="D12" s="66" t="s">
        <v>70</v>
      </c>
      <c r="E12" s="10" t="s">
        <v>29</v>
      </c>
      <c r="F12" s="24" t="s">
        <v>84</v>
      </c>
      <c r="G12" s="81" t="s">
        <v>591</v>
      </c>
      <c r="H12" s="81" t="s">
        <v>39</v>
      </c>
      <c r="I12" s="81" t="s">
        <v>592</v>
      </c>
      <c r="J12" s="114">
        <v>1</v>
      </c>
      <c r="K12" s="81" t="s">
        <v>85</v>
      </c>
      <c r="L12" s="10" t="s">
        <v>35</v>
      </c>
      <c r="M12" s="81" t="s">
        <v>593</v>
      </c>
      <c r="N12" s="81" t="s">
        <v>37</v>
      </c>
      <c r="O12" s="81" t="s">
        <v>594</v>
      </c>
      <c r="P12" s="10" t="s">
        <v>86</v>
      </c>
      <c r="Q12" s="10" t="s">
        <v>39</v>
      </c>
      <c r="R12" s="18" t="s">
        <v>87</v>
      </c>
      <c r="S12" s="18" t="s">
        <v>88</v>
      </c>
      <c r="T12" s="18" t="s">
        <v>89</v>
      </c>
      <c r="U12" s="18" t="s">
        <v>90</v>
      </c>
      <c r="V12" s="81" t="s">
        <v>91</v>
      </c>
      <c r="W12" s="17" t="s">
        <v>595</v>
      </c>
      <c r="X12" s="17" t="s">
        <v>92</v>
      </c>
      <c r="Y12" s="17" t="s">
        <v>93</v>
      </c>
      <c r="Z12" s="67">
        <v>1</v>
      </c>
      <c r="AA12" s="173">
        <v>207</v>
      </c>
      <c r="AB12" s="173">
        <v>221</v>
      </c>
      <c r="AC12" s="171">
        <f t="shared" si="2"/>
        <v>0.93665158371040724</v>
      </c>
      <c r="AD12" s="171" t="str">
        <f t="shared" si="3"/>
        <v>(= 100%)</v>
      </c>
      <c r="AE12" s="60" t="s">
        <v>20</v>
      </c>
      <c r="AF12" s="246" t="s">
        <v>749</v>
      </c>
      <c r="AG12" s="175"/>
      <c r="AH12" s="67">
        <v>1</v>
      </c>
      <c r="AI12" s="173">
        <v>316</v>
      </c>
      <c r="AJ12" s="173">
        <v>330</v>
      </c>
      <c r="AK12" s="171">
        <f t="shared" si="4"/>
        <v>0.95757575757575752</v>
      </c>
      <c r="AL12" s="171" t="str">
        <f t="shared" si="5"/>
        <v>(= 100%)</v>
      </c>
      <c r="AM12" s="60" t="s">
        <v>20</v>
      </c>
      <c r="AN12" s="246" t="s">
        <v>750</v>
      </c>
      <c r="AO12" s="175"/>
      <c r="AP12" s="176">
        <v>1</v>
      </c>
      <c r="AQ12" s="173">
        <v>203</v>
      </c>
      <c r="AR12" s="173">
        <v>212</v>
      </c>
      <c r="AS12" s="69">
        <f t="shared" si="6"/>
        <v>0.95754716981132071</v>
      </c>
      <c r="AT12" s="171" t="str">
        <f t="shared" si="7"/>
        <v>(= 100%)</v>
      </c>
      <c r="AU12" s="60" t="s">
        <v>20</v>
      </c>
      <c r="AV12" s="246" t="s">
        <v>751</v>
      </c>
      <c r="AW12" s="175"/>
      <c r="AX12" s="123">
        <f t="shared" si="8"/>
        <v>0.95059150369916179</v>
      </c>
      <c r="AY12" s="55">
        <f t="shared" si="9"/>
        <v>0.95059150369916179</v>
      </c>
      <c r="AZ12" s="52" t="str">
        <f t="shared" si="10"/>
        <v>BUENO</v>
      </c>
      <c r="BA12" s="31">
        <f t="shared" si="0"/>
        <v>1</v>
      </c>
      <c r="BB12" s="32">
        <v>297</v>
      </c>
      <c r="BC12" s="32">
        <v>339</v>
      </c>
      <c r="BD12" s="31">
        <f t="shared" si="11"/>
        <v>0.87610619469026552</v>
      </c>
      <c r="BE12" s="122" t="str">
        <f t="shared" si="12"/>
        <v>(= 100%)</v>
      </c>
      <c r="BF12" s="122" t="s">
        <v>20</v>
      </c>
      <c r="BG12" s="41" t="s">
        <v>599</v>
      </c>
      <c r="BH12" s="41"/>
      <c r="BI12" s="31">
        <f t="shared" si="13"/>
        <v>1</v>
      </c>
      <c r="BJ12" s="32">
        <v>300</v>
      </c>
      <c r="BK12" s="32">
        <v>356</v>
      </c>
      <c r="BL12" s="31">
        <f t="shared" si="14"/>
        <v>0.84269662921348309</v>
      </c>
      <c r="BM12" s="122" t="str">
        <f t="shared" si="15"/>
        <v>(= 100%)</v>
      </c>
      <c r="BN12" s="122" t="s">
        <v>19</v>
      </c>
      <c r="BO12" s="41" t="s">
        <v>601</v>
      </c>
      <c r="BP12" s="41"/>
      <c r="BQ12" s="31">
        <f t="shared" si="16"/>
        <v>1</v>
      </c>
      <c r="BR12" s="32">
        <v>246</v>
      </c>
      <c r="BS12" s="32">
        <v>314</v>
      </c>
      <c r="BT12" s="31">
        <f t="shared" si="17"/>
        <v>0.78343949044585992</v>
      </c>
      <c r="BU12" s="122" t="str">
        <f t="shared" si="1"/>
        <v>(= 100%)</v>
      </c>
      <c r="BV12" s="122" t="s">
        <v>19</v>
      </c>
      <c r="BW12" s="41" t="s">
        <v>603</v>
      </c>
      <c r="BX12" s="41" t="s">
        <v>604</v>
      </c>
      <c r="BY12" s="50">
        <f t="shared" si="18"/>
        <v>0.83408077144986947</v>
      </c>
      <c r="BZ12" s="55">
        <f t="shared" si="19"/>
        <v>0.83408077144986947</v>
      </c>
      <c r="CA12" s="52" t="str">
        <f t="shared" si="20"/>
        <v>REGULAR</v>
      </c>
    </row>
    <row r="13" spans="1:79" ht="80.099999999999994" hidden="1" customHeight="1" x14ac:dyDescent="0.25">
      <c r="A13" s="11">
        <v>6</v>
      </c>
      <c r="B13" s="115" t="s">
        <v>26</v>
      </c>
      <c r="C13" s="116" t="s">
        <v>27</v>
      </c>
      <c r="D13" s="66" t="s">
        <v>70</v>
      </c>
      <c r="E13" s="117" t="s">
        <v>29</v>
      </c>
      <c r="F13" s="119" t="s">
        <v>94</v>
      </c>
      <c r="G13" s="119" t="s">
        <v>596</v>
      </c>
      <c r="H13" s="119" t="s">
        <v>39</v>
      </c>
      <c r="I13" s="119" t="s">
        <v>597</v>
      </c>
      <c r="J13" s="127">
        <v>1</v>
      </c>
      <c r="K13" s="119" t="s">
        <v>95</v>
      </c>
      <c r="L13" s="119" t="s">
        <v>35</v>
      </c>
      <c r="M13" s="119" t="s">
        <v>96</v>
      </c>
      <c r="N13" s="119" t="s">
        <v>37</v>
      </c>
      <c r="O13" s="119" t="s">
        <v>97</v>
      </c>
      <c r="P13" s="119" t="s">
        <v>98</v>
      </c>
      <c r="Q13" s="119" t="s">
        <v>39</v>
      </c>
      <c r="R13" s="124" t="s">
        <v>87</v>
      </c>
      <c r="S13" s="124" t="s">
        <v>88</v>
      </c>
      <c r="T13" s="124" t="s">
        <v>89</v>
      </c>
      <c r="U13" s="124" t="s">
        <v>90</v>
      </c>
      <c r="V13" s="119" t="s">
        <v>99</v>
      </c>
      <c r="W13" s="17" t="s">
        <v>595</v>
      </c>
      <c r="X13" s="17" t="s">
        <v>92</v>
      </c>
      <c r="Y13" s="17" t="s">
        <v>93</v>
      </c>
      <c r="Z13" s="67">
        <v>1</v>
      </c>
      <c r="AA13" s="173">
        <v>720</v>
      </c>
      <c r="AB13" s="173">
        <v>720</v>
      </c>
      <c r="AC13" s="171">
        <f t="shared" si="2"/>
        <v>1</v>
      </c>
      <c r="AD13" s="171" t="str">
        <f t="shared" si="3"/>
        <v>(= 100%)</v>
      </c>
      <c r="AE13" s="60" t="s">
        <v>21</v>
      </c>
      <c r="AF13" s="172" t="s">
        <v>752</v>
      </c>
      <c r="AG13" s="175"/>
      <c r="AH13" s="67">
        <v>1</v>
      </c>
      <c r="AI13" s="173">
        <v>720</v>
      </c>
      <c r="AJ13" s="173">
        <v>720</v>
      </c>
      <c r="AK13" s="171">
        <f t="shared" si="4"/>
        <v>1</v>
      </c>
      <c r="AL13" s="171" t="str">
        <f t="shared" si="5"/>
        <v>(= 100%)</v>
      </c>
      <c r="AM13" s="60" t="s">
        <v>21</v>
      </c>
      <c r="AN13" s="246" t="s">
        <v>753</v>
      </c>
      <c r="AO13" s="175"/>
      <c r="AP13" s="176">
        <v>1</v>
      </c>
      <c r="AQ13" s="173">
        <v>720</v>
      </c>
      <c r="AR13" s="173">
        <v>720</v>
      </c>
      <c r="AS13" s="69">
        <f t="shared" si="6"/>
        <v>1</v>
      </c>
      <c r="AT13" s="171" t="str">
        <f t="shared" si="7"/>
        <v>(= 100%)</v>
      </c>
      <c r="AU13" s="60" t="s">
        <v>708</v>
      </c>
      <c r="AV13" s="246" t="s">
        <v>754</v>
      </c>
      <c r="AW13" s="175"/>
      <c r="AX13" s="123">
        <f t="shared" si="8"/>
        <v>1</v>
      </c>
      <c r="AY13" s="55">
        <f t="shared" si="9"/>
        <v>1</v>
      </c>
      <c r="AZ13" s="52" t="str">
        <f t="shared" si="10"/>
        <v xml:space="preserve">Excelente </v>
      </c>
      <c r="BA13" s="31">
        <f t="shared" si="0"/>
        <v>1</v>
      </c>
      <c r="BB13" s="32">
        <v>720</v>
      </c>
      <c r="BC13" s="32">
        <v>720</v>
      </c>
      <c r="BD13" s="31">
        <f t="shared" si="11"/>
        <v>1</v>
      </c>
      <c r="BE13" s="122" t="str">
        <f t="shared" si="12"/>
        <v>(= 100%)</v>
      </c>
      <c r="BF13" s="122" t="s">
        <v>21</v>
      </c>
      <c r="BG13" s="41" t="s">
        <v>600</v>
      </c>
      <c r="BH13" s="41"/>
      <c r="BI13" s="31">
        <f t="shared" si="13"/>
        <v>1</v>
      </c>
      <c r="BJ13" s="32">
        <v>720</v>
      </c>
      <c r="BK13" s="32">
        <v>720</v>
      </c>
      <c r="BL13" s="31">
        <f t="shared" si="14"/>
        <v>1</v>
      </c>
      <c r="BM13" s="122" t="str">
        <f t="shared" si="15"/>
        <v>(= 100%)</v>
      </c>
      <c r="BN13" s="122" t="s">
        <v>21</v>
      </c>
      <c r="BO13" s="41" t="s">
        <v>602</v>
      </c>
      <c r="BP13" s="41"/>
      <c r="BQ13" s="31">
        <f t="shared" si="16"/>
        <v>1</v>
      </c>
      <c r="BR13" s="32">
        <v>720</v>
      </c>
      <c r="BS13" s="32">
        <v>720</v>
      </c>
      <c r="BT13" s="31">
        <f t="shared" si="17"/>
        <v>1</v>
      </c>
      <c r="BU13" s="122" t="str">
        <f t="shared" si="1"/>
        <v>(= 100%)</v>
      </c>
      <c r="BV13" s="122" t="s">
        <v>21</v>
      </c>
      <c r="BW13" s="41" t="s">
        <v>605</v>
      </c>
      <c r="BX13" s="41"/>
      <c r="BY13" s="50">
        <f t="shared" si="18"/>
        <v>1</v>
      </c>
      <c r="BZ13" s="55">
        <f t="shared" si="19"/>
        <v>1</v>
      </c>
      <c r="CA13" s="52" t="str">
        <f t="shared" si="20"/>
        <v>EXCELENTE</v>
      </c>
    </row>
    <row r="14" spans="1:79" ht="80.099999999999994" hidden="1" customHeight="1" x14ac:dyDescent="0.25">
      <c r="A14" s="11">
        <v>7</v>
      </c>
      <c r="B14" s="115" t="s">
        <v>26</v>
      </c>
      <c r="C14" s="116" t="s">
        <v>101</v>
      </c>
      <c r="D14" s="64" t="s">
        <v>70</v>
      </c>
      <c r="E14" s="119" t="s">
        <v>71</v>
      </c>
      <c r="F14" s="115" t="s">
        <v>102</v>
      </c>
      <c r="G14" s="119" t="s">
        <v>103</v>
      </c>
      <c r="H14" s="119" t="s">
        <v>32</v>
      </c>
      <c r="I14" s="119" t="s">
        <v>104</v>
      </c>
      <c r="J14" s="120">
        <v>1</v>
      </c>
      <c r="K14" s="119" t="s">
        <v>105</v>
      </c>
      <c r="L14" s="117" t="s">
        <v>35</v>
      </c>
      <c r="M14" s="119" t="s">
        <v>106</v>
      </c>
      <c r="N14" s="119" t="s">
        <v>37</v>
      </c>
      <c r="O14" s="119" t="s">
        <v>107</v>
      </c>
      <c r="P14" s="119" t="s">
        <v>108</v>
      </c>
      <c r="Q14" s="117" t="s">
        <v>39</v>
      </c>
      <c r="R14" s="124" t="s">
        <v>569</v>
      </c>
      <c r="S14" s="124" t="s">
        <v>570</v>
      </c>
      <c r="T14" s="126" t="s">
        <v>571</v>
      </c>
      <c r="U14" s="128" t="s">
        <v>43</v>
      </c>
      <c r="V14" s="17" t="s">
        <v>111</v>
      </c>
      <c r="W14" s="17" t="s">
        <v>112</v>
      </c>
      <c r="X14" s="17" t="s">
        <v>112</v>
      </c>
      <c r="Y14" s="17" t="s">
        <v>113</v>
      </c>
      <c r="Z14" s="67"/>
      <c r="AA14" s="173"/>
      <c r="AB14" s="173"/>
      <c r="AC14" s="171" t="str">
        <f t="shared" si="2"/>
        <v xml:space="preserve"> </v>
      </c>
      <c r="AD14" s="171" t="str">
        <f t="shared" si="3"/>
        <v>(=100%)</v>
      </c>
      <c r="AE14" s="60"/>
      <c r="AF14" s="174"/>
      <c r="AG14" s="175"/>
      <c r="AH14" s="67"/>
      <c r="AI14" s="173"/>
      <c r="AJ14" s="173"/>
      <c r="AK14" s="171" t="str">
        <f t="shared" si="4"/>
        <v xml:space="preserve"> </v>
      </c>
      <c r="AL14" s="171" t="str">
        <f t="shared" si="5"/>
        <v>(=100%)</v>
      </c>
      <c r="AM14" s="68"/>
      <c r="AN14" s="177"/>
      <c r="AO14" s="175"/>
      <c r="AP14" s="176">
        <v>1</v>
      </c>
      <c r="AQ14" s="173">
        <v>0</v>
      </c>
      <c r="AR14" s="173">
        <v>0</v>
      </c>
      <c r="AS14" s="69">
        <v>0.87</v>
      </c>
      <c r="AT14" s="171" t="str">
        <f t="shared" si="7"/>
        <v>(=100%)</v>
      </c>
      <c r="AU14" s="176" t="s">
        <v>20</v>
      </c>
      <c r="AV14" s="247" t="s">
        <v>741</v>
      </c>
      <c r="AW14" s="175"/>
      <c r="AX14" s="123">
        <f>IFERROR(AVERAGE(AC14,AK14,AS14), "0")</f>
        <v>0.87</v>
      </c>
      <c r="AY14" s="55">
        <f>AX14</f>
        <v>0.87</v>
      </c>
      <c r="AZ14" s="52" t="s">
        <v>20</v>
      </c>
      <c r="BA14" s="31">
        <f t="shared" si="0"/>
        <v>1</v>
      </c>
      <c r="BB14" s="32"/>
      <c r="BC14" s="32"/>
      <c r="BD14" s="31" t="str">
        <f t="shared" si="11"/>
        <v xml:space="preserve"> </v>
      </c>
      <c r="BE14" s="122" t="str">
        <f t="shared" si="12"/>
        <v>(=100%)</v>
      </c>
      <c r="BF14" s="122"/>
      <c r="BG14" s="41"/>
      <c r="BH14" s="41"/>
      <c r="BI14" s="31">
        <f t="shared" si="13"/>
        <v>1</v>
      </c>
      <c r="BJ14" s="32"/>
      <c r="BK14" s="32"/>
      <c r="BL14" s="31" t="str">
        <f t="shared" si="14"/>
        <v xml:space="preserve"> </v>
      </c>
      <c r="BM14" s="122" t="str">
        <f t="shared" si="15"/>
        <v>(=100%)</v>
      </c>
      <c r="BN14" s="122"/>
      <c r="BO14" s="41"/>
      <c r="BP14" s="41"/>
      <c r="BQ14" s="31">
        <f t="shared" si="16"/>
        <v>1</v>
      </c>
      <c r="BR14" s="32">
        <v>95</v>
      </c>
      <c r="BS14" s="32">
        <v>100</v>
      </c>
      <c r="BT14" s="31">
        <f t="shared" si="17"/>
        <v>0.95</v>
      </c>
      <c r="BU14" s="122" t="str">
        <f t="shared" si="1"/>
        <v>(=100%)</v>
      </c>
      <c r="BV14" s="122" t="s">
        <v>20</v>
      </c>
      <c r="BW14" s="41" t="s">
        <v>606</v>
      </c>
      <c r="BX14" s="41"/>
      <c r="BY14" s="50">
        <f t="shared" si="18"/>
        <v>0.95</v>
      </c>
      <c r="BZ14" s="55">
        <f t="shared" si="19"/>
        <v>0.95</v>
      </c>
      <c r="CA14" s="52" t="str">
        <f t="shared" si="20"/>
        <v>BUENO</v>
      </c>
    </row>
    <row r="15" spans="1:79" ht="80.099999999999994" hidden="1" customHeight="1" x14ac:dyDescent="0.25">
      <c r="A15" s="11">
        <v>8</v>
      </c>
      <c r="B15" s="115" t="s">
        <v>26</v>
      </c>
      <c r="C15" s="116" t="s">
        <v>101</v>
      </c>
      <c r="D15" s="64" t="s">
        <v>70</v>
      </c>
      <c r="E15" s="119" t="s">
        <v>71</v>
      </c>
      <c r="F15" s="115" t="s">
        <v>114</v>
      </c>
      <c r="G15" s="119" t="s">
        <v>115</v>
      </c>
      <c r="H15" s="119" t="s">
        <v>32</v>
      </c>
      <c r="I15" s="119" t="s">
        <v>104</v>
      </c>
      <c r="J15" s="120">
        <v>1</v>
      </c>
      <c r="K15" s="119" t="s">
        <v>105</v>
      </c>
      <c r="L15" s="117" t="s">
        <v>35</v>
      </c>
      <c r="M15" s="119" t="s">
        <v>116</v>
      </c>
      <c r="N15" s="119" t="s">
        <v>37</v>
      </c>
      <c r="O15" s="119" t="s">
        <v>107</v>
      </c>
      <c r="P15" s="119" t="s">
        <v>108</v>
      </c>
      <c r="Q15" s="117" t="s">
        <v>39</v>
      </c>
      <c r="R15" s="124" t="s">
        <v>569</v>
      </c>
      <c r="S15" s="124" t="s">
        <v>570</v>
      </c>
      <c r="T15" s="126" t="s">
        <v>571</v>
      </c>
      <c r="U15" s="128" t="s">
        <v>43</v>
      </c>
      <c r="V15" s="17" t="s">
        <v>111</v>
      </c>
      <c r="W15" s="17" t="s">
        <v>112</v>
      </c>
      <c r="X15" s="17" t="s">
        <v>112</v>
      </c>
      <c r="Y15" s="17" t="s">
        <v>113</v>
      </c>
      <c r="Z15" s="67"/>
      <c r="AA15" s="173"/>
      <c r="AB15" s="173"/>
      <c r="AC15" s="171" t="str">
        <f t="shared" si="2"/>
        <v xml:space="preserve"> </v>
      </c>
      <c r="AD15" s="171" t="str">
        <f t="shared" si="3"/>
        <v>(=100%)</v>
      </c>
      <c r="AE15" s="176"/>
      <c r="AF15" s="174"/>
      <c r="AG15" s="60"/>
      <c r="AH15" s="67"/>
      <c r="AI15" s="173"/>
      <c r="AJ15" s="173"/>
      <c r="AK15" s="171" t="str">
        <f t="shared" si="4"/>
        <v xml:space="preserve"> </v>
      </c>
      <c r="AL15" s="171" t="str">
        <f t="shared" si="5"/>
        <v>(=100%)</v>
      </c>
      <c r="AM15" s="68"/>
      <c r="AN15" s="177"/>
      <c r="AO15" s="175"/>
      <c r="AP15" s="176">
        <v>1</v>
      </c>
      <c r="AQ15" s="173">
        <v>0</v>
      </c>
      <c r="AR15" s="173">
        <v>0</v>
      </c>
      <c r="AS15" s="69">
        <v>0.56000000000000005</v>
      </c>
      <c r="AT15" s="171" t="str">
        <f t="shared" si="7"/>
        <v>(=100%)</v>
      </c>
      <c r="AU15" s="275" t="s">
        <v>18</v>
      </c>
      <c r="AV15" s="247" t="s">
        <v>742</v>
      </c>
      <c r="AW15" s="175"/>
      <c r="AX15" s="123">
        <f>IFERROR(AVERAGE(AC15,AK15,AS15), "0")</f>
        <v>0.56000000000000005</v>
      </c>
      <c r="AY15" s="55">
        <f>AX15</f>
        <v>0.56000000000000005</v>
      </c>
      <c r="AZ15" s="52" t="s">
        <v>18</v>
      </c>
      <c r="BA15" s="31">
        <f t="shared" si="0"/>
        <v>1</v>
      </c>
      <c r="BB15" s="32"/>
      <c r="BC15" s="32"/>
      <c r="BD15" s="31" t="str">
        <f t="shared" si="11"/>
        <v xml:space="preserve"> </v>
      </c>
      <c r="BE15" s="122" t="str">
        <f t="shared" si="12"/>
        <v>(=100%)</v>
      </c>
      <c r="BF15" s="122"/>
      <c r="BG15" s="41"/>
      <c r="BH15" s="41"/>
      <c r="BI15" s="31">
        <f t="shared" si="13"/>
        <v>1</v>
      </c>
      <c r="BJ15" s="32"/>
      <c r="BK15" s="32"/>
      <c r="BL15" s="31" t="str">
        <f t="shared" si="14"/>
        <v xml:space="preserve"> </v>
      </c>
      <c r="BM15" s="122" t="str">
        <f t="shared" si="15"/>
        <v>(=100%)</v>
      </c>
      <c r="BN15" s="122"/>
      <c r="BO15" s="41"/>
      <c r="BP15" s="41"/>
      <c r="BQ15" s="31">
        <f t="shared" si="16"/>
        <v>1</v>
      </c>
      <c r="BR15" s="32">
        <v>20</v>
      </c>
      <c r="BS15" s="32">
        <v>100</v>
      </c>
      <c r="BT15" s="31">
        <f t="shared" si="17"/>
        <v>0.2</v>
      </c>
      <c r="BU15" s="122" t="str">
        <f t="shared" si="1"/>
        <v>(=100%)</v>
      </c>
      <c r="BV15" s="122" t="s">
        <v>18</v>
      </c>
      <c r="BW15" s="41" t="s">
        <v>607</v>
      </c>
      <c r="BX15" s="41"/>
      <c r="BY15" s="50">
        <f t="shared" si="18"/>
        <v>0.2</v>
      </c>
      <c r="BZ15" s="55">
        <f t="shared" si="19"/>
        <v>0.2</v>
      </c>
      <c r="CA15" s="52" t="str">
        <f t="shared" si="20"/>
        <v>MALO</v>
      </c>
    </row>
    <row r="16" spans="1:79" ht="80.099999999999994" hidden="1" customHeight="1" x14ac:dyDescent="0.25">
      <c r="A16" s="11">
        <v>9</v>
      </c>
      <c r="B16" s="115" t="s">
        <v>26</v>
      </c>
      <c r="C16" s="116" t="s">
        <v>101</v>
      </c>
      <c r="D16" s="64" t="s">
        <v>70</v>
      </c>
      <c r="E16" s="119" t="s">
        <v>71</v>
      </c>
      <c r="F16" s="115" t="s">
        <v>117</v>
      </c>
      <c r="G16" s="119" t="s">
        <v>118</v>
      </c>
      <c r="H16" s="119" t="s">
        <v>32</v>
      </c>
      <c r="I16" s="119" t="s">
        <v>104</v>
      </c>
      <c r="J16" s="120">
        <v>1</v>
      </c>
      <c r="K16" s="119" t="s">
        <v>105</v>
      </c>
      <c r="L16" s="117" t="s">
        <v>35</v>
      </c>
      <c r="M16" s="119" t="s">
        <v>119</v>
      </c>
      <c r="N16" s="119" t="s">
        <v>37</v>
      </c>
      <c r="O16" s="119" t="s">
        <v>107</v>
      </c>
      <c r="P16" s="119" t="s">
        <v>108</v>
      </c>
      <c r="Q16" s="117" t="s">
        <v>39</v>
      </c>
      <c r="R16" s="124" t="s">
        <v>569</v>
      </c>
      <c r="S16" s="124" t="s">
        <v>570</v>
      </c>
      <c r="T16" s="126" t="s">
        <v>571</v>
      </c>
      <c r="U16" s="128" t="s">
        <v>43</v>
      </c>
      <c r="V16" s="17" t="s">
        <v>111</v>
      </c>
      <c r="W16" s="17" t="s">
        <v>112</v>
      </c>
      <c r="X16" s="17" t="s">
        <v>112</v>
      </c>
      <c r="Y16" s="17" t="s">
        <v>113</v>
      </c>
      <c r="Z16" s="59"/>
      <c r="AA16" s="60"/>
      <c r="AB16" s="60"/>
      <c r="AC16" s="171" t="str">
        <f t="shared" si="2"/>
        <v xml:space="preserve"> </v>
      </c>
      <c r="AD16" s="171" t="str">
        <f t="shared" si="3"/>
        <v>(=100%)</v>
      </c>
      <c r="AE16" s="60"/>
      <c r="AF16" s="60"/>
      <c r="AG16" s="60"/>
      <c r="AH16" s="59"/>
      <c r="AI16" s="60"/>
      <c r="AJ16" s="60"/>
      <c r="AK16" s="171" t="str">
        <f t="shared" si="4"/>
        <v xml:space="preserve"> </v>
      </c>
      <c r="AL16" s="171" t="str">
        <f t="shared" si="5"/>
        <v>(=100%)</v>
      </c>
      <c r="AM16" s="59"/>
      <c r="AN16" s="60"/>
      <c r="AO16" s="60"/>
      <c r="AP16" s="171">
        <v>1</v>
      </c>
      <c r="AQ16" s="60">
        <v>0</v>
      </c>
      <c r="AR16" s="60">
        <v>0</v>
      </c>
      <c r="AS16" s="69">
        <v>0.82</v>
      </c>
      <c r="AT16" s="171" t="str">
        <f t="shared" si="7"/>
        <v>(=100%)</v>
      </c>
      <c r="AU16" s="60" t="s">
        <v>20</v>
      </c>
      <c r="AV16" s="247" t="s">
        <v>743</v>
      </c>
      <c r="AW16" s="60"/>
      <c r="AX16" s="123">
        <f>IFERROR(AVERAGE(AC16,AK16,AS16), "0")</f>
        <v>0.82</v>
      </c>
      <c r="AY16" s="55">
        <f>AX16</f>
        <v>0.82</v>
      </c>
      <c r="AZ16" s="52" t="s">
        <v>20</v>
      </c>
      <c r="BA16" s="31">
        <f t="shared" si="0"/>
        <v>1</v>
      </c>
      <c r="BB16" s="32"/>
      <c r="BC16" s="32"/>
      <c r="BD16" s="31" t="str">
        <f t="shared" si="11"/>
        <v xml:space="preserve"> </v>
      </c>
      <c r="BE16" s="122" t="str">
        <f t="shared" si="12"/>
        <v>(=100%)</v>
      </c>
      <c r="BF16" s="122"/>
      <c r="BG16" s="41"/>
      <c r="BH16" s="41"/>
      <c r="BI16" s="31">
        <f t="shared" si="13"/>
        <v>1</v>
      </c>
      <c r="BJ16" s="32"/>
      <c r="BK16" s="32"/>
      <c r="BL16" s="31" t="str">
        <f t="shared" si="14"/>
        <v xml:space="preserve"> </v>
      </c>
      <c r="BM16" s="122" t="str">
        <f t="shared" si="15"/>
        <v>(=100%)</v>
      </c>
      <c r="BN16" s="122"/>
      <c r="BO16" s="41"/>
      <c r="BP16" s="41"/>
      <c r="BQ16" s="31">
        <f t="shared" si="16"/>
        <v>1</v>
      </c>
      <c r="BR16" s="32">
        <v>80.33</v>
      </c>
      <c r="BS16" s="32">
        <v>100</v>
      </c>
      <c r="BT16" s="31">
        <f t="shared" si="17"/>
        <v>0.80330000000000001</v>
      </c>
      <c r="BU16" s="122" t="str">
        <f t="shared" si="1"/>
        <v>(=100%)</v>
      </c>
      <c r="BV16" s="122" t="s">
        <v>20</v>
      </c>
      <c r="BW16" s="41" t="s">
        <v>608</v>
      </c>
      <c r="BX16" s="41"/>
      <c r="BY16" s="50">
        <f t="shared" si="18"/>
        <v>0.80330000000000001</v>
      </c>
      <c r="BZ16" s="55">
        <f t="shared" si="19"/>
        <v>0.80330000000000001</v>
      </c>
      <c r="CA16" s="52" t="str">
        <f t="shared" si="20"/>
        <v>BUENO</v>
      </c>
    </row>
    <row r="17" spans="1:79" ht="80.099999999999994" hidden="1" customHeight="1" x14ac:dyDescent="0.25">
      <c r="A17" s="11">
        <v>10</v>
      </c>
      <c r="B17" s="115" t="s">
        <v>26</v>
      </c>
      <c r="C17" s="116" t="s">
        <v>101</v>
      </c>
      <c r="D17" s="64" t="s">
        <v>70</v>
      </c>
      <c r="E17" s="119" t="s">
        <v>120</v>
      </c>
      <c r="F17" s="115" t="s">
        <v>121</v>
      </c>
      <c r="G17" s="118" t="s">
        <v>122</v>
      </c>
      <c r="H17" s="119" t="s">
        <v>52</v>
      </c>
      <c r="I17" s="119" t="s">
        <v>104</v>
      </c>
      <c r="J17" s="127">
        <v>1</v>
      </c>
      <c r="K17" s="119" t="s">
        <v>123</v>
      </c>
      <c r="L17" s="117" t="s">
        <v>66</v>
      </c>
      <c r="M17" s="115" t="s">
        <v>124</v>
      </c>
      <c r="N17" s="119" t="s">
        <v>37</v>
      </c>
      <c r="O17" s="119" t="s">
        <v>125</v>
      </c>
      <c r="P17" s="117" t="s">
        <v>52</v>
      </c>
      <c r="Q17" s="117" t="s">
        <v>74</v>
      </c>
      <c r="R17" s="124" t="s">
        <v>57</v>
      </c>
      <c r="S17" s="124" t="s">
        <v>109</v>
      </c>
      <c r="T17" s="126" t="s">
        <v>110</v>
      </c>
      <c r="U17" s="128" t="s">
        <v>43</v>
      </c>
      <c r="V17" s="17" t="s">
        <v>111</v>
      </c>
      <c r="W17" s="17" t="s">
        <v>126</v>
      </c>
      <c r="X17" s="17" t="s">
        <v>127</v>
      </c>
      <c r="Y17" s="17" t="s">
        <v>128</v>
      </c>
      <c r="Z17" s="59"/>
      <c r="AA17" s="60"/>
      <c r="AB17" s="60"/>
      <c r="AC17" s="171" t="str">
        <f t="shared" si="2"/>
        <v xml:space="preserve"> </v>
      </c>
      <c r="AD17" s="171" t="str">
        <f t="shared" si="3"/>
        <v>(=100%)</v>
      </c>
      <c r="AE17" s="60"/>
      <c r="AF17" s="60"/>
      <c r="AG17" s="60"/>
      <c r="AH17" s="59"/>
      <c r="AI17" s="60"/>
      <c r="AJ17" s="60"/>
      <c r="AK17" s="171" t="str">
        <f t="shared" si="4"/>
        <v xml:space="preserve"> </v>
      </c>
      <c r="AL17" s="171" t="str">
        <f t="shared" si="5"/>
        <v>(=100%)</v>
      </c>
      <c r="AM17" s="59"/>
      <c r="AN17" s="60"/>
      <c r="AO17" s="60"/>
      <c r="AP17" s="171"/>
      <c r="AQ17" s="60">
        <v>398</v>
      </c>
      <c r="AR17" s="60">
        <v>398</v>
      </c>
      <c r="AS17" s="69">
        <f t="shared" si="6"/>
        <v>1</v>
      </c>
      <c r="AT17" s="171" t="str">
        <f t="shared" si="7"/>
        <v>(=100%)</v>
      </c>
      <c r="AU17" s="60" t="s">
        <v>708</v>
      </c>
      <c r="AV17" s="248" t="s">
        <v>744</v>
      </c>
      <c r="AW17" s="60"/>
      <c r="AX17" s="123">
        <f>IFERROR(AVERAGE(AC17,AK17,AS17), "0")</f>
        <v>1</v>
      </c>
      <c r="AY17" s="55">
        <f>AX17</f>
        <v>1</v>
      </c>
      <c r="AZ17" s="52" t="str">
        <f t="shared" si="10"/>
        <v xml:space="preserve">Excelente </v>
      </c>
      <c r="BA17" s="31">
        <f t="shared" si="0"/>
        <v>1</v>
      </c>
      <c r="BB17" s="32" t="s">
        <v>598</v>
      </c>
      <c r="BC17" s="32" t="s">
        <v>598</v>
      </c>
      <c r="BD17" s="31" t="str">
        <f t="shared" si="11"/>
        <v xml:space="preserve"> </v>
      </c>
      <c r="BE17" s="122" t="str">
        <f t="shared" si="12"/>
        <v>(=100%)</v>
      </c>
      <c r="BF17" s="122" t="s">
        <v>598</v>
      </c>
      <c r="BG17" s="41" t="s">
        <v>598</v>
      </c>
      <c r="BH17" s="41" t="s">
        <v>598</v>
      </c>
      <c r="BI17" s="31">
        <f t="shared" si="13"/>
        <v>1</v>
      </c>
      <c r="BJ17" s="32" t="s">
        <v>598</v>
      </c>
      <c r="BK17" s="32" t="s">
        <v>598</v>
      </c>
      <c r="BL17" s="31" t="str">
        <f t="shared" si="14"/>
        <v xml:space="preserve"> </v>
      </c>
      <c r="BM17" s="122" t="str">
        <f t="shared" si="15"/>
        <v>(=100%)</v>
      </c>
      <c r="BN17" s="122" t="s">
        <v>598</v>
      </c>
      <c r="BO17" s="41" t="s">
        <v>598</v>
      </c>
      <c r="BP17" s="41" t="s">
        <v>598</v>
      </c>
      <c r="BQ17" s="31">
        <f t="shared" si="16"/>
        <v>1</v>
      </c>
      <c r="BR17" s="32" t="s">
        <v>598</v>
      </c>
      <c r="BS17" s="32" t="s">
        <v>598</v>
      </c>
      <c r="BT17" s="31" t="str">
        <f t="shared" si="17"/>
        <v xml:space="preserve"> </v>
      </c>
      <c r="BU17" s="122" t="str">
        <f t="shared" si="1"/>
        <v>(=100%)</v>
      </c>
      <c r="BV17" s="122" t="s">
        <v>598</v>
      </c>
      <c r="BW17" s="41" t="s">
        <v>598</v>
      </c>
      <c r="BX17" s="41" t="s">
        <v>598</v>
      </c>
      <c r="BY17" s="50" t="str">
        <f t="shared" si="18"/>
        <v>0</v>
      </c>
      <c r="BZ17" s="55" t="str">
        <f t="shared" si="19"/>
        <v>0</v>
      </c>
      <c r="CA17" s="52" t="str">
        <f t="shared" si="20"/>
        <v>NA</v>
      </c>
    </row>
    <row r="18" spans="1:79" ht="80.099999999999994" hidden="1" customHeight="1" x14ac:dyDescent="0.25">
      <c r="A18" s="11">
        <v>12</v>
      </c>
      <c r="B18" s="115" t="s">
        <v>26</v>
      </c>
      <c r="C18" s="116" t="s">
        <v>129</v>
      </c>
      <c r="D18" s="66" t="s">
        <v>130</v>
      </c>
      <c r="E18" s="117" t="s">
        <v>29</v>
      </c>
      <c r="F18" s="115" t="s">
        <v>131</v>
      </c>
      <c r="G18" s="115" t="s">
        <v>132</v>
      </c>
      <c r="H18" s="119" t="s">
        <v>32</v>
      </c>
      <c r="I18" s="119" t="s">
        <v>133</v>
      </c>
      <c r="J18" s="129">
        <v>1</v>
      </c>
      <c r="K18" s="119" t="s">
        <v>95</v>
      </c>
      <c r="L18" s="115" t="s">
        <v>35</v>
      </c>
      <c r="M18" s="115" t="s">
        <v>134</v>
      </c>
      <c r="N18" s="119" t="s">
        <v>37</v>
      </c>
      <c r="O18" s="115" t="s">
        <v>135</v>
      </c>
      <c r="P18" s="117" t="s">
        <v>39</v>
      </c>
      <c r="Q18" s="117" t="s">
        <v>39</v>
      </c>
      <c r="R18" s="115" t="s">
        <v>40</v>
      </c>
      <c r="S18" s="115" t="s">
        <v>136</v>
      </c>
      <c r="T18" s="115" t="s">
        <v>137</v>
      </c>
      <c r="U18" s="128" t="s">
        <v>43</v>
      </c>
      <c r="V18" s="17" t="s">
        <v>138</v>
      </c>
      <c r="W18" s="17" t="s">
        <v>139</v>
      </c>
      <c r="X18" s="17" t="s">
        <v>139</v>
      </c>
      <c r="Y18" s="17" t="s">
        <v>140</v>
      </c>
      <c r="Z18" s="60"/>
      <c r="AA18" s="60"/>
      <c r="AB18" s="60"/>
      <c r="AC18" s="171" t="str">
        <f t="shared" si="2"/>
        <v xml:space="preserve"> </v>
      </c>
      <c r="AD18" s="171" t="str">
        <f t="shared" si="3"/>
        <v>(=100%)</v>
      </c>
      <c r="AE18" s="60"/>
      <c r="AF18" s="60"/>
      <c r="AG18" s="60"/>
      <c r="AH18" s="60"/>
      <c r="AI18" s="60"/>
      <c r="AJ18" s="60"/>
      <c r="AK18" s="171" t="str">
        <f t="shared" si="4"/>
        <v xml:space="preserve"> </v>
      </c>
      <c r="AL18" s="171" t="str">
        <f t="shared" si="5"/>
        <v>(=100%)</v>
      </c>
      <c r="AM18" s="60"/>
      <c r="AN18" s="60"/>
      <c r="AO18" s="60"/>
      <c r="AP18" s="180">
        <v>1</v>
      </c>
      <c r="AQ18" s="60">
        <v>49</v>
      </c>
      <c r="AR18" s="60">
        <v>49</v>
      </c>
      <c r="AS18" s="69">
        <f t="shared" si="6"/>
        <v>1</v>
      </c>
      <c r="AT18" s="171" t="str">
        <f t="shared" si="7"/>
        <v>(=100%)</v>
      </c>
      <c r="AU18" s="267" t="s">
        <v>21</v>
      </c>
      <c r="AV18" s="249" t="s">
        <v>755</v>
      </c>
      <c r="AW18" s="181"/>
      <c r="AX18" s="123">
        <f t="shared" si="8"/>
        <v>1</v>
      </c>
      <c r="AY18" s="55">
        <f t="shared" si="9"/>
        <v>1</v>
      </c>
      <c r="AZ18" s="52" t="str">
        <f t="shared" si="10"/>
        <v>EXCELENTE</v>
      </c>
      <c r="BA18" s="31">
        <f t="shared" si="0"/>
        <v>1</v>
      </c>
      <c r="BB18" s="78"/>
      <c r="BC18" s="79"/>
      <c r="BD18" s="31" t="str">
        <f t="shared" si="11"/>
        <v xml:space="preserve"> </v>
      </c>
      <c r="BE18" s="122" t="str">
        <f t="shared" si="12"/>
        <v>(=100%)</v>
      </c>
      <c r="BF18" s="34"/>
      <c r="BG18" s="41"/>
      <c r="BH18" s="41"/>
      <c r="BI18" s="31">
        <f t="shared" si="13"/>
        <v>1</v>
      </c>
      <c r="BJ18" s="32"/>
      <c r="BK18" s="32"/>
      <c r="BL18" s="31" t="str">
        <f t="shared" si="14"/>
        <v xml:space="preserve"> </v>
      </c>
      <c r="BM18" s="122" t="str">
        <f t="shared" si="15"/>
        <v>(=100%)</v>
      </c>
      <c r="BN18" s="34"/>
      <c r="BO18" s="40"/>
      <c r="BP18" s="35"/>
      <c r="BQ18" s="31">
        <f t="shared" si="16"/>
        <v>1</v>
      </c>
      <c r="BR18" s="32">
        <v>65</v>
      </c>
      <c r="BS18" s="32">
        <v>65</v>
      </c>
      <c r="BT18" s="31">
        <f t="shared" si="17"/>
        <v>1</v>
      </c>
      <c r="BU18" s="122" t="str">
        <f t="shared" si="1"/>
        <v>(=100%)</v>
      </c>
      <c r="BV18" s="122" t="s">
        <v>21</v>
      </c>
      <c r="BW18" s="41" t="s">
        <v>611</v>
      </c>
      <c r="BX18" s="35"/>
      <c r="BY18" s="50">
        <f t="shared" si="18"/>
        <v>1</v>
      </c>
      <c r="BZ18" s="55">
        <f t="shared" si="19"/>
        <v>1</v>
      </c>
      <c r="CA18" s="52" t="str">
        <f t="shared" si="20"/>
        <v>EXCELENTE</v>
      </c>
    </row>
    <row r="19" spans="1:79" ht="80.099999999999994" hidden="1" customHeight="1" x14ac:dyDescent="0.25">
      <c r="A19" s="11">
        <v>13</v>
      </c>
      <c r="B19" s="115" t="s">
        <v>26</v>
      </c>
      <c r="C19" s="116" t="s">
        <v>129</v>
      </c>
      <c r="D19" s="66" t="s">
        <v>130</v>
      </c>
      <c r="E19" s="117" t="s">
        <v>29</v>
      </c>
      <c r="F19" s="115" t="s">
        <v>141</v>
      </c>
      <c r="G19" s="115" t="s">
        <v>142</v>
      </c>
      <c r="H19" s="119" t="s">
        <v>32</v>
      </c>
      <c r="I19" s="119" t="s">
        <v>133</v>
      </c>
      <c r="J19" s="129">
        <v>1</v>
      </c>
      <c r="K19" s="119" t="s">
        <v>95</v>
      </c>
      <c r="L19" s="115" t="s">
        <v>35</v>
      </c>
      <c r="M19" s="115" t="s">
        <v>143</v>
      </c>
      <c r="N19" s="119" t="s">
        <v>37</v>
      </c>
      <c r="O19" s="115" t="s">
        <v>144</v>
      </c>
      <c r="P19" s="117" t="s">
        <v>39</v>
      </c>
      <c r="Q19" s="117" t="s">
        <v>39</v>
      </c>
      <c r="R19" s="115" t="s">
        <v>145</v>
      </c>
      <c r="S19" s="115" t="s">
        <v>146</v>
      </c>
      <c r="T19" s="115" t="s">
        <v>147</v>
      </c>
      <c r="U19" s="128" t="s">
        <v>43</v>
      </c>
      <c r="V19" s="17" t="s">
        <v>138</v>
      </c>
      <c r="W19" s="119" t="s">
        <v>148</v>
      </c>
      <c r="X19" s="119" t="s">
        <v>148</v>
      </c>
      <c r="Y19" s="17" t="s">
        <v>140</v>
      </c>
      <c r="Z19" s="60"/>
      <c r="AA19" s="60"/>
      <c r="AB19" s="60"/>
      <c r="AC19" s="171" t="str">
        <f t="shared" si="2"/>
        <v xml:space="preserve"> </v>
      </c>
      <c r="AD19" s="171" t="str">
        <f t="shared" si="3"/>
        <v>(=100%)</v>
      </c>
      <c r="AE19" s="60"/>
      <c r="AF19" s="60"/>
      <c r="AG19" s="60"/>
      <c r="AH19" s="60"/>
      <c r="AI19" s="60"/>
      <c r="AJ19" s="60"/>
      <c r="AK19" s="171" t="str">
        <f t="shared" si="4"/>
        <v xml:space="preserve"> </v>
      </c>
      <c r="AL19" s="171" t="str">
        <f t="shared" si="5"/>
        <v>(=100%)</v>
      </c>
      <c r="AM19" s="60"/>
      <c r="AN19" s="60"/>
      <c r="AO19" s="60"/>
      <c r="AP19" s="180">
        <v>1</v>
      </c>
      <c r="AQ19" s="60">
        <v>11</v>
      </c>
      <c r="AR19" s="60">
        <v>11</v>
      </c>
      <c r="AS19" s="69">
        <f t="shared" si="6"/>
        <v>1</v>
      </c>
      <c r="AT19" s="171" t="str">
        <f t="shared" si="7"/>
        <v>(=100%)</v>
      </c>
      <c r="AU19" s="267" t="s">
        <v>21</v>
      </c>
      <c r="AV19" s="249" t="s">
        <v>710</v>
      </c>
      <c r="AW19" s="181"/>
      <c r="AX19" s="123">
        <f t="shared" si="8"/>
        <v>1</v>
      </c>
      <c r="AY19" s="55">
        <f t="shared" si="9"/>
        <v>1</v>
      </c>
      <c r="AZ19" s="52" t="str">
        <f t="shared" si="10"/>
        <v>EXCELENTE</v>
      </c>
      <c r="BA19" s="31">
        <f t="shared" si="0"/>
        <v>1</v>
      </c>
      <c r="BB19" s="78"/>
      <c r="BC19" s="79"/>
      <c r="BD19" s="31" t="str">
        <f t="shared" si="11"/>
        <v xml:space="preserve"> </v>
      </c>
      <c r="BE19" s="122" t="str">
        <f t="shared" si="12"/>
        <v>(=100%)</v>
      </c>
      <c r="BF19" s="34"/>
      <c r="BG19" s="41"/>
      <c r="BH19" s="41"/>
      <c r="BI19" s="31">
        <f t="shared" si="13"/>
        <v>1</v>
      </c>
      <c r="BJ19" s="32"/>
      <c r="BK19" s="32"/>
      <c r="BL19" s="31" t="str">
        <f t="shared" si="14"/>
        <v xml:space="preserve"> </v>
      </c>
      <c r="BM19" s="122" t="str">
        <f t="shared" si="15"/>
        <v>(=100%)</v>
      </c>
      <c r="BN19" s="34"/>
      <c r="BO19" s="40"/>
      <c r="BP19" s="35"/>
      <c r="BQ19" s="31">
        <f t="shared" si="16"/>
        <v>1</v>
      </c>
      <c r="BR19" s="32">
        <v>20</v>
      </c>
      <c r="BS19" s="32">
        <v>20</v>
      </c>
      <c r="BT19" s="31">
        <f t="shared" si="17"/>
        <v>1</v>
      </c>
      <c r="BU19" s="122" t="str">
        <f t="shared" si="1"/>
        <v>(=100%)</v>
      </c>
      <c r="BV19" s="122" t="s">
        <v>21</v>
      </c>
      <c r="BW19" s="41" t="s">
        <v>612</v>
      </c>
      <c r="BX19" s="35"/>
      <c r="BY19" s="50">
        <f t="shared" si="18"/>
        <v>1</v>
      </c>
      <c r="BZ19" s="55">
        <f t="shared" si="19"/>
        <v>1</v>
      </c>
      <c r="CA19" s="52" t="str">
        <f t="shared" si="20"/>
        <v>EXCELENTE</v>
      </c>
    </row>
    <row r="20" spans="1:79" ht="80.099999999999994" hidden="1" customHeight="1" x14ac:dyDescent="0.25">
      <c r="A20" s="11">
        <v>14</v>
      </c>
      <c r="B20" s="115" t="s">
        <v>26</v>
      </c>
      <c r="C20" s="116" t="s">
        <v>129</v>
      </c>
      <c r="D20" s="66" t="s">
        <v>130</v>
      </c>
      <c r="E20" s="117" t="s">
        <v>29</v>
      </c>
      <c r="F20" s="115" t="s">
        <v>149</v>
      </c>
      <c r="G20" s="115" t="s">
        <v>150</v>
      </c>
      <c r="H20" s="119" t="s">
        <v>32</v>
      </c>
      <c r="I20" s="119" t="s">
        <v>133</v>
      </c>
      <c r="J20" s="129">
        <v>0.95</v>
      </c>
      <c r="K20" s="119" t="s">
        <v>95</v>
      </c>
      <c r="L20" s="115" t="s">
        <v>151</v>
      </c>
      <c r="M20" s="115" t="s">
        <v>152</v>
      </c>
      <c r="N20" s="119" t="s">
        <v>37</v>
      </c>
      <c r="O20" s="115" t="s">
        <v>153</v>
      </c>
      <c r="P20" s="117" t="s">
        <v>39</v>
      </c>
      <c r="Q20" s="117" t="s">
        <v>39</v>
      </c>
      <c r="R20" s="115" t="s">
        <v>145</v>
      </c>
      <c r="S20" s="115" t="s">
        <v>154</v>
      </c>
      <c r="T20" s="115" t="s">
        <v>155</v>
      </c>
      <c r="U20" s="128" t="s">
        <v>43</v>
      </c>
      <c r="V20" s="17" t="s">
        <v>138</v>
      </c>
      <c r="W20" s="119" t="s">
        <v>156</v>
      </c>
      <c r="X20" s="119" t="s">
        <v>156</v>
      </c>
      <c r="Y20" s="17" t="s">
        <v>140</v>
      </c>
      <c r="Z20" s="60"/>
      <c r="AA20" s="60"/>
      <c r="AB20" s="60"/>
      <c r="AC20" s="171" t="str">
        <f t="shared" si="2"/>
        <v xml:space="preserve"> </v>
      </c>
      <c r="AD20" s="171" t="str">
        <f t="shared" si="3"/>
        <v>(=100%)</v>
      </c>
      <c r="AE20" s="60"/>
      <c r="AF20" s="60"/>
      <c r="AG20" s="60"/>
      <c r="AH20" s="176"/>
      <c r="AI20" s="173"/>
      <c r="AJ20" s="173"/>
      <c r="AK20" s="171" t="str">
        <f t="shared" si="4"/>
        <v xml:space="preserve"> </v>
      </c>
      <c r="AL20" s="171" t="str">
        <f t="shared" si="5"/>
        <v>(=100%)</v>
      </c>
      <c r="AM20" s="178"/>
      <c r="AN20" s="174"/>
      <c r="AO20" s="174"/>
      <c r="AP20" s="180">
        <v>0.95</v>
      </c>
      <c r="AQ20" s="60">
        <v>106</v>
      </c>
      <c r="AR20" s="60">
        <v>106</v>
      </c>
      <c r="AS20" s="69">
        <f t="shared" si="6"/>
        <v>1</v>
      </c>
      <c r="AT20" s="171" t="str">
        <f t="shared" si="7"/>
        <v>(=100%)</v>
      </c>
      <c r="AU20" s="267" t="s">
        <v>21</v>
      </c>
      <c r="AV20" s="250" t="s">
        <v>756</v>
      </c>
      <c r="AW20" s="178"/>
      <c r="AX20" s="123">
        <f t="shared" si="8"/>
        <v>1</v>
      </c>
      <c r="AY20" s="55">
        <f t="shared" si="9"/>
        <v>1</v>
      </c>
      <c r="AZ20" s="52" t="str">
        <f t="shared" si="10"/>
        <v>EXCELENTE</v>
      </c>
      <c r="BA20" s="31">
        <f t="shared" si="0"/>
        <v>0.95</v>
      </c>
      <c r="BB20" s="78"/>
      <c r="BC20" s="79"/>
      <c r="BD20" s="31" t="str">
        <f t="shared" si="11"/>
        <v xml:space="preserve"> </v>
      </c>
      <c r="BE20" s="122" t="str">
        <f t="shared" si="12"/>
        <v>(=100%)</v>
      </c>
      <c r="BF20" s="34"/>
      <c r="BG20" s="41"/>
      <c r="BH20" s="41"/>
      <c r="BI20" s="31">
        <f t="shared" si="13"/>
        <v>0.95</v>
      </c>
      <c r="BJ20" s="32"/>
      <c r="BK20" s="32"/>
      <c r="BL20" s="31" t="str">
        <f t="shared" si="14"/>
        <v xml:space="preserve"> </v>
      </c>
      <c r="BM20" s="122" t="str">
        <f t="shared" si="15"/>
        <v>(=100%)</v>
      </c>
      <c r="BN20" s="34"/>
      <c r="BO20" s="40"/>
      <c r="BP20" s="35"/>
      <c r="BQ20" s="31">
        <f t="shared" si="16"/>
        <v>0.95</v>
      </c>
      <c r="BR20" s="32">
        <v>266</v>
      </c>
      <c r="BS20" s="32">
        <v>266</v>
      </c>
      <c r="BT20" s="31">
        <f t="shared" si="17"/>
        <v>1</v>
      </c>
      <c r="BU20" s="122" t="str">
        <f t="shared" si="1"/>
        <v>(=100%)</v>
      </c>
      <c r="BV20" s="122" t="s">
        <v>21</v>
      </c>
      <c r="BW20" s="41" t="s">
        <v>613</v>
      </c>
      <c r="BX20" s="35"/>
      <c r="BY20" s="50">
        <f t="shared" si="18"/>
        <v>1</v>
      </c>
      <c r="BZ20" s="55">
        <f t="shared" si="19"/>
        <v>1</v>
      </c>
      <c r="CA20" s="52" t="str">
        <f t="shared" si="20"/>
        <v>EXCELENTE</v>
      </c>
    </row>
    <row r="21" spans="1:79" ht="80.099999999999994" hidden="1" customHeight="1" x14ac:dyDescent="0.25">
      <c r="A21" s="11">
        <v>15</v>
      </c>
      <c r="B21" s="115" t="s">
        <v>26</v>
      </c>
      <c r="C21" s="116" t="s">
        <v>129</v>
      </c>
      <c r="D21" s="66" t="s">
        <v>130</v>
      </c>
      <c r="E21" s="117" t="s">
        <v>29</v>
      </c>
      <c r="F21" s="115" t="s">
        <v>157</v>
      </c>
      <c r="G21" s="126" t="s">
        <v>158</v>
      </c>
      <c r="H21" s="119" t="s">
        <v>159</v>
      </c>
      <c r="I21" s="119" t="s">
        <v>133</v>
      </c>
      <c r="J21" s="126">
        <v>4</v>
      </c>
      <c r="K21" s="119" t="s">
        <v>100</v>
      </c>
      <c r="L21" s="126" t="s">
        <v>151</v>
      </c>
      <c r="M21" s="115" t="s">
        <v>160</v>
      </c>
      <c r="N21" s="119" t="s">
        <v>37</v>
      </c>
      <c r="O21" s="126" t="s">
        <v>161</v>
      </c>
      <c r="P21" s="117" t="s">
        <v>39</v>
      </c>
      <c r="Q21" s="117" t="s">
        <v>39</v>
      </c>
      <c r="R21" s="126" t="s">
        <v>162</v>
      </c>
      <c r="S21" s="126" t="s">
        <v>163</v>
      </c>
      <c r="T21" s="126" t="s">
        <v>164</v>
      </c>
      <c r="U21" s="126" t="s">
        <v>165</v>
      </c>
      <c r="V21" s="17" t="s">
        <v>138</v>
      </c>
      <c r="W21" s="119" t="s">
        <v>156</v>
      </c>
      <c r="X21" s="119" t="s">
        <v>156</v>
      </c>
      <c r="Y21" s="17" t="s">
        <v>140</v>
      </c>
      <c r="Z21" s="60"/>
      <c r="AA21" s="60"/>
      <c r="AB21" s="60"/>
      <c r="AC21" s="171" t="str">
        <f t="shared" si="2"/>
        <v xml:space="preserve"> </v>
      </c>
      <c r="AD21" s="171" t="str">
        <f t="shared" si="3"/>
        <v>≤3</v>
      </c>
      <c r="AE21" s="60"/>
      <c r="AF21" s="60"/>
      <c r="AG21" s="60"/>
      <c r="AH21" s="176"/>
      <c r="AI21" s="173"/>
      <c r="AJ21" s="173"/>
      <c r="AK21" s="171" t="str">
        <f t="shared" si="4"/>
        <v xml:space="preserve"> </v>
      </c>
      <c r="AL21" s="171" t="str">
        <f t="shared" si="5"/>
        <v>≤3</v>
      </c>
      <c r="AM21" s="178"/>
      <c r="AN21" s="174"/>
      <c r="AO21" s="174"/>
      <c r="AP21" s="180">
        <v>4</v>
      </c>
      <c r="AQ21" s="60">
        <v>2</v>
      </c>
      <c r="AR21" s="60">
        <v>2</v>
      </c>
      <c r="AS21" s="69">
        <f t="shared" si="6"/>
        <v>1</v>
      </c>
      <c r="AT21" s="171" t="str">
        <f t="shared" si="7"/>
        <v>≤3</v>
      </c>
      <c r="AU21" s="267" t="s">
        <v>21</v>
      </c>
      <c r="AV21" s="249" t="s">
        <v>757</v>
      </c>
      <c r="AW21" s="181"/>
      <c r="AX21" s="123">
        <f t="shared" si="8"/>
        <v>1</v>
      </c>
      <c r="AY21" s="55">
        <f t="shared" si="9"/>
        <v>1</v>
      </c>
      <c r="AZ21" s="52" t="str">
        <f t="shared" si="10"/>
        <v>EXCELENTE</v>
      </c>
      <c r="BA21" s="31">
        <f t="shared" si="0"/>
        <v>4</v>
      </c>
      <c r="BB21" s="78"/>
      <c r="BC21" s="79"/>
      <c r="BD21" s="31" t="str">
        <f t="shared" si="11"/>
        <v xml:space="preserve"> </v>
      </c>
      <c r="BE21" s="122" t="str">
        <f t="shared" si="12"/>
        <v>≤3</v>
      </c>
      <c r="BF21" s="34"/>
      <c r="BG21" s="41"/>
      <c r="BH21" s="41"/>
      <c r="BI21" s="31">
        <f t="shared" si="13"/>
        <v>4</v>
      </c>
      <c r="BJ21" s="32">
        <v>1</v>
      </c>
      <c r="BK21" s="32">
        <v>1</v>
      </c>
      <c r="BL21" s="31">
        <f t="shared" si="14"/>
        <v>1</v>
      </c>
      <c r="BM21" s="122" t="str">
        <f t="shared" si="15"/>
        <v>≤3</v>
      </c>
      <c r="BN21" s="122" t="s">
        <v>21</v>
      </c>
      <c r="BO21" s="132" t="s">
        <v>610</v>
      </c>
      <c r="BP21" s="35"/>
      <c r="BQ21" s="31">
        <f t="shared" si="16"/>
        <v>4</v>
      </c>
      <c r="BR21" s="32"/>
      <c r="BS21" s="32"/>
      <c r="BT21" s="31" t="str">
        <f t="shared" si="17"/>
        <v xml:space="preserve"> </v>
      </c>
      <c r="BU21" s="122" t="str">
        <f t="shared" si="1"/>
        <v>≤3</v>
      </c>
      <c r="BV21" s="122"/>
      <c r="BW21" s="41"/>
      <c r="BX21" s="35"/>
      <c r="BY21" s="50">
        <f t="shared" si="18"/>
        <v>1</v>
      </c>
      <c r="BZ21" s="55">
        <f t="shared" si="19"/>
        <v>1</v>
      </c>
      <c r="CA21" s="52" t="str">
        <f>BN21</f>
        <v>EXCELENTE</v>
      </c>
    </row>
    <row r="22" spans="1:79" ht="80.099999999999994" hidden="1" customHeight="1" x14ac:dyDescent="0.25">
      <c r="A22" s="11">
        <v>16</v>
      </c>
      <c r="B22" s="115" t="s">
        <v>26</v>
      </c>
      <c r="C22" s="116" t="s">
        <v>129</v>
      </c>
      <c r="D22" s="66" t="s">
        <v>130</v>
      </c>
      <c r="E22" s="117" t="s">
        <v>71</v>
      </c>
      <c r="F22" s="126" t="s">
        <v>166</v>
      </c>
      <c r="G22" s="130" t="s">
        <v>167</v>
      </c>
      <c r="H22" s="119" t="s">
        <v>32</v>
      </c>
      <c r="I22" s="119" t="s">
        <v>133</v>
      </c>
      <c r="J22" s="129">
        <v>1</v>
      </c>
      <c r="K22" s="119" t="s">
        <v>100</v>
      </c>
      <c r="L22" s="126" t="s">
        <v>151</v>
      </c>
      <c r="M22" s="126" t="s">
        <v>168</v>
      </c>
      <c r="N22" s="119" t="s">
        <v>37</v>
      </c>
      <c r="O22" s="126" t="s">
        <v>609</v>
      </c>
      <c r="P22" s="117" t="s">
        <v>39</v>
      </c>
      <c r="Q22" s="117" t="s">
        <v>39</v>
      </c>
      <c r="R22" s="126" t="s">
        <v>169</v>
      </c>
      <c r="S22" s="126" t="s">
        <v>170</v>
      </c>
      <c r="T22" s="131">
        <v>1</v>
      </c>
      <c r="U22" s="131">
        <v>1</v>
      </c>
      <c r="V22" s="17" t="s">
        <v>138</v>
      </c>
      <c r="W22" s="17" t="s">
        <v>138</v>
      </c>
      <c r="X22" s="17" t="s">
        <v>138</v>
      </c>
      <c r="Y22" s="17" t="s">
        <v>140</v>
      </c>
      <c r="Z22" s="60"/>
      <c r="AA22" s="60"/>
      <c r="AB22" s="60"/>
      <c r="AC22" s="171" t="str">
        <f t="shared" si="2"/>
        <v xml:space="preserve"> </v>
      </c>
      <c r="AD22" s="171">
        <f t="shared" si="3"/>
        <v>1</v>
      </c>
      <c r="AE22" s="60"/>
      <c r="AF22" s="60"/>
      <c r="AG22" s="60"/>
      <c r="AH22" s="176"/>
      <c r="AI22" s="173"/>
      <c r="AJ22" s="173"/>
      <c r="AK22" s="171" t="str">
        <f t="shared" si="4"/>
        <v xml:space="preserve"> </v>
      </c>
      <c r="AL22" s="171">
        <f t="shared" si="5"/>
        <v>1</v>
      </c>
      <c r="AM22" s="178"/>
      <c r="AN22" s="174"/>
      <c r="AO22" s="174"/>
      <c r="AP22" s="180">
        <v>1</v>
      </c>
      <c r="AQ22" s="60">
        <v>48</v>
      </c>
      <c r="AR22" s="60">
        <v>48</v>
      </c>
      <c r="AS22" s="69">
        <f t="shared" si="6"/>
        <v>1</v>
      </c>
      <c r="AT22" s="171">
        <f t="shared" si="7"/>
        <v>1</v>
      </c>
      <c r="AU22" s="267" t="s">
        <v>21</v>
      </c>
      <c r="AV22" s="249" t="s">
        <v>711</v>
      </c>
      <c r="AW22" s="182"/>
      <c r="AX22" s="123">
        <f t="shared" si="8"/>
        <v>1</v>
      </c>
      <c r="AY22" s="55">
        <f t="shared" si="9"/>
        <v>1</v>
      </c>
      <c r="AZ22" s="52" t="str">
        <f t="shared" si="10"/>
        <v>EXCELENTE</v>
      </c>
      <c r="BA22" s="31">
        <f t="shared" si="0"/>
        <v>1</v>
      </c>
      <c r="BB22" s="78"/>
      <c r="BC22" s="79"/>
      <c r="BD22" s="31" t="str">
        <f t="shared" si="11"/>
        <v xml:space="preserve"> </v>
      </c>
      <c r="BE22" s="122">
        <f t="shared" si="12"/>
        <v>1</v>
      </c>
      <c r="BF22" s="34"/>
      <c r="BG22" s="41"/>
      <c r="BH22" s="41"/>
      <c r="BI22" s="31">
        <f t="shared" si="13"/>
        <v>1</v>
      </c>
      <c r="BJ22" s="32"/>
      <c r="BK22" s="32"/>
      <c r="BL22" s="31" t="str">
        <f t="shared" si="14"/>
        <v xml:space="preserve"> </v>
      </c>
      <c r="BM22" s="122">
        <f t="shared" si="15"/>
        <v>1</v>
      </c>
      <c r="BN22" s="34"/>
      <c r="BO22" s="40"/>
      <c r="BP22" s="35"/>
      <c r="BQ22" s="31">
        <f t="shared" si="16"/>
        <v>1</v>
      </c>
      <c r="BR22" s="32">
        <v>85</v>
      </c>
      <c r="BS22" s="32">
        <v>85</v>
      </c>
      <c r="BT22" s="31">
        <f t="shared" si="17"/>
        <v>1</v>
      </c>
      <c r="BU22" s="122">
        <f t="shared" si="1"/>
        <v>1</v>
      </c>
      <c r="BV22" s="122" t="s">
        <v>21</v>
      </c>
      <c r="BW22" s="41" t="s">
        <v>614</v>
      </c>
      <c r="BX22" s="35"/>
      <c r="BY22" s="50">
        <f t="shared" si="18"/>
        <v>1</v>
      </c>
      <c r="BZ22" s="55">
        <f t="shared" si="19"/>
        <v>1</v>
      </c>
      <c r="CA22" s="52" t="str">
        <f t="shared" si="20"/>
        <v>EXCELENTE</v>
      </c>
    </row>
    <row r="23" spans="1:79" ht="80.099999999999994" hidden="1" customHeight="1" x14ac:dyDescent="0.25">
      <c r="A23" s="11">
        <v>17</v>
      </c>
      <c r="B23" s="133" t="s">
        <v>171</v>
      </c>
      <c r="C23" s="116" t="s">
        <v>172</v>
      </c>
      <c r="D23" s="64" t="s">
        <v>173</v>
      </c>
      <c r="E23" s="117" t="s">
        <v>29</v>
      </c>
      <c r="F23" s="134" t="s">
        <v>174</v>
      </c>
      <c r="G23" s="118" t="s">
        <v>175</v>
      </c>
      <c r="H23" s="117" t="s">
        <v>176</v>
      </c>
      <c r="I23" s="119" t="s">
        <v>177</v>
      </c>
      <c r="J23" s="120">
        <v>1</v>
      </c>
      <c r="K23" s="119" t="s">
        <v>178</v>
      </c>
      <c r="L23" s="117" t="s">
        <v>35</v>
      </c>
      <c r="M23" s="115" t="s">
        <v>179</v>
      </c>
      <c r="N23" s="117" t="s">
        <v>37</v>
      </c>
      <c r="O23" s="115" t="s">
        <v>180</v>
      </c>
      <c r="P23" s="117" t="s">
        <v>39</v>
      </c>
      <c r="Q23" s="117" t="s">
        <v>39</v>
      </c>
      <c r="R23" s="124" t="s">
        <v>181</v>
      </c>
      <c r="S23" s="124" t="s">
        <v>182</v>
      </c>
      <c r="T23" s="124" t="s">
        <v>147</v>
      </c>
      <c r="U23" s="128" t="s">
        <v>183</v>
      </c>
      <c r="V23" s="17" t="s">
        <v>172</v>
      </c>
      <c r="W23" s="17" t="s">
        <v>184</v>
      </c>
      <c r="X23" s="17" t="s">
        <v>184</v>
      </c>
      <c r="Y23" s="17" t="s">
        <v>172</v>
      </c>
      <c r="Z23" s="180">
        <f t="shared" ref="Z23:Z31" si="21">$J23</f>
        <v>1</v>
      </c>
      <c r="AA23" s="183">
        <v>43</v>
      </c>
      <c r="AB23" s="183">
        <v>43</v>
      </c>
      <c r="AC23" s="171">
        <f t="shared" si="2"/>
        <v>1</v>
      </c>
      <c r="AD23" s="171" t="str">
        <f t="shared" si="3"/>
        <v>&gt;=100%</v>
      </c>
      <c r="AE23" s="59" t="s">
        <v>21</v>
      </c>
      <c r="AF23" s="172" t="s">
        <v>760</v>
      </c>
      <c r="AG23" s="184"/>
      <c r="AH23" s="180">
        <f t="shared" ref="AH23:AH31" si="22">$J23</f>
        <v>1</v>
      </c>
      <c r="AI23" s="183">
        <v>45</v>
      </c>
      <c r="AJ23" s="183">
        <v>45</v>
      </c>
      <c r="AK23" s="171">
        <f t="shared" si="4"/>
        <v>1</v>
      </c>
      <c r="AL23" s="171" t="str">
        <f t="shared" si="5"/>
        <v>&gt;=100%</v>
      </c>
      <c r="AM23" s="59" t="s">
        <v>21</v>
      </c>
      <c r="AN23" s="172" t="s">
        <v>759</v>
      </c>
      <c r="AO23" s="184"/>
      <c r="AP23" s="180">
        <f t="shared" ref="AP23:AP31" si="23">$J23</f>
        <v>1</v>
      </c>
      <c r="AQ23" s="183">
        <v>43</v>
      </c>
      <c r="AR23" s="183">
        <v>43</v>
      </c>
      <c r="AS23" s="69">
        <f t="shared" si="6"/>
        <v>1</v>
      </c>
      <c r="AT23" s="171" t="str">
        <f t="shared" si="7"/>
        <v>&gt;=100%</v>
      </c>
      <c r="AU23" s="59" t="s">
        <v>21</v>
      </c>
      <c r="AV23" s="172" t="s">
        <v>758</v>
      </c>
      <c r="AW23" s="184"/>
      <c r="AX23" s="123">
        <f t="shared" si="8"/>
        <v>1</v>
      </c>
      <c r="AY23" s="55">
        <f t="shared" si="9"/>
        <v>1</v>
      </c>
      <c r="AZ23" s="52" t="str">
        <f t="shared" si="10"/>
        <v>EXCELENTE</v>
      </c>
      <c r="BA23" s="31">
        <f t="shared" si="0"/>
        <v>1</v>
      </c>
      <c r="BB23" s="32">
        <v>44</v>
      </c>
      <c r="BC23" s="32">
        <v>44</v>
      </c>
      <c r="BD23" s="31">
        <f t="shared" si="11"/>
        <v>1</v>
      </c>
      <c r="BE23" s="122" t="str">
        <f t="shared" si="12"/>
        <v>&gt;=100%</v>
      </c>
      <c r="BF23" s="122" t="s">
        <v>21</v>
      </c>
      <c r="BG23" s="135" t="s">
        <v>615</v>
      </c>
      <c r="BH23" s="41"/>
      <c r="BI23" s="31">
        <f t="shared" si="13"/>
        <v>1</v>
      </c>
      <c r="BJ23" s="32">
        <v>52</v>
      </c>
      <c r="BK23" s="32">
        <v>52</v>
      </c>
      <c r="BL23" s="31">
        <f t="shared" si="14"/>
        <v>1</v>
      </c>
      <c r="BM23" s="122" t="str">
        <f t="shared" si="15"/>
        <v>&gt;=100%</v>
      </c>
      <c r="BN23" s="122" t="s">
        <v>21</v>
      </c>
      <c r="BO23" s="136" t="s">
        <v>622</v>
      </c>
      <c r="BP23" s="41"/>
      <c r="BQ23" s="31">
        <f t="shared" si="16"/>
        <v>1</v>
      </c>
      <c r="BR23" s="32">
        <v>41</v>
      </c>
      <c r="BS23" s="32">
        <v>41</v>
      </c>
      <c r="BT23" s="31">
        <f t="shared" si="17"/>
        <v>1</v>
      </c>
      <c r="BU23" s="122" t="str">
        <f t="shared" si="1"/>
        <v>&gt;=100%</v>
      </c>
      <c r="BV23" s="122" t="s">
        <v>21</v>
      </c>
      <c r="BW23" s="135" t="s">
        <v>624</v>
      </c>
      <c r="BX23" s="41"/>
      <c r="BY23" s="50">
        <f t="shared" si="18"/>
        <v>1</v>
      </c>
      <c r="BZ23" s="55">
        <f t="shared" si="19"/>
        <v>1</v>
      </c>
      <c r="CA23" s="52" t="str">
        <f t="shared" si="20"/>
        <v>EXCELENTE</v>
      </c>
    </row>
    <row r="24" spans="1:79" ht="80.099999999999994" hidden="1" customHeight="1" x14ac:dyDescent="0.25">
      <c r="A24" s="11">
        <v>18</v>
      </c>
      <c r="B24" s="133" t="s">
        <v>171</v>
      </c>
      <c r="C24" s="116" t="s">
        <v>172</v>
      </c>
      <c r="D24" s="64" t="s">
        <v>173</v>
      </c>
      <c r="E24" s="117" t="s">
        <v>29</v>
      </c>
      <c r="F24" s="134" t="s">
        <v>185</v>
      </c>
      <c r="G24" s="115" t="s">
        <v>186</v>
      </c>
      <c r="H24" s="117" t="s">
        <v>176</v>
      </c>
      <c r="I24" s="119" t="s">
        <v>177</v>
      </c>
      <c r="J24" s="120">
        <v>1</v>
      </c>
      <c r="K24" s="119" t="s">
        <v>178</v>
      </c>
      <c r="L24" s="117" t="s">
        <v>35</v>
      </c>
      <c r="M24" s="115" t="s">
        <v>187</v>
      </c>
      <c r="N24" s="117" t="s">
        <v>37</v>
      </c>
      <c r="O24" s="115" t="s">
        <v>180</v>
      </c>
      <c r="P24" s="117" t="s">
        <v>39</v>
      </c>
      <c r="Q24" s="117" t="s">
        <v>39</v>
      </c>
      <c r="R24" s="124" t="s">
        <v>181</v>
      </c>
      <c r="S24" s="124" t="s">
        <v>182</v>
      </c>
      <c r="T24" s="124" t="s">
        <v>147</v>
      </c>
      <c r="U24" s="128" t="s">
        <v>183</v>
      </c>
      <c r="V24" s="17" t="s">
        <v>172</v>
      </c>
      <c r="W24" s="17" t="s">
        <v>184</v>
      </c>
      <c r="X24" s="17" t="s">
        <v>184</v>
      </c>
      <c r="Y24" s="17" t="s">
        <v>172</v>
      </c>
      <c r="Z24" s="180">
        <f t="shared" si="21"/>
        <v>1</v>
      </c>
      <c r="AA24" s="183">
        <v>13</v>
      </c>
      <c r="AB24" s="183">
        <v>13</v>
      </c>
      <c r="AC24" s="171">
        <f t="shared" si="2"/>
        <v>1</v>
      </c>
      <c r="AD24" s="171" t="str">
        <f t="shared" si="3"/>
        <v>&gt;=100%</v>
      </c>
      <c r="AE24" s="59" t="s">
        <v>21</v>
      </c>
      <c r="AF24" s="172" t="s">
        <v>761</v>
      </c>
      <c r="AG24" s="184"/>
      <c r="AH24" s="180">
        <f t="shared" si="22"/>
        <v>1</v>
      </c>
      <c r="AI24" s="183">
        <v>15</v>
      </c>
      <c r="AJ24" s="183">
        <v>15</v>
      </c>
      <c r="AK24" s="171">
        <f t="shared" si="4"/>
        <v>1</v>
      </c>
      <c r="AL24" s="171" t="str">
        <f t="shared" si="5"/>
        <v>&gt;=100%</v>
      </c>
      <c r="AM24" s="59" t="s">
        <v>21</v>
      </c>
      <c r="AN24" s="172" t="s">
        <v>577</v>
      </c>
      <c r="AO24" s="184"/>
      <c r="AP24" s="180">
        <f t="shared" si="23"/>
        <v>1</v>
      </c>
      <c r="AQ24" s="183">
        <v>21</v>
      </c>
      <c r="AR24" s="183">
        <v>21</v>
      </c>
      <c r="AS24" s="69">
        <f t="shared" si="6"/>
        <v>1</v>
      </c>
      <c r="AT24" s="171" t="str">
        <f t="shared" si="7"/>
        <v>&gt;=100%</v>
      </c>
      <c r="AU24" s="59" t="s">
        <v>21</v>
      </c>
      <c r="AV24" s="172" t="s">
        <v>762</v>
      </c>
      <c r="AW24" s="184"/>
      <c r="AX24" s="123">
        <f t="shared" si="8"/>
        <v>1</v>
      </c>
      <c r="AY24" s="55">
        <f t="shared" si="9"/>
        <v>1</v>
      </c>
      <c r="AZ24" s="52" t="str">
        <f t="shared" si="10"/>
        <v>EXCELENTE</v>
      </c>
      <c r="BA24" s="31">
        <f t="shared" si="0"/>
        <v>1</v>
      </c>
      <c r="BB24" s="32">
        <v>20</v>
      </c>
      <c r="BC24" s="32">
        <v>20</v>
      </c>
      <c r="BD24" s="31">
        <f t="shared" si="11"/>
        <v>1</v>
      </c>
      <c r="BE24" s="122" t="str">
        <f t="shared" si="12"/>
        <v>&gt;=100%</v>
      </c>
      <c r="BF24" s="122" t="s">
        <v>21</v>
      </c>
      <c r="BG24" s="135" t="s">
        <v>616</v>
      </c>
      <c r="BH24" s="41"/>
      <c r="BI24" s="31">
        <f t="shared" si="13"/>
        <v>1</v>
      </c>
      <c r="BJ24" s="32">
        <v>14</v>
      </c>
      <c r="BK24" s="32">
        <v>14</v>
      </c>
      <c r="BL24" s="31">
        <f t="shared" si="14"/>
        <v>1</v>
      </c>
      <c r="BM24" s="122" t="str">
        <f t="shared" si="15"/>
        <v>&gt;=100%</v>
      </c>
      <c r="BN24" s="122" t="s">
        <v>21</v>
      </c>
      <c r="BO24" s="136" t="s">
        <v>555</v>
      </c>
      <c r="BP24" s="41"/>
      <c r="BQ24" s="31">
        <f t="shared" si="16"/>
        <v>1</v>
      </c>
      <c r="BR24" s="32">
        <v>15</v>
      </c>
      <c r="BS24" s="32">
        <v>15</v>
      </c>
      <c r="BT24" s="31">
        <f t="shared" si="17"/>
        <v>1</v>
      </c>
      <c r="BU24" s="122" t="str">
        <f t="shared" si="1"/>
        <v>&gt;=100%</v>
      </c>
      <c r="BV24" s="122" t="s">
        <v>21</v>
      </c>
      <c r="BW24" s="135" t="s">
        <v>577</v>
      </c>
      <c r="BX24" s="41"/>
      <c r="BY24" s="50">
        <f t="shared" si="18"/>
        <v>1</v>
      </c>
      <c r="BZ24" s="55">
        <f t="shared" si="19"/>
        <v>1</v>
      </c>
      <c r="CA24" s="52" t="str">
        <f t="shared" si="20"/>
        <v>EXCELENTE</v>
      </c>
    </row>
    <row r="25" spans="1:79" ht="80.099999999999994" hidden="1" customHeight="1" x14ac:dyDescent="0.25">
      <c r="A25" s="11">
        <v>19</v>
      </c>
      <c r="B25" s="133" t="s">
        <v>171</v>
      </c>
      <c r="C25" s="116" t="s">
        <v>172</v>
      </c>
      <c r="D25" s="64" t="s">
        <v>173</v>
      </c>
      <c r="E25" s="117" t="s">
        <v>29</v>
      </c>
      <c r="F25" s="134" t="s">
        <v>188</v>
      </c>
      <c r="G25" s="119" t="s">
        <v>189</v>
      </c>
      <c r="H25" s="117" t="s">
        <v>176</v>
      </c>
      <c r="I25" s="119" t="s">
        <v>177</v>
      </c>
      <c r="J25" s="127">
        <v>0.8</v>
      </c>
      <c r="K25" s="119" t="s">
        <v>178</v>
      </c>
      <c r="L25" s="117" t="s">
        <v>190</v>
      </c>
      <c r="M25" s="134" t="s">
        <v>191</v>
      </c>
      <c r="N25" s="117" t="s">
        <v>37</v>
      </c>
      <c r="O25" s="117" t="s">
        <v>192</v>
      </c>
      <c r="P25" s="117" t="s">
        <v>39</v>
      </c>
      <c r="Q25" s="117" t="s">
        <v>39</v>
      </c>
      <c r="R25" s="124" t="s">
        <v>193</v>
      </c>
      <c r="S25" s="124" t="s">
        <v>194</v>
      </c>
      <c r="T25" s="124" t="s">
        <v>195</v>
      </c>
      <c r="U25" s="128" t="s">
        <v>196</v>
      </c>
      <c r="V25" s="119" t="s">
        <v>197</v>
      </c>
      <c r="W25" s="119" t="s">
        <v>198</v>
      </c>
      <c r="X25" s="119" t="s">
        <v>198</v>
      </c>
      <c r="Y25" s="119" t="s">
        <v>198</v>
      </c>
      <c r="Z25" s="180">
        <f t="shared" si="21"/>
        <v>0.8</v>
      </c>
      <c r="AA25" s="183">
        <v>69</v>
      </c>
      <c r="AB25" s="183">
        <v>80</v>
      </c>
      <c r="AC25" s="171">
        <f t="shared" si="2"/>
        <v>0.86250000000000004</v>
      </c>
      <c r="AD25" s="171" t="str">
        <f t="shared" si="3"/>
        <v>&gt;=80%</v>
      </c>
      <c r="AE25" s="59" t="s">
        <v>21</v>
      </c>
      <c r="AF25" s="172" t="s">
        <v>763</v>
      </c>
      <c r="AG25" s="184"/>
      <c r="AH25" s="180">
        <f t="shared" si="22"/>
        <v>0.8</v>
      </c>
      <c r="AI25" s="183">
        <v>81</v>
      </c>
      <c r="AJ25" s="183">
        <v>92</v>
      </c>
      <c r="AK25" s="171">
        <f t="shared" si="4"/>
        <v>0.88043478260869568</v>
      </c>
      <c r="AL25" s="171" t="str">
        <f t="shared" si="5"/>
        <v>&gt;=80%</v>
      </c>
      <c r="AM25" s="59" t="s">
        <v>21</v>
      </c>
      <c r="AN25" s="172" t="s">
        <v>764</v>
      </c>
      <c r="AO25" s="184"/>
      <c r="AP25" s="180">
        <f t="shared" si="23"/>
        <v>0.8</v>
      </c>
      <c r="AQ25" s="183">
        <v>66</v>
      </c>
      <c r="AR25" s="183">
        <v>75</v>
      </c>
      <c r="AS25" s="69">
        <f t="shared" si="6"/>
        <v>0.88</v>
      </c>
      <c r="AT25" s="171" t="str">
        <f t="shared" si="7"/>
        <v>&gt;=80%</v>
      </c>
      <c r="AU25" s="59" t="s">
        <v>21</v>
      </c>
      <c r="AV25" s="172" t="s">
        <v>765</v>
      </c>
      <c r="AW25" s="184"/>
      <c r="AX25" s="123">
        <f t="shared" si="8"/>
        <v>0.8743115942028985</v>
      </c>
      <c r="AY25" s="55">
        <f t="shared" si="9"/>
        <v>0.8743115942028985</v>
      </c>
      <c r="AZ25" s="52" t="str">
        <f t="shared" si="10"/>
        <v>EXCELENTE</v>
      </c>
      <c r="BA25" s="31">
        <f t="shared" si="0"/>
        <v>0.8</v>
      </c>
      <c r="BB25" s="32"/>
      <c r="BC25" s="32"/>
      <c r="BD25" s="31" t="str">
        <f t="shared" si="11"/>
        <v xml:space="preserve"> </v>
      </c>
      <c r="BE25" s="122" t="str">
        <f t="shared" si="12"/>
        <v>&gt;=80%</v>
      </c>
      <c r="BF25" s="122"/>
      <c r="BG25" s="135" t="s">
        <v>617</v>
      </c>
      <c r="BH25" s="41"/>
      <c r="BI25" s="31">
        <f t="shared" si="13"/>
        <v>0.8</v>
      </c>
      <c r="BJ25" s="32">
        <v>36</v>
      </c>
      <c r="BK25" s="32">
        <v>37</v>
      </c>
      <c r="BL25" s="31">
        <f t="shared" si="14"/>
        <v>0.97297297297297303</v>
      </c>
      <c r="BM25" s="122" t="str">
        <f t="shared" si="15"/>
        <v>&gt;=80%</v>
      </c>
      <c r="BN25" s="122" t="s">
        <v>21</v>
      </c>
      <c r="BO25" s="137" t="s">
        <v>623</v>
      </c>
      <c r="BP25" s="41"/>
      <c r="BQ25" s="31">
        <f t="shared" si="16"/>
        <v>0.8</v>
      </c>
      <c r="BR25" s="32">
        <v>39</v>
      </c>
      <c r="BS25" s="32">
        <v>45</v>
      </c>
      <c r="BT25" s="31">
        <f t="shared" si="17"/>
        <v>0.8666666666666667</v>
      </c>
      <c r="BU25" s="122" t="str">
        <f t="shared" si="1"/>
        <v>&gt;=80%</v>
      </c>
      <c r="BV25" s="122" t="s">
        <v>21</v>
      </c>
      <c r="BW25" s="135" t="s">
        <v>623</v>
      </c>
      <c r="BX25" s="41"/>
      <c r="BY25" s="50">
        <f t="shared" si="18"/>
        <v>0.91981981981981986</v>
      </c>
      <c r="BZ25" s="55">
        <f t="shared" si="19"/>
        <v>0.91981981981981986</v>
      </c>
      <c r="CA25" s="52" t="str">
        <f t="shared" si="20"/>
        <v>EXCELENTE</v>
      </c>
    </row>
    <row r="26" spans="1:79" ht="80.099999999999994" hidden="1" customHeight="1" x14ac:dyDescent="0.25">
      <c r="A26" s="11">
        <v>20</v>
      </c>
      <c r="B26" s="133" t="s">
        <v>199</v>
      </c>
      <c r="C26" s="116" t="s">
        <v>172</v>
      </c>
      <c r="D26" s="64" t="s">
        <v>173</v>
      </c>
      <c r="E26" s="117" t="s">
        <v>29</v>
      </c>
      <c r="F26" s="134" t="s">
        <v>200</v>
      </c>
      <c r="G26" s="115" t="s">
        <v>201</v>
      </c>
      <c r="H26" s="117" t="s">
        <v>176</v>
      </c>
      <c r="I26" s="119" t="s">
        <v>177</v>
      </c>
      <c r="J26" s="120">
        <v>0.85</v>
      </c>
      <c r="K26" s="119" t="s">
        <v>202</v>
      </c>
      <c r="L26" s="117" t="s">
        <v>35</v>
      </c>
      <c r="M26" s="115" t="s">
        <v>203</v>
      </c>
      <c r="N26" s="117" t="s">
        <v>37</v>
      </c>
      <c r="O26" s="115" t="s">
        <v>204</v>
      </c>
      <c r="P26" s="117" t="s">
        <v>39</v>
      </c>
      <c r="Q26" s="117" t="s">
        <v>39</v>
      </c>
      <c r="R26" s="124" t="s">
        <v>205</v>
      </c>
      <c r="S26" s="124" t="s">
        <v>206</v>
      </c>
      <c r="T26" s="124" t="s">
        <v>207</v>
      </c>
      <c r="U26" s="128" t="s">
        <v>208</v>
      </c>
      <c r="V26" s="119" t="s">
        <v>197</v>
      </c>
      <c r="W26" s="119" t="s">
        <v>198</v>
      </c>
      <c r="X26" s="119" t="s">
        <v>198</v>
      </c>
      <c r="Y26" s="119" t="s">
        <v>198</v>
      </c>
      <c r="Z26" s="180">
        <f t="shared" si="21"/>
        <v>0.85</v>
      </c>
      <c r="AA26" s="183">
        <v>5</v>
      </c>
      <c r="AB26" s="183">
        <v>5</v>
      </c>
      <c r="AC26" s="171">
        <f t="shared" si="2"/>
        <v>1</v>
      </c>
      <c r="AD26" s="171" t="str">
        <f t="shared" si="3"/>
        <v>&gt;=85%</v>
      </c>
      <c r="AE26" s="59" t="s">
        <v>21</v>
      </c>
      <c r="AF26" s="172" t="s">
        <v>766</v>
      </c>
      <c r="AG26" s="184"/>
      <c r="AH26" s="180">
        <f t="shared" si="22"/>
        <v>0.85</v>
      </c>
      <c r="AI26" s="183">
        <v>2</v>
      </c>
      <c r="AJ26" s="183">
        <v>2</v>
      </c>
      <c r="AK26" s="171">
        <f t="shared" si="4"/>
        <v>1</v>
      </c>
      <c r="AL26" s="171" t="str">
        <f t="shared" si="5"/>
        <v>&gt;=85%</v>
      </c>
      <c r="AM26" s="59" t="s">
        <v>21</v>
      </c>
      <c r="AN26" s="172" t="s">
        <v>767</v>
      </c>
      <c r="AO26" s="184"/>
      <c r="AP26" s="180">
        <f t="shared" si="23"/>
        <v>0.85</v>
      </c>
      <c r="AQ26" s="183">
        <v>12</v>
      </c>
      <c r="AR26" s="183">
        <v>12</v>
      </c>
      <c r="AS26" s="69">
        <f t="shared" si="6"/>
        <v>1</v>
      </c>
      <c r="AT26" s="171" t="str">
        <f t="shared" si="7"/>
        <v>&gt;=85%</v>
      </c>
      <c r="AU26" s="59" t="s">
        <v>21</v>
      </c>
      <c r="AV26" s="172" t="s">
        <v>768</v>
      </c>
      <c r="AW26" s="184"/>
      <c r="AX26" s="123">
        <f t="shared" si="8"/>
        <v>1</v>
      </c>
      <c r="AY26" s="55">
        <f t="shared" si="9"/>
        <v>1</v>
      </c>
      <c r="AZ26" s="52" t="str">
        <f t="shared" si="10"/>
        <v>EXCELENTE</v>
      </c>
      <c r="BA26" s="31">
        <f t="shared" si="0"/>
        <v>0.85</v>
      </c>
      <c r="BB26" s="32">
        <v>4</v>
      </c>
      <c r="BC26" s="32">
        <v>4</v>
      </c>
      <c r="BD26" s="31">
        <f t="shared" si="11"/>
        <v>1</v>
      </c>
      <c r="BE26" s="122" t="str">
        <f t="shared" si="12"/>
        <v>&gt;=85%</v>
      </c>
      <c r="BF26" s="122" t="s">
        <v>21</v>
      </c>
      <c r="BG26" s="135" t="s">
        <v>618</v>
      </c>
      <c r="BH26" s="41"/>
      <c r="BI26" s="31">
        <f t="shared" si="13"/>
        <v>0.85</v>
      </c>
      <c r="BJ26" s="32">
        <v>4</v>
      </c>
      <c r="BK26" s="32">
        <v>4</v>
      </c>
      <c r="BL26" s="31">
        <f t="shared" si="14"/>
        <v>1</v>
      </c>
      <c r="BM26" s="122" t="str">
        <f t="shared" si="15"/>
        <v>&gt;=85%</v>
      </c>
      <c r="BN26" s="122" t="s">
        <v>21</v>
      </c>
      <c r="BO26" s="136" t="s">
        <v>618</v>
      </c>
      <c r="BP26" s="41"/>
      <c r="BQ26" s="31">
        <f t="shared" si="16"/>
        <v>0.85</v>
      </c>
      <c r="BR26" s="32">
        <v>3</v>
      </c>
      <c r="BS26" s="32">
        <v>3</v>
      </c>
      <c r="BT26" s="31">
        <f t="shared" si="17"/>
        <v>1</v>
      </c>
      <c r="BU26" s="122" t="str">
        <f t="shared" si="1"/>
        <v>&gt;=85%</v>
      </c>
      <c r="BV26" s="122" t="s">
        <v>21</v>
      </c>
      <c r="BW26" s="135" t="s">
        <v>625</v>
      </c>
      <c r="BX26" s="41"/>
      <c r="BY26" s="50">
        <f t="shared" si="18"/>
        <v>1</v>
      </c>
      <c r="BZ26" s="55">
        <f t="shared" si="19"/>
        <v>1</v>
      </c>
      <c r="CA26" s="52" t="str">
        <f t="shared" si="20"/>
        <v>EXCELENTE</v>
      </c>
    </row>
    <row r="27" spans="1:79" ht="80.099999999999994" hidden="1" customHeight="1" x14ac:dyDescent="0.25">
      <c r="A27" s="11">
        <v>21</v>
      </c>
      <c r="B27" s="133" t="s">
        <v>199</v>
      </c>
      <c r="C27" s="116" t="s">
        <v>172</v>
      </c>
      <c r="D27" s="64" t="s">
        <v>173</v>
      </c>
      <c r="E27" s="117" t="s">
        <v>29</v>
      </c>
      <c r="F27" s="134" t="s">
        <v>209</v>
      </c>
      <c r="G27" s="115" t="s">
        <v>210</v>
      </c>
      <c r="H27" s="119" t="s">
        <v>176</v>
      </c>
      <c r="I27" s="119" t="s">
        <v>177</v>
      </c>
      <c r="J27" s="120">
        <v>1</v>
      </c>
      <c r="K27" s="119" t="s">
        <v>202</v>
      </c>
      <c r="L27" s="117" t="s">
        <v>35</v>
      </c>
      <c r="M27" s="115" t="s">
        <v>211</v>
      </c>
      <c r="N27" s="117" t="s">
        <v>37</v>
      </c>
      <c r="O27" s="115" t="s">
        <v>212</v>
      </c>
      <c r="P27" s="117" t="s">
        <v>39</v>
      </c>
      <c r="Q27" s="117" t="s">
        <v>39</v>
      </c>
      <c r="R27" s="124" t="s">
        <v>181</v>
      </c>
      <c r="S27" s="124" t="s">
        <v>182</v>
      </c>
      <c r="T27" s="124" t="s">
        <v>147</v>
      </c>
      <c r="U27" s="128" t="s">
        <v>183</v>
      </c>
      <c r="V27" s="119" t="s">
        <v>172</v>
      </c>
      <c r="W27" s="119" t="s">
        <v>213</v>
      </c>
      <c r="X27" s="119" t="s">
        <v>213</v>
      </c>
      <c r="Y27" s="119" t="s">
        <v>213</v>
      </c>
      <c r="Z27" s="180">
        <f t="shared" si="21"/>
        <v>1</v>
      </c>
      <c r="AA27" s="183">
        <v>18</v>
      </c>
      <c r="AB27" s="183">
        <v>18</v>
      </c>
      <c r="AC27" s="171">
        <f t="shared" si="2"/>
        <v>1</v>
      </c>
      <c r="AD27" s="171" t="str">
        <f t="shared" si="3"/>
        <v>&gt;=100%</v>
      </c>
      <c r="AE27" s="59" t="s">
        <v>21</v>
      </c>
      <c r="AF27" s="172" t="s">
        <v>769</v>
      </c>
      <c r="AG27" s="184"/>
      <c r="AH27" s="180">
        <f t="shared" si="22"/>
        <v>1</v>
      </c>
      <c r="AI27" s="183">
        <v>28</v>
      </c>
      <c r="AJ27" s="183">
        <v>28</v>
      </c>
      <c r="AK27" s="171">
        <f t="shared" si="4"/>
        <v>1</v>
      </c>
      <c r="AL27" s="171" t="str">
        <f t="shared" si="5"/>
        <v>&gt;=100%</v>
      </c>
      <c r="AM27" s="59" t="s">
        <v>21</v>
      </c>
      <c r="AN27" s="172" t="s">
        <v>770</v>
      </c>
      <c r="AO27" s="184"/>
      <c r="AP27" s="180">
        <f t="shared" si="23"/>
        <v>1</v>
      </c>
      <c r="AQ27" s="183">
        <v>17</v>
      </c>
      <c r="AR27" s="183">
        <v>17</v>
      </c>
      <c r="AS27" s="69">
        <f t="shared" si="6"/>
        <v>1</v>
      </c>
      <c r="AT27" s="171" t="str">
        <f t="shared" si="7"/>
        <v>&gt;=100%</v>
      </c>
      <c r="AU27" s="59" t="s">
        <v>21</v>
      </c>
      <c r="AV27" s="172" t="s">
        <v>771</v>
      </c>
      <c r="AW27" s="184"/>
      <c r="AX27" s="123">
        <f t="shared" si="8"/>
        <v>1</v>
      </c>
      <c r="AY27" s="55">
        <f t="shared" si="9"/>
        <v>1</v>
      </c>
      <c r="AZ27" s="52" t="str">
        <f t="shared" si="10"/>
        <v>EXCELENTE</v>
      </c>
      <c r="BA27" s="31">
        <f t="shared" si="0"/>
        <v>1</v>
      </c>
      <c r="BB27" s="32">
        <v>19</v>
      </c>
      <c r="BC27" s="32">
        <v>19</v>
      </c>
      <c r="BD27" s="31">
        <f t="shared" si="11"/>
        <v>1</v>
      </c>
      <c r="BE27" s="122" t="str">
        <f t="shared" si="12"/>
        <v>&gt;=100%</v>
      </c>
      <c r="BF27" s="122" t="s">
        <v>21</v>
      </c>
      <c r="BG27" s="135" t="s">
        <v>619</v>
      </c>
      <c r="BH27" s="41"/>
      <c r="BI27" s="31">
        <f t="shared" si="13"/>
        <v>1</v>
      </c>
      <c r="BJ27" s="32">
        <v>19</v>
      </c>
      <c r="BK27" s="32">
        <v>19</v>
      </c>
      <c r="BL27" s="31">
        <f t="shared" si="14"/>
        <v>1</v>
      </c>
      <c r="BM27" s="122" t="str">
        <f t="shared" si="15"/>
        <v>&gt;=100%</v>
      </c>
      <c r="BN27" s="122" t="s">
        <v>21</v>
      </c>
      <c r="BO27" s="136" t="s">
        <v>619</v>
      </c>
      <c r="BP27" s="41"/>
      <c r="BQ27" s="31">
        <f t="shared" si="16"/>
        <v>1</v>
      </c>
      <c r="BR27" s="32">
        <v>23</v>
      </c>
      <c r="BS27" s="32">
        <v>23</v>
      </c>
      <c r="BT27" s="31">
        <f t="shared" si="17"/>
        <v>1</v>
      </c>
      <c r="BU27" s="122" t="str">
        <f t="shared" si="1"/>
        <v>&gt;=100%</v>
      </c>
      <c r="BV27" s="122" t="s">
        <v>21</v>
      </c>
      <c r="BW27" s="135" t="s">
        <v>626</v>
      </c>
      <c r="BX27" s="41"/>
      <c r="BY27" s="50">
        <f t="shared" si="18"/>
        <v>1</v>
      </c>
      <c r="BZ27" s="55">
        <f t="shared" si="19"/>
        <v>1</v>
      </c>
      <c r="CA27" s="52" t="str">
        <f t="shared" si="20"/>
        <v>EXCELENTE</v>
      </c>
    </row>
    <row r="28" spans="1:79" ht="80.099999999999994" hidden="1" customHeight="1" x14ac:dyDescent="0.25">
      <c r="A28" s="11">
        <v>22</v>
      </c>
      <c r="B28" s="133" t="s">
        <v>199</v>
      </c>
      <c r="C28" s="116" t="s">
        <v>172</v>
      </c>
      <c r="D28" s="64" t="s">
        <v>173</v>
      </c>
      <c r="E28" s="117" t="s">
        <v>29</v>
      </c>
      <c r="F28" s="134" t="s">
        <v>214</v>
      </c>
      <c r="G28" s="115" t="s">
        <v>215</v>
      </c>
      <c r="H28" s="119" t="s">
        <v>176</v>
      </c>
      <c r="I28" s="119" t="s">
        <v>177</v>
      </c>
      <c r="J28" s="120">
        <v>0.8</v>
      </c>
      <c r="K28" s="119" t="s">
        <v>202</v>
      </c>
      <c r="L28" s="117" t="s">
        <v>35</v>
      </c>
      <c r="M28" s="115" t="s">
        <v>216</v>
      </c>
      <c r="N28" s="119" t="s">
        <v>37</v>
      </c>
      <c r="O28" s="115" t="s">
        <v>217</v>
      </c>
      <c r="P28" s="117" t="s">
        <v>39</v>
      </c>
      <c r="Q28" s="117" t="s">
        <v>39</v>
      </c>
      <c r="R28" s="124" t="s">
        <v>193</v>
      </c>
      <c r="S28" s="124" t="s">
        <v>194</v>
      </c>
      <c r="T28" s="124" t="s">
        <v>195</v>
      </c>
      <c r="U28" s="128" t="s">
        <v>196</v>
      </c>
      <c r="V28" s="119" t="s">
        <v>172</v>
      </c>
      <c r="W28" s="119" t="s">
        <v>213</v>
      </c>
      <c r="X28" s="119" t="s">
        <v>213</v>
      </c>
      <c r="Y28" s="119" t="s">
        <v>213</v>
      </c>
      <c r="Z28" s="180">
        <f t="shared" si="21"/>
        <v>0.8</v>
      </c>
      <c r="AA28" s="183">
        <v>2165</v>
      </c>
      <c r="AB28" s="183">
        <v>2395</v>
      </c>
      <c r="AC28" s="171">
        <f t="shared" si="2"/>
        <v>0.90396659707724425</v>
      </c>
      <c r="AD28" s="171" t="str">
        <f t="shared" si="3"/>
        <v>&gt;=80%</v>
      </c>
      <c r="AE28" s="59" t="s">
        <v>21</v>
      </c>
      <c r="AF28" s="251" t="s">
        <v>772</v>
      </c>
      <c r="AG28" s="184"/>
      <c r="AH28" s="180">
        <f t="shared" si="22"/>
        <v>0.8</v>
      </c>
      <c r="AI28" s="183">
        <v>4157</v>
      </c>
      <c r="AJ28" s="183">
        <v>4566</v>
      </c>
      <c r="AK28" s="171">
        <f t="shared" si="4"/>
        <v>0.91042487954445905</v>
      </c>
      <c r="AL28" s="171" t="str">
        <f t="shared" si="5"/>
        <v>&gt;=80%</v>
      </c>
      <c r="AM28" s="59" t="s">
        <v>21</v>
      </c>
      <c r="AN28" s="251" t="s">
        <v>772</v>
      </c>
      <c r="AO28" s="184"/>
      <c r="AP28" s="180">
        <f t="shared" si="23"/>
        <v>0.8</v>
      </c>
      <c r="AQ28" s="183">
        <v>3066</v>
      </c>
      <c r="AR28" s="183">
        <v>3375</v>
      </c>
      <c r="AS28" s="69">
        <f t="shared" si="6"/>
        <v>0.9084444444444445</v>
      </c>
      <c r="AT28" s="171" t="str">
        <f t="shared" si="7"/>
        <v>&gt;=80%</v>
      </c>
      <c r="AU28" s="59" t="s">
        <v>21</v>
      </c>
      <c r="AV28" s="251" t="s">
        <v>772</v>
      </c>
      <c r="AW28" s="184"/>
      <c r="AX28" s="123">
        <f t="shared" si="8"/>
        <v>0.90761197368871593</v>
      </c>
      <c r="AY28" s="55">
        <f t="shared" si="9"/>
        <v>0.90761197368871593</v>
      </c>
      <c r="AZ28" s="52" t="str">
        <f t="shared" si="10"/>
        <v>EXCELENTE</v>
      </c>
      <c r="BA28" s="31">
        <f t="shared" si="0"/>
        <v>0.8</v>
      </c>
      <c r="BB28" s="32">
        <v>2511</v>
      </c>
      <c r="BC28" s="32">
        <v>2571</v>
      </c>
      <c r="BD28" s="31">
        <f t="shared" si="11"/>
        <v>0.97666277712952154</v>
      </c>
      <c r="BE28" s="122" t="str">
        <f t="shared" si="12"/>
        <v>&gt;=80%</v>
      </c>
      <c r="BF28" s="122" t="s">
        <v>21</v>
      </c>
      <c r="BG28" s="135" t="s">
        <v>620</v>
      </c>
      <c r="BH28" s="41"/>
      <c r="BI28" s="31">
        <f t="shared" si="13"/>
        <v>0.8</v>
      </c>
      <c r="BJ28" s="32">
        <v>1396</v>
      </c>
      <c r="BK28" s="32">
        <v>1475</v>
      </c>
      <c r="BL28" s="31">
        <f t="shared" si="14"/>
        <v>0.94644067796610165</v>
      </c>
      <c r="BM28" s="122" t="str">
        <f t="shared" si="15"/>
        <v>&gt;=80%</v>
      </c>
      <c r="BN28" s="122" t="s">
        <v>21</v>
      </c>
      <c r="BO28" s="136" t="s">
        <v>620</v>
      </c>
      <c r="BP28" s="41"/>
      <c r="BQ28" s="31">
        <f t="shared" si="16"/>
        <v>0.8</v>
      </c>
      <c r="BR28" s="32">
        <v>2326</v>
      </c>
      <c r="BS28" s="32">
        <v>2537</v>
      </c>
      <c r="BT28" s="31">
        <f t="shared" si="17"/>
        <v>0.91683090264091449</v>
      </c>
      <c r="BU28" s="122" t="str">
        <f t="shared" si="1"/>
        <v>&gt;=80%</v>
      </c>
      <c r="BV28" s="122" t="s">
        <v>21</v>
      </c>
      <c r="BW28" s="135" t="s">
        <v>620</v>
      </c>
      <c r="BX28" s="41"/>
      <c r="BY28" s="50">
        <f t="shared" si="18"/>
        <v>0.94664478591217927</v>
      </c>
      <c r="BZ28" s="55">
        <f t="shared" si="19"/>
        <v>0.94664478591217927</v>
      </c>
      <c r="CA28" s="52" t="str">
        <f t="shared" si="20"/>
        <v>EXCELENTE</v>
      </c>
    </row>
    <row r="29" spans="1:79" ht="80.099999999999994" hidden="1" customHeight="1" x14ac:dyDescent="0.25">
      <c r="A29" s="11">
        <v>23</v>
      </c>
      <c r="B29" s="133" t="s">
        <v>171</v>
      </c>
      <c r="C29" s="119" t="s">
        <v>197</v>
      </c>
      <c r="D29" s="64" t="s">
        <v>173</v>
      </c>
      <c r="E29" s="117" t="s">
        <v>29</v>
      </c>
      <c r="F29" s="115" t="s">
        <v>218</v>
      </c>
      <c r="G29" s="115" t="s">
        <v>219</v>
      </c>
      <c r="H29" s="117" t="s">
        <v>52</v>
      </c>
      <c r="I29" s="119" t="s">
        <v>177</v>
      </c>
      <c r="J29" s="120">
        <v>1</v>
      </c>
      <c r="K29" s="119" t="s">
        <v>202</v>
      </c>
      <c r="L29" s="117" t="s">
        <v>35</v>
      </c>
      <c r="M29" s="115" t="s">
        <v>220</v>
      </c>
      <c r="N29" s="117" t="s">
        <v>37</v>
      </c>
      <c r="O29" s="115" t="s">
        <v>221</v>
      </c>
      <c r="P29" s="117" t="s">
        <v>74</v>
      </c>
      <c r="Q29" s="117" t="s">
        <v>74</v>
      </c>
      <c r="R29" s="124" t="s">
        <v>181</v>
      </c>
      <c r="S29" s="124" t="s">
        <v>182</v>
      </c>
      <c r="T29" s="124" t="s">
        <v>147</v>
      </c>
      <c r="U29" s="128" t="s">
        <v>183</v>
      </c>
      <c r="V29" s="119" t="s">
        <v>197</v>
      </c>
      <c r="W29" s="119" t="s">
        <v>198</v>
      </c>
      <c r="X29" s="119" t="s">
        <v>198</v>
      </c>
      <c r="Y29" s="119" t="s">
        <v>198</v>
      </c>
      <c r="Z29" s="180" t="s">
        <v>556</v>
      </c>
      <c r="AA29" s="180" t="s">
        <v>556</v>
      </c>
      <c r="AB29" s="180" t="s">
        <v>556</v>
      </c>
      <c r="AC29" s="171" t="str">
        <f t="shared" si="2"/>
        <v xml:space="preserve"> </v>
      </c>
      <c r="AD29" s="171" t="str">
        <f t="shared" si="3"/>
        <v>&gt;=100%</v>
      </c>
      <c r="AE29" s="70"/>
      <c r="AF29" s="60" t="s">
        <v>556</v>
      </c>
      <c r="AG29" s="180" t="s">
        <v>556</v>
      </c>
      <c r="AH29" s="180" t="s">
        <v>556</v>
      </c>
      <c r="AI29" s="180" t="s">
        <v>556</v>
      </c>
      <c r="AJ29" s="180" t="s">
        <v>556</v>
      </c>
      <c r="AK29" s="171" t="str">
        <f t="shared" si="4"/>
        <v xml:space="preserve"> </v>
      </c>
      <c r="AL29" s="171" t="str">
        <f t="shared" si="5"/>
        <v>&gt;=100%</v>
      </c>
      <c r="AM29" s="70"/>
      <c r="AN29" s="60" t="s">
        <v>556</v>
      </c>
      <c r="AO29" s="180" t="s">
        <v>556</v>
      </c>
      <c r="AP29" s="180">
        <f t="shared" si="23"/>
        <v>1</v>
      </c>
      <c r="AQ29" s="186">
        <v>8</v>
      </c>
      <c r="AR29" s="186">
        <v>8</v>
      </c>
      <c r="AS29" s="69">
        <f t="shared" si="6"/>
        <v>1</v>
      </c>
      <c r="AT29" s="171" t="str">
        <f t="shared" si="7"/>
        <v>&gt;=100%</v>
      </c>
      <c r="AU29" s="59" t="s">
        <v>21</v>
      </c>
      <c r="AV29" s="179" t="s">
        <v>712</v>
      </c>
      <c r="AW29" s="184"/>
      <c r="AX29" s="123">
        <f t="shared" si="8"/>
        <v>1</v>
      </c>
      <c r="AY29" s="55">
        <f t="shared" si="9"/>
        <v>1</v>
      </c>
      <c r="AZ29" s="52" t="str">
        <f t="shared" si="10"/>
        <v>EXCELENTE</v>
      </c>
      <c r="BA29" s="31">
        <f t="shared" si="0"/>
        <v>1</v>
      </c>
      <c r="BB29" s="32" t="s">
        <v>598</v>
      </c>
      <c r="BC29" s="32" t="s">
        <v>598</v>
      </c>
      <c r="BD29" s="31" t="str">
        <f t="shared" si="11"/>
        <v xml:space="preserve"> </v>
      </c>
      <c r="BE29" s="122" t="str">
        <f t="shared" si="12"/>
        <v>&gt;=100%</v>
      </c>
      <c r="BF29" s="122" t="s">
        <v>598</v>
      </c>
      <c r="BG29" s="41" t="s">
        <v>598</v>
      </c>
      <c r="BH29" s="41" t="s">
        <v>598</v>
      </c>
      <c r="BI29" s="31">
        <f t="shared" si="13"/>
        <v>1</v>
      </c>
      <c r="BJ29" s="32" t="s">
        <v>598</v>
      </c>
      <c r="BK29" s="32" t="s">
        <v>598</v>
      </c>
      <c r="BL29" s="31" t="str">
        <f t="shared" si="14"/>
        <v xml:space="preserve"> </v>
      </c>
      <c r="BM29" s="122" t="str">
        <f t="shared" si="15"/>
        <v>&gt;=100%</v>
      </c>
      <c r="BN29" s="122" t="s">
        <v>598</v>
      </c>
      <c r="BO29" s="41" t="s">
        <v>598</v>
      </c>
      <c r="BP29" s="41" t="s">
        <v>598</v>
      </c>
      <c r="BQ29" s="31">
        <f t="shared" si="16"/>
        <v>1</v>
      </c>
      <c r="BR29" s="32" t="s">
        <v>598</v>
      </c>
      <c r="BS29" s="32" t="s">
        <v>598</v>
      </c>
      <c r="BT29" s="31" t="str">
        <f t="shared" si="17"/>
        <v xml:space="preserve"> </v>
      </c>
      <c r="BU29" s="122" t="str">
        <f t="shared" si="1"/>
        <v>&gt;=100%</v>
      </c>
      <c r="BV29" s="122" t="s">
        <v>598</v>
      </c>
      <c r="BW29" s="41" t="s">
        <v>598</v>
      </c>
      <c r="BX29" s="41" t="s">
        <v>598</v>
      </c>
      <c r="BY29" s="50" t="str">
        <f t="shared" si="18"/>
        <v>0</v>
      </c>
      <c r="BZ29" s="55" t="str">
        <f t="shared" si="19"/>
        <v>0</v>
      </c>
      <c r="CA29" s="52" t="str">
        <f t="shared" si="20"/>
        <v>NA</v>
      </c>
    </row>
    <row r="30" spans="1:79" ht="80.099999999999994" hidden="1" customHeight="1" x14ac:dyDescent="0.25">
      <c r="A30" s="11">
        <v>24</v>
      </c>
      <c r="B30" s="133" t="s">
        <v>199</v>
      </c>
      <c r="C30" s="119" t="s">
        <v>197</v>
      </c>
      <c r="D30" s="64" t="s">
        <v>173</v>
      </c>
      <c r="E30" s="117" t="s">
        <v>29</v>
      </c>
      <c r="F30" s="115" t="s">
        <v>222</v>
      </c>
      <c r="G30" s="115" t="s">
        <v>223</v>
      </c>
      <c r="H30" s="115" t="s">
        <v>52</v>
      </c>
      <c r="I30" s="119" t="s">
        <v>177</v>
      </c>
      <c r="J30" s="120">
        <v>1</v>
      </c>
      <c r="K30" s="119" t="s">
        <v>202</v>
      </c>
      <c r="L30" s="117" t="s">
        <v>35</v>
      </c>
      <c r="M30" s="115" t="s">
        <v>224</v>
      </c>
      <c r="N30" s="117" t="s">
        <v>37</v>
      </c>
      <c r="O30" s="115" t="s">
        <v>225</v>
      </c>
      <c r="P30" s="117" t="s">
        <v>74</v>
      </c>
      <c r="Q30" s="117" t="s">
        <v>74</v>
      </c>
      <c r="R30" s="124" t="s">
        <v>181</v>
      </c>
      <c r="S30" s="124" t="s">
        <v>182</v>
      </c>
      <c r="T30" s="124" t="s">
        <v>147</v>
      </c>
      <c r="U30" s="128" t="s">
        <v>183</v>
      </c>
      <c r="V30" s="119" t="s">
        <v>197</v>
      </c>
      <c r="W30" s="119" t="s">
        <v>198</v>
      </c>
      <c r="X30" s="119" t="s">
        <v>198</v>
      </c>
      <c r="Y30" s="119" t="s">
        <v>198</v>
      </c>
      <c r="Z30" s="180" t="s">
        <v>556</v>
      </c>
      <c r="AA30" s="180" t="s">
        <v>556</v>
      </c>
      <c r="AB30" s="180" t="s">
        <v>556</v>
      </c>
      <c r="AC30" s="171" t="str">
        <f t="shared" si="2"/>
        <v xml:space="preserve"> </v>
      </c>
      <c r="AD30" s="171" t="str">
        <f t="shared" si="3"/>
        <v>&gt;=100%</v>
      </c>
      <c r="AE30" s="70"/>
      <c r="AF30" s="60" t="s">
        <v>556</v>
      </c>
      <c r="AG30" s="180" t="s">
        <v>556</v>
      </c>
      <c r="AH30" s="180" t="s">
        <v>556</v>
      </c>
      <c r="AI30" s="180" t="s">
        <v>556</v>
      </c>
      <c r="AJ30" s="180" t="s">
        <v>556</v>
      </c>
      <c r="AK30" s="171" t="str">
        <f t="shared" si="4"/>
        <v xml:space="preserve"> </v>
      </c>
      <c r="AL30" s="171" t="str">
        <f t="shared" si="5"/>
        <v>&gt;=100%</v>
      </c>
      <c r="AM30" s="70"/>
      <c r="AN30" s="60" t="s">
        <v>556</v>
      </c>
      <c r="AO30" s="180" t="s">
        <v>556</v>
      </c>
      <c r="AP30" s="180">
        <f t="shared" si="23"/>
        <v>1</v>
      </c>
      <c r="AQ30" s="184">
        <v>5</v>
      </c>
      <c r="AR30" s="184">
        <v>5</v>
      </c>
      <c r="AS30" s="69">
        <f t="shared" si="6"/>
        <v>1</v>
      </c>
      <c r="AT30" s="171" t="str">
        <f t="shared" si="7"/>
        <v>&gt;=100%</v>
      </c>
      <c r="AU30" s="59" t="s">
        <v>21</v>
      </c>
      <c r="AV30" s="60" t="s">
        <v>713</v>
      </c>
      <c r="AW30" s="184"/>
      <c r="AX30" s="123">
        <f t="shared" si="8"/>
        <v>1</v>
      </c>
      <c r="AY30" s="55">
        <f t="shared" si="9"/>
        <v>1</v>
      </c>
      <c r="AZ30" s="52" t="str">
        <f t="shared" si="10"/>
        <v>EXCELENTE</v>
      </c>
      <c r="BA30" s="31">
        <f t="shared" si="0"/>
        <v>1</v>
      </c>
      <c r="BB30" s="32" t="s">
        <v>598</v>
      </c>
      <c r="BC30" s="32" t="s">
        <v>598</v>
      </c>
      <c r="BD30" s="31" t="str">
        <f t="shared" si="11"/>
        <v xml:space="preserve"> </v>
      </c>
      <c r="BE30" s="122" t="str">
        <f t="shared" si="12"/>
        <v>&gt;=100%</v>
      </c>
      <c r="BF30" s="122" t="s">
        <v>598</v>
      </c>
      <c r="BG30" s="41" t="s">
        <v>598</v>
      </c>
      <c r="BH30" s="41" t="s">
        <v>598</v>
      </c>
      <c r="BI30" s="31">
        <f t="shared" si="13"/>
        <v>1</v>
      </c>
      <c r="BJ30" s="32" t="s">
        <v>598</v>
      </c>
      <c r="BK30" s="32" t="s">
        <v>598</v>
      </c>
      <c r="BL30" s="31" t="str">
        <f t="shared" si="14"/>
        <v xml:space="preserve"> </v>
      </c>
      <c r="BM30" s="122" t="str">
        <f t="shared" si="15"/>
        <v>&gt;=100%</v>
      </c>
      <c r="BN30" s="122" t="s">
        <v>598</v>
      </c>
      <c r="BO30" s="41" t="s">
        <v>598</v>
      </c>
      <c r="BP30" s="41" t="s">
        <v>598</v>
      </c>
      <c r="BQ30" s="31">
        <f t="shared" si="16"/>
        <v>1</v>
      </c>
      <c r="BR30" s="32" t="s">
        <v>598</v>
      </c>
      <c r="BS30" s="32" t="s">
        <v>598</v>
      </c>
      <c r="BT30" s="31" t="str">
        <f t="shared" si="17"/>
        <v xml:space="preserve"> </v>
      </c>
      <c r="BU30" s="122" t="str">
        <f t="shared" si="1"/>
        <v>&gt;=100%</v>
      </c>
      <c r="BV30" s="122" t="s">
        <v>598</v>
      </c>
      <c r="BW30" s="41" t="s">
        <v>598</v>
      </c>
      <c r="BX30" s="41" t="s">
        <v>598</v>
      </c>
      <c r="BY30" s="50" t="str">
        <f t="shared" si="18"/>
        <v>0</v>
      </c>
      <c r="BZ30" s="55" t="str">
        <f t="shared" si="19"/>
        <v>0</v>
      </c>
      <c r="CA30" s="52" t="str">
        <f t="shared" si="20"/>
        <v>NA</v>
      </c>
    </row>
    <row r="31" spans="1:79" ht="80.099999999999994" hidden="1" customHeight="1" x14ac:dyDescent="0.25">
      <c r="A31" s="11">
        <v>25</v>
      </c>
      <c r="B31" s="133" t="s">
        <v>171</v>
      </c>
      <c r="C31" s="116" t="s">
        <v>172</v>
      </c>
      <c r="D31" s="64" t="s">
        <v>173</v>
      </c>
      <c r="E31" s="117" t="s">
        <v>29</v>
      </c>
      <c r="F31" s="115" t="s">
        <v>226</v>
      </c>
      <c r="G31" s="115" t="s">
        <v>227</v>
      </c>
      <c r="H31" s="119" t="s">
        <v>176</v>
      </c>
      <c r="I31" s="119" t="s">
        <v>177</v>
      </c>
      <c r="J31" s="120">
        <v>1</v>
      </c>
      <c r="K31" s="119" t="s">
        <v>202</v>
      </c>
      <c r="L31" s="117" t="s">
        <v>35</v>
      </c>
      <c r="M31" s="115" t="s">
        <v>228</v>
      </c>
      <c r="N31" s="117" t="s">
        <v>37</v>
      </c>
      <c r="O31" s="119" t="s">
        <v>229</v>
      </c>
      <c r="P31" s="117" t="s">
        <v>39</v>
      </c>
      <c r="Q31" s="117" t="s">
        <v>39</v>
      </c>
      <c r="R31" s="124" t="s">
        <v>181</v>
      </c>
      <c r="S31" s="124" t="s">
        <v>182</v>
      </c>
      <c r="T31" s="124" t="s">
        <v>147</v>
      </c>
      <c r="U31" s="128" t="s">
        <v>183</v>
      </c>
      <c r="V31" s="119" t="s">
        <v>197</v>
      </c>
      <c r="W31" s="119" t="s">
        <v>198</v>
      </c>
      <c r="X31" s="119" t="s">
        <v>198</v>
      </c>
      <c r="Y31" s="119" t="s">
        <v>198</v>
      </c>
      <c r="Z31" s="180">
        <f t="shared" si="21"/>
        <v>1</v>
      </c>
      <c r="AA31" s="183">
        <v>58</v>
      </c>
      <c r="AB31" s="183">
        <v>58</v>
      </c>
      <c r="AC31" s="171">
        <f t="shared" si="2"/>
        <v>1</v>
      </c>
      <c r="AD31" s="171" t="str">
        <f t="shared" si="3"/>
        <v>&gt;=100%</v>
      </c>
      <c r="AE31" s="59" t="s">
        <v>21</v>
      </c>
      <c r="AF31" s="172" t="s">
        <v>773</v>
      </c>
      <c r="AG31" s="184"/>
      <c r="AH31" s="180">
        <f t="shared" si="22"/>
        <v>1</v>
      </c>
      <c r="AI31" s="183">
        <v>85</v>
      </c>
      <c r="AJ31" s="183">
        <v>85</v>
      </c>
      <c r="AK31" s="171">
        <f t="shared" si="4"/>
        <v>1</v>
      </c>
      <c r="AL31" s="171" t="str">
        <f t="shared" si="5"/>
        <v>&gt;=100%</v>
      </c>
      <c r="AM31" s="59" t="s">
        <v>21</v>
      </c>
      <c r="AN31" s="172" t="s">
        <v>773</v>
      </c>
      <c r="AO31" s="184"/>
      <c r="AP31" s="180">
        <f t="shared" si="23"/>
        <v>1</v>
      </c>
      <c r="AQ31" s="183">
        <v>29</v>
      </c>
      <c r="AR31" s="183">
        <v>29</v>
      </c>
      <c r="AS31" s="69">
        <f t="shared" si="6"/>
        <v>1</v>
      </c>
      <c r="AT31" s="171" t="str">
        <f t="shared" si="7"/>
        <v>&gt;=100%</v>
      </c>
      <c r="AU31" s="59" t="s">
        <v>21</v>
      </c>
      <c r="AV31" s="172" t="s">
        <v>773</v>
      </c>
      <c r="AW31" s="184"/>
      <c r="AX31" s="123">
        <f t="shared" si="8"/>
        <v>1</v>
      </c>
      <c r="AY31" s="55">
        <f t="shared" si="9"/>
        <v>1</v>
      </c>
      <c r="AZ31" s="52" t="str">
        <f t="shared" si="10"/>
        <v>EXCELENTE</v>
      </c>
      <c r="BA31" s="31">
        <f t="shared" si="0"/>
        <v>1</v>
      </c>
      <c r="BB31" s="32">
        <v>53</v>
      </c>
      <c r="BC31" s="32">
        <v>53</v>
      </c>
      <c r="BD31" s="31">
        <f t="shared" si="11"/>
        <v>1</v>
      </c>
      <c r="BE31" s="122" t="str">
        <f t="shared" si="12"/>
        <v>&gt;=100%</v>
      </c>
      <c r="BF31" s="122" t="s">
        <v>21</v>
      </c>
      <c r="BG31" s="135" t="s">
        <v>621</v>
      </c>
      <c r="BH31" s="41"/>
      <c r="BI31" s="31">
        <f t="shared" si="13"/>
        <v>1</v>
      </c>
      <c r="BJ31" s="32">
        <v>63</v>
      </c>
      <c r="BK31" s="32">
        <v>63</v>
      </c>
      <c r="BL31" s="31">
        <f t="shared" si="14"/>
        <v>1</v>
      </c>
      <c r="BM31" s="122" t="str">
        <f t="shared" si="15"/>
        <v>&gt;=100%</v>
      </c>
      <c r="BN31" s="122" t="s">
        <v>21</v>
      </c>
      <c r="BO31" s="136" t="s">
        <v>621</v>
      </c>
      <c r="BP31" s="41"/>
      <c r="BQ31" s="31">
        <f t="shared" si="16"/>
        <v>1</v>
      </c>
      <c r="BR31" s="32">
        <v>120</v>
      </c>
      <c r="BS31" s="32">
        <v>120</v>
      </c>
      <c r="BT31" s="31">
        <f t="shared" si="17"/>
        <v>1</v>
      </c>
      <c r="BU31" s="122" t="str">
        <f t="shared" si="1"/>
        <v>&gt;=100%</v>
      </c>
      <c r="BV31" s="122" t="s">
        <v>21</v>
      </c>
      <c r="BW31" s="135" t="s">
        <v>621</v>
      </c>
      <c r="BX31" s="41"/>
      <c r="BY31" s="50">
        <f t="shared" si="18"/>
        <v>1</v>
      </c>
      <c r="BZ31" s="55">
        <f t="shared" si="19"/>
        <v>1</v>
      </c>
      <c r="CA31" s="52" t="str">
        <f t="shared" si="20"/>
        <v>EXCELENTE</v>
      </c>
    </row>
    <row r="32" spans="1:79" ht="80.099999999999994" hidden="1" customHeight="1" x14ac:dyDescent="0.25">
      <c r="A32" s="11">
        <v>26</v>
      </c>
      <c r="B32" s="115" t="s">
        <v>26</v>
      </c>
      <c r="C32" s="116" t="s">
        <v>230</v>
      </c>
      <c r="D32" s="64" t="s">
        <v>231</v>
      </c>
      <c r="E32" s="117" t="s">
        <v>29</v>
      </c>
      <c r="F32" s="119" t="s">
        <v>232</v>
      </c>
      <c r="G32" s="17" t="s">
        <v>233</v>
      </c>
      <c r="H32" s="19" t="s">
        <v>32</v>
      </c>
      <c r="I32" s="17" t="s">
        <v>234</v>
      </c>
      <c r="J32" s="120">
        <v>1</v>
      </c>
      <c r="K32" s="17" t="s">
        <v>235</v>
      </c>
      <c r="L32" s="19" t="s">
        <v>35</v>
      </c>
      <c r="M32" s="17" t="s">
        <v>236</v>
      </c>
      <c r="N32" s="19" t="s">
        <v>37</v>
      </c>
      <c r="O32" s="17" t="s">
        <v>237</v>
      </c>
      <c r="P32" s="19" t="s">
        <v>39</v>
      </c>
      <c r="Q32" s="19" t="s">
        <v>238</v>
      </c>
      <c r="R32" s="124" t="s">
        <v>239</v>
      </c>
      <c r="S32" s="124" t="s">
        <v>240</v>
      </c>
      <c r="T32" s="124" t="s">
        <v>241</v>
      </c>
      <c r="U32" s="124" t="s">
        <v>242</v>
      </c>
      <c r="V32" s="17" t="s">
        <v>243</v>
      </c>
      <c r="W32" s="119" t="s">
        <v>244</v>
      </c>
      <c r="X32" s="17" t="s">
        <v>245</v>
      </c>
      <c r="Y32" s="17" t="s">
        <v>246</v>
      </c>
      <c r="Z32" s="171"/>
      <c r="AA32" s="60">
        <v>0</v>
      </c>
      <c r="AB32" s="60">
        <v>3</v>
      </c>
      <c r="AC32" s="171">
        <f t="shared" si="2"/>
        <v>0</v>
      </c>
      <c r="AD32" s="171" t="str">
        <f t="shared" si="3"/>
        <v>86%-100%</v>
      </c>
      <c r="AE32" s="59" t="s">
        <v>18</v>
      </c>
      <c r="AF32" s="172" t="s">
        <v>714</v>
      </c>
      <c r="AG32" s="172" t="s">
        <v>715</v>
      </c>
      <c r="AH32" s="171"/>
      <c r="AI32" s="60">
        <v>0</v>
      </c>
      <c r="AJ32" s="60">
        <v>3</v>
      </c>
      <c r="AK32" s="171">
        <f t="shared" si="4"/>
        <v>0</v>
      </c>
      <c r="AL32" s="171" t="str">
        <f t="shared" si="5"/>
        <v>86%-100%</v>
      </c>
      <c r="AM32" s="59" t="s">
        <v>18</v>
      </c>
      <c r="AN32" s="172" t="s">
        <v>714</v>
      </c>
      <c r="AO32" s="172" t="s">
        <v>715</v>
      </c>
      <c r="AP32" s="171">
        <v>1</v>
      </c>
      <c r="AQ32" s="60">
        <v>0</v>
      </c>
      <c r="AR32" s="60">
        <v>3</v>
      </c>
      <c r="AS32" s="69">
        <f t="shared" si="6"/>
        <v>0</v>
      </c>
      <c r="AT32" s="171" t="str">
        <f t="shared" si="7"/>
        <v>86%-100%</v>
      </c>
      <c r="AU32" s="59" t="s">
        <v>18</v>
      </c>
      <c r="AV32" s="172" t="s">
        <v>714</v>
      </c>
      <c r="AW32" s="172" t="s">
        <v>720</v>
      </c>
      <c r="AX32" s="123">
        <f t="shared" si="8"/>
        <v>0</v>
      </c>
      <c r="AY32" s="55">
        <f t="shared" si="9"/>
        <v>0</v>
      </c>
      <c r="AZ32" s="52" t="str">
        <f t="shared" si="10"/>
        <v>MALO</v>
      </c>
      <c r="BA32" s="31">
        <f t="shared" si="0"/>
        <v>1</v>
      </c>
      <c r="BB32" s="32"/>
      <c r="BC32" s="32"/>
      <c r="BD32" s="31" t="str">
        <f t="shared" si="11"/>
        <v xml:space="preserve"> </v>
      </c>
      <c r="BE32" s="122" t="str">
        <f t="shared" si="12"/>
        <v>86%-100%</v>
      </c>
      <c r="BF32" s="122"/>
      <c r="BG32" s="41"/>
      <c r="BH32" s="41"/>
      <c r="BI32" s="31">
        <f t="shared" si="13"/>
        <v>1</v>
      </c>
      <c r="BJ32" s="32"/>
      <c r="BK32" s="32"/>
      <c r="BL32" s="31" t="str">
        <f t="shared" si="14"/>
        <v xml:space="preserve"> </v>
      </c>
      <c r="BM32" s="122" t="str">
        <f t="shared" si="15"/>
        <v>86%-100%</v>
      </c>
      <c r="BN32" s="122"/>
      <c r="BO32" s="41"/>
      <c r="BP32" s="41"/>
      <c r="BQ32" s="31">
        <f t="shared" si="16"/>
        <v>1</v>
      </c>
      <c r="BR32" s="32">
        <v>0</v>
      </c>
      <c r="BS32" s="32">
        <v>3</v>
      </c>
      <c r="BT32" s="31">
        <f t="shared" si="17"/>
        <v>0</v>
      </c>
      <c r="BU32" s="122" t="str">
        <f t="shared" si="1"/>
        <v>86%-100%</v>
      </c>
      <c r="BV32" s="122" t="s">
        <v>18</v>
      </c>
      <c r="BW32" s="41" t="s">
        <v>632</v>
      </c>
      <c r="BX32" s="35" t="s">
        <v>633</v>
      </c>
      <c r="BY32" s="50">
        <f t="shared" si="18"/>
        <v>0</v>
      </c>
      <c r="BZ32" s="55">
        <f t="shared" si="19"/>
        <v>0</v>
      </c>
      <c r="CA32" s="52" t="str">
        <f t="shared" si="20"/>
        <v>MALO</v>
      </c>
    </row>
    <row r="33" spans="1:79" ht="80.099999999999994" hidden="1" customHeight="1" x14ac:dyDescent="0.25">
      <c r="A33" s="11">
        <v>27</v>
      </c>
      <c r="B33" s="119" t="s">
        <v>247</v>
      </c>
      <c r="C33" s="116" t="s">
        <v>230</v>
      </c>
      <c r="D33" s="64" t="s">
        <v>231</v>
      </c>
      <c r="E33" s="117" t="s">
        <v>29</v>
      </c>
      <c r="F33" s="119" t="s">
        <v>248</v>
      </c>
      <c r="G33" s="17" t="s">
        <v>249</v>
      </c>
      <c r="H33" s="19" t="s">
        <v>52</v>
      </c>
      <c r="I33" s="17" t="s">
        <v>250</v>
      </c>
      <c r="J33" s="120">
        <v>0.65</v>
      </c>
      <c r="K33" s="17" t="s">
        <v>251</v>
      </c>
      <c r="L33" s="17" t="s">
        <v>66</v>
      </c>
      <c r="M33" s="17" t="s">
        <v>252</v>
      </c>
      <c r="N33" s="19" t="s">
        <v>37</v>
      </c>
      <c r="O33" s="17" t="s">
        <v>253</v>
      </c>
      <c r="P33" s="19" t="s">
        <v>254</v>
      </c>
      <c r="Q33" s="19" t="s">
        <v>39</v>
      </c>
      <c r="R33" s="124" t="s">
        <v>627</v>
      </c>
      <c r="S33" s="124" t="s">
        <v>255</v>
      </c>
      <c r="T33" s="124" t="s">
        <v>256</v>
      </c>
      <c r="U33" s="124" t="s">
        <v>257</v>
      </c>
      <c r="V33" s="17" t="s">
        <v>258</v>
      </c>
      <c r="W33" s="17" t="s">
        <v>259</v>
      </c>
      <c r="X33" s="17" t="s">
        <v>245</v>
      </c>
      <c r="Y33" s="17" t="s">
        <v>246</v>
      </c>
      <c r="Z33" s="171">
        <v>0.65</v>
      </c>
      <c r="AA33" s="60">
        <v>311</v>
      </c>
      <c r="AB33" s="60">
        <v>587</v>
      </c>
      <c r="AC33" s="171">
        <f t="shared" si="2"/>
        <v>0.52981260647359452</v>
      </c>
      <c r="AD33" s="171" t="str">
        <f t="shared" si="3"/>
        <v xml:space="preserve">&gt;=65% </v>
      </c>
      <c r="AE33" s="59" t="s">
        <v>19</v>
      </c>
      <c r="AF33" s="172" t="s">
        <v>716</v>
      </c>
      <c r="AG33" s="172" t="s">
        <v>717</v>
      </c>
      <c r="AH33" s="60">
        <v>65</v>
      </c>
      <c r="AI33" s="60">
        <v>389</v>
      </c>
      <c r="AJ33" s="60">
        <v>600</v>
      </c>
      <c r="AK33" s="171">
        <f t="shared" si="4"/>
        <v>0.64833333333333332</v>
      </c>
      <c r="AL33" s="171" t="str">
        <f t="shared" si="5"/>
        <v xml:space="preserve">&gt;=65% </v>
      </c>
      <c r="AM33" s="59" t="s">
        <v>21</v>
      </c>
      <c r="AN33" s="172" t="s">
        <v>774</v>
      </c>
      <c r="AO33" s="60"/>
      <c r="AP33" s="171">
        <v>0.65</v>
      </c>
      <c r="AQ33" s="60">
        <v>402</v>
      </c>
      <c r="AR33" s="60">
        <v>600</v>
      </c>
      <c r="AS33" s="69">
        <f t="shared" si="6"/>
        <v>0.67</v>
      </c>
      <c r="AT33" s="171" t="str">
        <f t="shared" si="7"/>
        <v xml:space="preserve">&gt;=65% </v>
      </c>
      <c r="AU33" s="59" t="s">
        <v>21</v>
      </c>
      <c r="AV33" s="252" t="s">
        <v>775</v>
      </c>
      <c r="AW33" s="60"/>
      <c r="AX33" s="123">
        <f t="shared" si="8"/>
        <v>0.61604864660230929</v>
      </c>
      <c r="AY33" s="55">
        <f t="shared" si="9"/>
        <v>0.61604864660230929</v>
      </c>
      <c r="AZ33" s="52" t="s">
        <v>20</v>
      </c>
      <c r="BA33" s="31">
        <f t="shared" si="0"/>
        <v>0.65</v>
      </c>
      <c r="BB33" s="32" t="s">
        <v>598</v>
      </c>
      <c r="BC33" s="32" t="s">
        <v>598</v>
      </c>
      <c r="BD33" s="31" t="str">
        <f t="shared" si="11"/>
        <v xml:space="preserve"> </v>
      </c>
      <c r="BE33" s="122" t="str">
        <f t="shared" si="12"/>
        <v xml:space="preserve">&gt;=65% </v>
      </c>
      <c r="BF33" s="122" t="s">
        <v>598</v>
      </c>
      <c r="BG33" s="41" t="s">
        <v>598</v>
      </c>
      <c r="BH33" s="41" t="s">
        <v>598</v>
      </c>
      <c r="BI33" s="31">
        <f t="shared" si="13"/>
        <v>0.65</v>
      </c>
      <c r="BJ33" s="32" t="s">
        <v>598</v>
      </c>
      <c r="BK33" s="32" t="s">
        <v>598</v>
      </c>
      <c r="BL33" s="31" t="str">
        <f t="shared" si="14"/>
        <v xml:space="preserve"> </v>
      </c>
      <c r="BM33" s="122" t="str">
        <f t="shared" si="15"/>
        <v xml:space="preserve">&gt;=65% </v>
      </c>
      <c r="BN33" s="122" t="s">
        <v>598</v>
      </c>
      <c r="BO33" s="41" t="s">
        <v>598</v>
      </c>
      <c r="BP33" s="41" t="s">
        <v>598</v>
      </c>
      <c r="BQ33" s="31">
        <f t="shared" si="16"/>
        <v>0.65</v>
      </c>
      <c r="BR33" s="32" t="s">
        <v>598</v>
      </c>
      <c r="BS33" s="32" t="s">
        <v>598</v>
      </c>
      <c r="BT33" s="31" t="str">
        <f t="shared" si="17"/>
        <v xml:space="preserve"> </v>
      </c>
      <c r="BU33" s="122" t="str">
        <f t="shared" si="1"/>
        <v xml:space="preserve">&gt;=65% </v>
      </c>
      <c r="BV33" s="122" t="s">
        <v>598</v>
      </c>
      <c r="BW33" s="41" t="s">
        <v>598</v>
      </c>
      <c r="BX33" s="41" t="s">
        <v>598</v>
      </c>
      <c r="BY33" s="50" t="str">
        <f t="shared" si="18"/>
        <v>0</v>
      </c>
      <c r="BZ33" s="55" t="str">
        <f t="shared" si="19"/>
        <v>0</v>
      </c>
      <c r="CA33" s="52" t="str">
        <f t="shared" si="20"/>
        <v>NA</v>
      </c>
    </row>
    <row r="34" spans="1:79" ht="80.099999999999994" hidden="1" customHeight="1" x14ac:dyDescent="0.25">
      <c r="A34" s="11">
        <v>28</v>
      </c>
      <c r="B34" s="119" t="s">
        <v>247</v>
      </c>
      <c r="C34" s="116" t="s">
        <v>230</v>
      </c>
      <c r="D34" s="64" t="s">
        <v>231</v>
      </c>
      <c r="E34" s="117" t="s">
        <v>71</v>
      </c>
      <c r="F34" s="119" t="s">
        <v>260</v>
      </c>
      <c r="G34" s="17" t="s">
        <v>261</v>
      </c>
      <c r="H34" s="19" t="s">
        <v>39</v>
      </c>
      <c r="I34" s="17" t="s">
        <v>250</v>
      </c>
      <c r="J34" s="138">
        <v>0.35416666666666669</v>
      </c>
      <c r="K34" s="138" t="s">
        <v>262</v>
      </c>
      <c r="L34" s="17" t="s">
        <v>66</v>
      </c>
      <c r="M34" s="17" t="s">
        <v>263</v>
      </c>
      <c r="N34" s="19" t="s">
        <v>264</v>
      </c>
      <c r="O34" s="17" t="s">
        <v>265</v>
      </c>
      <c r="P34" s="19" t="s">
        <v>266</v>
      </c>
      <c r="Q34" s="19" t="s">
        <v>39</v>
      </c>
      <c r="R34" s="124" t="s">
        <v>267</v>
      </c>
      <c r="S34" s="124" t="s">
        <v>268</v>
      </c>
      <c r="T34" s="124" t="s">
        <v>269</v>
      </c>
      <c r="U34" s="128" t="s">
        <v>270</v>
      </c>
      <c r="V34" s="17" t="s">
        <v>271</v>
      </c>
      <c r="W34" s="17" t="s">
        <v>272</v>
      </c>
      <c r="X34" s="17" t="s">
        <v>245</v>
      </c>
      <c r="Y34" s="17" t="s">
        <v>246</v>
      </c>
      <c r="Z34" s="60"/>
      <c r="AA34" s="60" t="s">
        <v>556</v>
      </c>
      <c r="AB34" s="60" t="s">
        <v>556</v>
      </c>
      <c r="AC34" s="189">
        <v>0.37708333333333338</v>
      </c>
      <c r="AD34" s="171" t="str">
        <f t="shared" si="3"/>
        <v>&lt;8:30:00</v>
      </c>
      <c r="AE34" s="72" t="s">
        <v>19</v>
      </c>
      <c r="AF34" s="172" t="s">
        <v>718</v>
      </c>
      <c r="AG34" s="172" t="s">
        <v>776</v>
      </c>
      <c r="AH34" s="60"/>
      <c r="AI34" s="60" t="s">
        <v>556</v>
      </c>
      <c r="AJ34" s="60" t="s">
        <v>556</v>
      </c>
      <c r="AK34" s="190">
        <v>0.39513888888888887</v>
      </c>
      <c r="AL34" s="171" t="str">
        <f t="shared" si="5"/>
        <v>&lt;8:30:00</v>
      </c>
      <c r="AM34" s="72" t="s">
        <v>578</v>
      </c>
      <c r="AN34" s="172" t="s">
        <v>777</v>
      </c>
      <c r="AO34" s="172" t="s">
        <v>719</v>
      </c>
      <c r="AP34" s="171"/>
      <c r="AQ34" s="60" t="s">
        <v>556</v>
      </c>
      <c r="AR34" s="60" t="s">
        <v>556</v>
      </c>
      <c r="AS34" s="191">
        <v>0.38055555555555554</v>
      </c>
      <c r="AT34" s="171" t="str">
        <f t="shared" si="7"/>
        <v>&lt;8:30:00</v>
      </c>
      <c r="AU34" s="171" t="s">
        <v>19</v>
      </c>
      <c r="AV34" s="172" t="s">
        <v>778</v>
      </c>
      <c r="AW34" s="172" t="s">
        <v>719</v>
      </c>
      <c r="AX34" s="192">
        <f t="shared" si="8"/>
        <v>0.38425925925925924</v>
      </c>
      <c r="AY34" s="192">
        <f t="shared" si="9"/>
        <v>0.38425925925925924</v>
      </c>
      <c r="AZ34" s="52" t="s">
        <v>18</v>
      </c>
      <c r="BA34" s="31">
        <f t="shared" si="0"/>
        <v>0.35416666666666669</v>
      </c>
      <c r="BB34" s="138"/>
      <c r="BC34" s="138"/>
      <c r="BD34" s="31" t="str">
        <f t="shared" si="11"/>
        <v xml:space="preserve"> </v>
      </c>
      <c r="BE34" s="122" t="str">
        <f t="shared" si="12"/>
        <v>&lt;8:30:00</v>
      </c>
      <c r="BF34" s="122" t="s">
        <v>18</v>
      </c>
      <c r="BG34" s="41" t="s">
        <v>628</v>
      </c>
      <c r="BH34" s="35" t="s">
        <v>629</v>
      </c>
      <c r="BI34" s="31">
        <f t="shared" si="13"/>
        <v>0.35416666666666669</v>
      </c>
      <c r="BJ34" s="32"/>
      <c r="BK34" s="32"/>
      <c r="BL34" s="31" t="str">
        <f t="shared" si="14"/>
        <v xml:space="preserve"> </v>
      </c>
      <c r="BM34" s="122" t="str">
        <f t="shared" si="15"/>
        <v>&lt;8:30:00</v>
      </c>
      <c r="BN34" s="122" t="s">
        <v>18</v>
      </c>
      <c r="BO34" s="41" t="s">
        <v>631</v>
      </c>
      <c r="BP34" s="35" t="s">
        <v>629</v>
      </c>
      <c r="BQ34" s="31">
        <f t="shared" si="16"/>
        <v>0.35416666666666669</v>
      </c>
      <c r="BR34" s="32"/>
      <c r="BS34" s="32"/>
      <c r="BT34" s="31" t="str">
        <f t="shared" si="17"/>
        <v xml:space="preserve"> </v>
      </c>
      <c r="BU34" s="122" t="str">
        <f t="shared" si="1"/>
        <v>&lt;8:30:00</v>
      </c>
      <c r="BV34" s="122" t="s">
        <v>18</v>
      </c>
      <c r="BW34" s="41" t="s">
        <v>634</v>
      </c>
      <c r="BX34" s="35" t="s">
        <v>629</v>
      </c>
      <c r="BY34" s="50" t="str">
        <f t="shared" si="18"/>
        <v>0</v>
      </c>
      <c r="BZ34" s="55" t="str">
        <f t="shared" si="19"/>
        <v>0</v>
      </c>
      <c r="CA34" s="52" t="str">
        <f t="shared" si="20"/>
        <v>MALO</v>
      </c>
    </row>
    <row r="35" spans="1:79" ht="80.099999999999994" hidden="1" customHeight="1" x14ac:dyDescent="0.25">
      <c r="A35" s="11">
        <v>29</v>
      </c>
      <c r="B35" s="119" t="s">
        <v>247</v>
      </c>
      <c r="C35" s="116" t="s">
        <v>230</v>
      </c>
      <c r="D35" s="64" t="s">
        <v>231</v>
      </c>
      <c r="E35" s="117" t="s">
        <v>29</v>
      </c>
      <c r="F35" s="119" t="s">
        <v>273</v>
      </c>
      <c r="G35" s="17" t="s">
        <v>274</v>
      </c>
      <c r="H35" s="19" t="s">
        <v>39</v>
      </c>
      <c r="I35" s="17" t="s">
        <v>250</v>
      </c>
      <c r="J35" s="120">
        <v>1</v>
      </c>
      <c r="K35" s="17" t="s">
        <v>275</v>
      </c>
      <c r="L35" s="17" t="s">
        <v>35</v>
      </c>
      <c r="M35" s="17" t="s">
        <v>276</v>
      </c>
      <c r="N35" s="17" t="s">
        <v>37</v>
      </c>
      <c r="O35" s="17" t="s">
        <v>265</v>
      </c>
      <c r="P35" s="19" t="s">
        <v>266</v>
      </c>
      <c r="Q35" s="19" t="s">
        <v>39</v>
      </c>
      <c r="R35" s="124" t="s">
        <v>277</v>
      </c>
      <c r="S35" s="124" t="s">
        <v>278</v>
      </c>
      <c r="T35" s="124" t="s">
        <v>279</v>
      </c>
      <c r="U35" s="124" t="s">
        <v>242</v>
      </c>
      <c r="V35" s="17" t="s">
        <v>271</v>
      </c>
      <c r="W35" s="17" t="s">
        <v>272</v>
      </c>
      <c r="X35" s="17" t="s">
        <v>245</v>
      </c>
      <c r="Y35" s="17" t="s">
        <v>246</v>
      </c>
      <c r="Z35" s="187">
        <v>1</v>
      </c>
      <c r="AA35" s="60">
        <v>3255</v>
      </c>
      <c r="AB35" s="60">
        <v>3255</v>
      </c>
      <c r="AC35" s="171">
        <f t="shared" si="2"/>
        <v>1</v>
      </c>
      <c r="AD35" s="171" t="str">
        <f t="shared" si="3"/>
        <v>86%-100%</v>
      </c>
      <c r="AE35" s="71" t="s">
        <v>21</v>
      </c>
      <c r="AF35" s="172" t="s">
        <v>630</v>
      </c>
      <c r="AG35" s="60"/>
      <c r="AH35" s="187">
        <v>1</v>
      </c>
      <c r="AI35" s="60">
        <v>3361</v>
      </c>
      <c r="AJ35" s="60">
        <v>3361</v>
      </c>
      <c r="AK35" s="171">
        <f t="shared" si="4"/>
        <v>1</v>
      </c>
      <c r="AL35" s="171" t="str">
        <f t="shared" si="5"/>
        <v>86%-100%</v>
      </c>
      <c r="AM35" s="71" t="s">
        <v>21</v>
      </c>
      <c r="AN35" s="172" t="s">
        <v>630</v>
      </c>
      <c r="AO35" s="60"/>
      <c r="AP35" s="187">
        <v>1</v>
      </c>
      <c r="AQ35" s="60">
        <v>3093</v>
      </c>
      <c r="AR35" s="60">
        <v>3093</v>
      </c>
      <c r="AS35" s="69">
        <f t="shared" si="6"/>
        <v>1</v>
      </c>
      <c r="AT35" s="171" t="str">
        <f t="shared" si="7"/>
        <v>86%-100%</v>
      </c>
      <c r="AU35" s="71" t="s">
        <v>21</v>
      </c>
      <c r="AV35" s="172" t="s">
        <v>630</v>
      </c>
      <c r="AW35" s="60"/>
      <c r="AX35" s="123">
        <f t="shared" si="8"/>
        <v>1</v>
      </c>
      <c r="AY35" s="55">
        <f t="shared" si="9"/>
        <v>1</v>
      </c>
      <c r="AZ35" s="52" t="str">
        <f t="shared" si="10"/>
        <v>EXCELENTE</v>
      </c>
      <c r="BA35" s="31">
        <f t="shared" si="0"/>
        <v>1</v>
      </c>
      <c r="BB35" s="32">
        <v>2755</v>
      </c>
      <c r="BC35" s="32">
        <v>2755</v>
      </c>
      <c r="BD35" s="31">
        <f t="shared" si="11"/>
        <v>1</v>
      </c>
      <c r="BE35" s="122" t="str">
        <f t="shared" si="12"/>
        <v>86%-100%</v>
      </c>
      <c r="BF35" s="122" t="s">
        <v>21</v>
      </c>
      <c r="BG35" s="41" t="s">
        <v>630</v>
      </c>
      <c r="BH35" s="41"/>
      <c r="BI35" s="31">
        <f t="shared" si="13"/>
        <v>1</v>
      </c>
      <c r="BJ35" s="32">
        <v>2897</v>
      </c>
      <c r="BK35" s="32">
        <v>2897</v>
      </c>
      <c r="BL35" s="31">
        <f t="shared" si="14"/>
        <v>1</v>
      </c>
      <c r="BM35" s="122" t="str">
        <f t="shared" si="15"/>
        <v>86%-100%</v>
      </c>
      <c r="BN35" s="122" t="s">
        <v>21</v>
      </c>
      <c r="BO35" s="41" t="s">
        <v>630</v>
      </c>
      <c r="BP35" s="41"/>
      <c r="BQ35" s="31">
        <f t="shared" si="16"/>
        <v>1</v>
      </c>
      <c r="BR35" s="32">
        <v>3360</v>
      </c>
      <c r="BS35" s="32">
        <v>3360</v>
      </c>
      <c r="BT35" s="31">
        <f t="shared" si="17"/>
        <v>1</v>
      </c>
      <c r="BU35" s="122" t="str">
        <f t="shared" si="1"/>
        <v>86%-100%</v>
      </c>
      <c r="BV35" s="122" t="s">
        <v>21</v>
      </c>
      <c r="BW35" s="41" t="s">
        <v>630</v>
      </c>
      <c r="BX35" s="41"/>
      <c r="BY35" s="50">
        <f t="shared" si="18"/>
        <v>1</v>
      </c>
      <c r="BZ35" s="55">
        <f t="shared" si="19"/>
        <v>1</v>
      </c>
      <c r="CA35" s="52" t="str">
        <f t="shared" si="20"/>
        <v>EXCELENTE</v>
      </c>
    </row>
    <row r="36" spans="1:79" ht="80.099999999999994" hidden="1" customHeight="1" x14ac:dyDescent="0.25">
      <c r="A36" s="11">
        <v>30</v>
      </c>
      <c r="B36" s="115" t="s">
        <v>26</v>
      </c>
      <c r="C36" s="116" t="s">
        <v>280</v>
      </c>
      <c r="D36" s="64" t="s">
        <v>281</v>
      </c>
      <c r="E36" s="117" t="s">
        <v>71</v>
      </c>
      <c r="F36" s="119" t="s">
        <v>635</v>
      </c>
      <c r="G36" s="119" t="s">
        <v>636</v>
      </c>
      <c r="H36" s="117" t="s">
        <v>32</v>
      </c>
      <c r="I36" s="119" t="s">
        <v>33</v>
      </c>
      <c r="J36" s="127">
        <v>0.8</v>
      </c>
      <c r="K36" s="139" t="s">
        <v>637</v>
      </c>
      <c r="L36" s="117" t="s">
        <v>35</v>
      </c>
      <c r="M36" s="139" t="s">
        <v>638</v>
      </c>
      <c r="N36" s="119" t="s">
        <v>37</v>
      </c>
      <c r="O36" s="139" t="s">
        <v>639</v>
      </c>
      <c r="P36" s="117" t="s">
        <v>32</v>
      </c>
      <c r="Q36" s="117" t="s">
        <v>32</v>
      </c>
      <c r="R36" s="124" t="s">
        <v>640</v>
      </c>
      <c r="S36" s="140" t="s">
        <v>641</v>
      </c>
      <c r="T36" s="140" t="s">
        <v>642</v>
      </c>
      <c r="U36" s="121" t="s">
        <v>558</v>
      </c>
      <c r="V36" s="119" t="s">
        <v>283</v>
      </c>
      <c r="W36" s="119" t="s">
        <v>643</v>
      </c>
      <c r="X36" s="119" t="s">
        <v>284</v>
      </c>
      <c r="Y36" s="119" t="s">
        <v>285</v>
      </c>
      <c r="Z36" s="171"/>
      <c r="AA36" s="60"/>
      <c r="AB36" s="193"/>
      <c r="AC36" s="171" t="str">
        <f t="shared" si="2"/>
        <v xml:space="preserve"> </v>
      </c>
      <c r="AD36" s="171" t="str">
        <f t="shared" si="3"/>
        <v>&gt;80%</v>
      </c>
      <c r="AE36" s="59"/>
      <c r="AF36" s="193"/>
      <c r="AG36" s="200"/>
      <c r="AH36" s="193"/>
      <c r="AI36" s="193"/>
      <c r="AJ36" s="193"/>
      <c r="AK36" s="171" t="str">
        <f t="shared" si="4"/>
        <v xml:space="preserve"> </v>
      </c>
      <c r="AL36" s="171" t="str">
        <f t="shared" si="5"/>
        <v>&gt;80%</v>
      </c>
      <c r="AM36" s="202"/>
      <c r="AN36" s="193"/>
      <c r="AO36" s="200"/>
      <c r="AP36" s="194">
        <v>0.8</v>
      </c>
      <c r="AQ36" s="193">
        <v>0</v>
      </c>
      <c r="AR36" s="193">
        <v>0</v>
      </c>
      <c r="AS36" s="69">
        <v>0</v>
      </c>
      <c r="AT36" s="171" t="str">
        <f t="shared" si="7"/>
        <v>&gt;80%</v>
      </c>
      <c r="AU36" s="200" t="s">
        <v>19</v>
      </c>
      <c r="AV36" s="172" t="s">
        <v>779</v>
      </c>
      <c r="AW36" s="172" t="s">
        <v>723</v>
      </c>
      <c r="AX36" s="123">
        <f t="shared" si="8"/>
        <v>0</v>
      </c>
      <c r="AY36" s="55">
        <f t="shared" si="9"/>
        <v>0</v>
      </c>
      <c r="AZ36" s="52" t="s">
        <v>18</v>
      </c>
      <c r="BA36" s="31">
        <f t="shared" si="0"/>
        <v>0.8</v>
      </c>
      <c r="BB36" s="32"/>
      <c r="BC36" s="32"/>
      <c r="BD36" s="31" t="str">
        <f t="shared" si="11"/>
        <v xml:space="preserve"> </v>
      </c>
      <c r="BE36" s="122" t="str">
        <f t="shared" si="12"/>
        <v>&gt;80%</v>
      </c>
      <c r="BF36" s="122"/>
      <c r="BG36" s="41"/>
      <c r="BH36" s="41"/>
      <c r="BI36" s="31">
        <f t="shared" si="13"/>
        <v>0.8</v>
      </c>
      <c r="BJ36" s="32"/>
      <c r="BK36" s="32"/>
      <c r="BL36" s="31" t="str">
        <f t="shared" si="14"/>
        <v xml:space="preserve"> </v>
      </c>
      <c r="BM36" s="122" t="str">
        <f t="shared" si="15"/>
        <v>&gt;80%</v>
      </c>
      <c r="BN36" s="122"/>
      <c r="BO36" s="41"/>
      <c r="BP36" s="41"/>
      <c r="BQ36" s="31">
        <f t="shared" si="16"/>
        <v>0.8</v>
      </c>
      <c r="BR36" s="32">
        <v>1</v>
      </c>
      <c r="BS36" s="32">
        <v>1</v>
      </c>
      <c r="BT36" s="31">
        <f t="shared" si="17"/>
        <v>1</v>
      </c>
      <c r="BU36" s="122" t="str">
        <f t="shared" si="1"/>
        <v>&gt;80%</v>
      </c>
      <c r="BV36" s="122" t="s">
        <v>21</v>
      </c>
      <c r="BW36" s="41" t="s">
        <v>678</v>
      </c>
      <c r="BX36" s="41"/>
      <c r="BY36" s="50">
        <f t="shared" si="18"/>
        <v>1</v>
      </c>
      <c r="BZ36" s="55">
        <f t="shared" si="19"/>
        <v>1</v>
      </c>
      <c r="CA36" s="52" t="str">
        <f t="shared" si="20"/>
        <v>EXCELENTE</v>
      </c>
    </row>
    <row r="37" spans="1:79" ht="80.099999999999994" hidden="1" customHeight="1" x14ac:dyDescent="0.25">
      <c r="A37" s="11">
        <v>31</v>
      </c>
      <c r="B37" s="115" t="s">
        <v>26</v>
      </c>
      <c r="C37" s="119" t="s">
        <v>286</v>
      </c>
      <c r="D37" s="64" t="s">
        <v>281</v>
      </c>
      <c r="E37" s="117" t="s">
        <v>29</v>
      </c>
      <c r="F37" s="119" t="s">
        <v>543</v>
      </c>
      <c r="G37" s="119" t="s">
        <v>287</v>
      </c>
      <c r="H37" s="10" t="s">
        <v>74</v>
      </c>
      <c r="I37" s="119" t="s">
        <v>33</v>
      </c>
      <c r="J37" s="141">
        <v>13</v>
      </c>
      <c r="K37" s="119" t="s">
        <v>288</v>
      </c>
      <c r="L37" s="117" t="s">
        <v>35</v>
      </c>
      <c r="M37" s="115" t="s">
        <v>544</v>
      </c>
      <c r="N37" s="119" t="s">
        <v>545</v>
      </c>
      <c r="O37" s="119" t="s">
        <v>289</v>
      </c>
      <c r="P37" s="10" t="s">
        <v>74</v>
      </c>
      <c r="Q37" s="10" t="s">
        <v>74</v>
      </c>
      <c r="R37" s="124" t="s">
        <v>546</v>
      </c>
      <c r="S37" s="124" t="s">
        <v>547</v>
      </c>
      <c r="T37" s="124" t="s">
        <v>548</v>
      </c>
      <c r="U37" s="126" t="s">
        <v>549</v>
      </c>
      <c r="V37" s="119" t="s">
        <v>291</v>
      </c>
      <c r="W37" s="17" t="s">
        <v>292</v>
      </c>
      <c r="X37" s="17" t="s">
        <v>293</v>
      </c>
      <c r="Y37" s="17" t="s">
        <v>294</v>
      </c>
      <c r="Z37" s="194"/>
      <c r="AA37" s="193"/>
      <c r="AB37" s="193"/>
      <c r="AC37" s="171" t="str">
        <f t="shared" si="2"/>
        <v xml:space="preserve"> </v>
      </c>
      <c r="AD37" s="171" t="str">
        <f t="shared" si="3"/>
        <v>(=)13</v>
      </c>
      <c r="AE37" s="59"/>
      <c r="AF37" s="193"/>
      <c r="AG37" s="60"/>
      <c r="AH37" s="194"/>
      <c r="AI37" s="193"/>
      <c r="AJ37" s="193"/>
      <c r="AK37" s="171" t="str">
        <f t="shared" si="4"/>
        <v xml:space="preserve"> </v>
      </c>
      <c r="AL37" s="171" t="str">
        <f t="shared" si="5"/>
        <v>(=)13</v>
      </c>
      <c r="AM37" s="203"/>
      <c r="AN37" s="193"/>
      <c r="AO37" s="60"/>
      <c r="AP37" s="205">
        <v>13</v>
      </c>
      <c r="AQ37" s="193">
        <v>384</v>
      </c>
      <c r="AR37" s="193">
        <v>28.33</v>
      </c>
      <c r="AS37" s="211">
        <f t="shared" si="6"/>
        <v>13.554535827744441</v>
      </c>
      <c r="AT37" s="171" t="str">
        <f t="shared" si="7"/>
        <v>(=)13</v>
      </c>
      <c r="AU37" s="224" t="s">
        <v>21</v>
      </c>
      <c r="AV37" s="172" t="s">
        <v>780</v>
      </c>
      <c r="AW37" s="75" t="s">
        <v>556</v>
      </c>
      <c r="AX37" s="212">
        <f t="shared" si="8"/>
        <v>13.554535827744441</v>
      </c>
      <c r="AY37" s="212">
        <f t="shared" si="9"/>
        <v>13.554535827744441</v>
      </c>
      <c r="AZ37" s="52" t="str">
        <f t="shared" si="10"/>
        <v>EXCELENTE</v>
      </c>
      <c r="BA37" s="31">
        <f t="shared" si="0"/>
        <v>13</v>
      </c>
      <c r="BB37" s="32" t="s">
        <v>598</v>
      </c>
      <c r="BC37" s="32" t="s">
        <v>598</v>
      </c>
      <c r="BD37" s="31" t="str">
        <f t="shared" si="11"/>
        <v xml:space="preserve"> </v>
      </c>
      <c r="BE37" s="122" t="str">
        <f t="shared" si="12"/>
        <v>(=)13</v>
      </c>
      <c r="BF37" s="122" t="s">
        <v>598</v>
      </c>
      <c r="BG37" s="41" t="s">
        <v>598</v>
      </c>
      <c r="BH37" s="41" t="s">
        <v>598</v>
      </c>
      <c r="BI37" s="31">
        <f t="shared" si="13"/>
        <v>13</v>
      </c>
      <c r="BJ37" s="32" t="s">
        <v>598</v>
      </c>
      <c r="BK37" s="32" t="s">
        <v>598</v>
      </c>
      <c r="BL37" s="31" t="str">
        <f t="shared" si="14"/>
        <v xml:space="preserve"> </v>
      </c>
      <c r="BM37" s="122" t="str">
        <f t="shared" si="15"/>
        <v>(=)13</v>
      </c>
      <c r="BN37" s="122" t="s">
        <v>598</v>
      </c>
      <c r="BO37" s="41" t="s">
        <v>598</v>
      </c>
      <c r="BP37" s="41" t="s">
        <v>598</v>
      </c>
      <c r="BQ37" s="31">
        <f t="shared" si="16"/>
        <v>13</v>
      </c>
      <c r="BR37" s="32" t="s">
        <v>598</v>
      </c>
      <c r="BS37" s="32" t="s">
        <v>598</v>
      </c>
      <c r="BT37" s="31" t="str">
        <f t="shared" si="17"/>
        <v xml:space="preserve"> </v>
      </c>
      <c r="BU37" s="122" t="str">
        <f t="shared" si="1"/>
        <v>(=)13</v>
      </c>
      <c r="BV37" s="122" t="s">
        <v>598</v>
      </c>
      <c r="BW37" s="41" t="s">
        <v>598</v>
      </c>
      <c r="BX37" s="41" t="s">
        <v>598</v>
      </c>
      <c r="BY37" s="50" t="str">
        <f t="shared" si="18"/>
        <v>0</v>
      </c>
      <c r="BZ37" s="55" t="str">
        <f t="shared" si="19"/>
        <v>0</v>
      </c>
      <c r="CA37" s="52" t="str">
        <f t="shared" si="20"/>
        <v>NA</v>
      </c>
    </row>
    <row r="38" spans="1:79" ht="80.099999999999994" hidden="1" customHeight="1" x14ac:dyDescent="0.25">
      <c r="A38" s="11">
        <v>32</v>
      </c>
      <c r="B38" s="115" t="s">
        <v>26</v>
      </c>
      <c r="C38" s="119" t="s">
        <v>286</v>
      </c>
      <c r="D38" s="64" t="s">
        <v>281</v>
      </c>
      <c r="E38" s="117" t="s">
        <v>29</v>
      </c>
      <c r="F38" s="119" t="s">
        <v>302</v>
      </c>
      <c r="G38" s="119" t="s">
        <v>303</v>
      </c>
      <c r="H38" s="117" t="s">
        <v>39</v>
      </c>
      <c r="I38" s="119" t="s">
        <v>33</v>
      </c>
      <c r="J38" s="142">
        <v>10</v>
      </c>
      <c r="K38" s="119" t="s">
        <v>304</v>
      </c>
      <c r="L38" s="119" t="s">
        <v>66</v>
      </c>
      <c r="M38" s="115" t="s">
        <v>644</v>
      </c>
      <c r="N38" s="119" t="s">
        <v>545</v>
      </c>
      <c r="O38" s="119" t="s">
        <v>305</v>
      </c>
      <c r="P38" s="119" t="s">
        <v>39</v>
      </c>
      <c r="Q38" s="119" t="s">
        <v>39</v>
      </c>
      <c r="R38" s="124" t="s">
        <v>550</v>
      </c>
      <c r="S38" s="124" t="s">
        <v>551</v>
      </c>
      <c r="T38" s="124" t="s">
        <v>552</v>
      </c>
      <c r="U38" s="126" t="s">
        <v>553</v>
      </c>
      <c r="V38" s="119" t="s">
        <v>291</v>
      </c>
      <c r="W38" s="17" t="s">
        <v>292</v>
      </c>
      <c r="X38" s="17" t="s">
        <v>293</v>
      </c>
      <c r="Y38" s="17" t="s">
        <v>294</v>
      </c>
      <c r="Z38" s="185">
        <v>10</v>
      </c>
      <c r="AA38" s="60">
        <v>6</v>
      </c>
      <c r="AB38" s="60">
        <v>1.6</v>
      </c>
      <c r="AC38" s="188">
        <f t="shared" si="2"/>
        <v>3.75</v>
      </c>
      <c r="AD38" s="171" t="str">
        <f t="shared" si="3"/>
        <v>&lt;=10</v>
      </c>
      <c r="AE38" s="59" t="s">
        <v>21</v>
      </c>
      <c r="AF38" s="172" t="s">
        <v>781</v>
      </c>
      <c r="AG38" s="60" t="s">
        <v>556</v>
      </c>
      <c r="AH38" s="185">
        <v>10</v>
      </c>
      <c r="AI38" s="60">
        <v>14</v>
      </c>
      <c r="AJ38" s="60">
        <v>3.19</v>
      </c>
      <c r="AK38" s="188">
        <f t="shared" si="4"/>
        <v>4.3887147335423196</v>
      </c>
      <c r="AL38" s="171" t="str">
        <f t="shared" si="5"/>
        <v>&lt;=10</v>
      </c>
      <c r="AM38" s="224" t="s">
        <v>21</v>
      </c>
      <c r="AN38" s="172" t="s">
        <v>781</v>
      </c>
      <c r="AO38" s="60" t="s">
        <v>556</v>
      </c>
      <c r="AP38" s="185">
        <v>10</v>
      </c>
      <c r="AQ38" s="60">
        <v>8</v>
      </c>
      <c r="AR38" s="60">
        <v>3.6</v>
      </c>
      <c r="AS38" s="211">
        <f t="shared" si="6"/>
        <v>2.2222222222222223</v>
      </c>
      <c r="AT38" s="171" t="str">
        <f t="shared" si="7"/>
        <v>&lt;=10</v>
      </c>
      <c r="AU38" s="224" t="s">
        <v>21</v>
      </c>
      <c r="AV38" s="253" t="s">
        <v>781</v>
      </c>
      <c r="AW38" s="254" t="s">
        <v>556</v>
      </c>
      <c r="AX38" s="213">
        <f t="shared" si="8"/>
        <v>3.4536456519215135</v>
      </c>
      <c r="AY38" s="213">
        <f t="shared" si="9"/>
        <v>3.4536456519215135</v>
      </c>
      <c r="AZ38" s="52" t="str">
        <f t="shared" si="10"/>
        <v>EXCELENTE</v>
      </c>
      <c r="BA38" s="31">
        <f t="shared" si="0"/>
        <v>10</v>
      </c>
      <c r="BB38" s="32">
        <v>3</v>
      </c>
      <c r="BC38" s="154">
        <v>1.5</v>
      </c>
      <c r="BD38" s="31">
        <f t="shared" si="11"/>
        <v>2</v>
      </c>
      <c r="BE38" s="122" t="str">
        <f t="shared" si="12"/>
        <v>&lt;=10</v>
      </c>
      <c r="BF38" s="122" t="s">
        <v>21</v>
      </c>
      <c r="BG38" s="41" t="s">
        <v>662</v>
      </c>
      <c r="BH38" s="41"/>
      <c r="BI38" s="31">
        <f t="shared" si="13"/>
        <v>10</v>
      </c>
      <c r="BJ38" s="32">
        <v>7</v>
      </c>
      <c r="BK38" s="32">
        <v>3</v>
      </c>
      <c r="BL38" s="31">
        <f t="shared" si="14"/>
        <v>2.3333333333333335</v>
      </c>
      <c r="BM38" s="122" t="str">
        <f t="shared" si="15"/>
        <v>&lt;=10</v>
      </c>
      <c r="BN38" s="122" t="s">
        <v>21</v>
      </c>
      <c r="BO38" s="41" t="s">
        <v>662</v>
      </c>
      <c r="BP38" s="41"/>
      <c r="BQ38" s="31">
        <f t="shared" si="16"/>
        <v>10</v>
      </c>
      <c r="BR38" s="32">
        <v>4</v>
      </c>
      <c r="BS38" s="32">
        <v>2</v>
      </c>
      <c r="BT38" s="31">
        <f t="shared" si="17"/>
        <v>2</v>
      </c>
      <c r="BU38" s="122" t="str">
        <f t="shared" si="1"/>
        <v>&lt;=10</v>
      </c>
      <c r="BV38" s="122" t="s">
        <v>21</v>
      </c>
      <c r="BW38" s="43" t="s">
        <v>662</v>
      </c>
      <c r="BX38" s="41"/>
      <c r="BY38" s="161">
        <f t="shared" si="18"/>
        <v>2.1111111111111112</v>
      </c>
      <c r="BZ38" s="161">
        <f t="shared" si="19"/>
        <v>2.1111111111111112</v>
      </c>
      <c r="CA38" s="52" t="str">
        <f t="shared" si="20"/>
        <v>EXCELENTE</v>
      </c>
    </row>
    <row r="39" spans="1:79" ht="80.099999999999994" hidden="1" customHeight="1" x14ac:dyDescent="0.25">
      <c r="A39" s="11">
        <v>33</v>
      </c>
      <c r="B39" s="115" t="s">
        <v>26</v>
      </c>
      <c r="C39" s="116" t="s">
        <v>306</v>
      </c>
      <c r="D39" s="64" t="s">
        <v>281</v>
      </c>
      <c r="E39" s="117" t="s">
        <v>29</v>
      </c>
      <c r="F39" s="115" t="s">
        <v>307</v>
      </c>
      <c r="G39" s="119" t="s">
        <v>308</v>
      </c>
      <c r="H39" s="10" t="s">
        <v>32</v>
      </c>
      <c r="I39" s="119" t="s">
        <v>309</v>
      </c>
      <c r="J39" s="127">
        <v>0.9</v>
      </c>
      <c r="K39" s="119" t="s">
        <v>310</v>
      </c>
      <c r="L39" s="117" t="s">
        <v>66</v>
      </c>
      <c r="M39" s="119" t="s">
        <v>311</v>
      </c>
      <c r="N39" s="119" t="s">
        <v>37</v>
      </c>
      <c r="O39" s="119" t="s">
        <v>312</v>
      </c>
      <c r="P39" s="10" t="s">
        <v>86</v>
      </c>
      <c r="Q39" s="10" t="s">
        <v>238</v>
      </c>
      <c r="R39" s="121" t="s">
        <v>313</v>
      </c>
      <c r="S39" s="124" t="s">
        <v>314</v>
      </c>
      <c r="T39" s="124" t="s">
        <v>315</v>
      </c>
      <c r="U39" s="128" t="s">
        <v>316</v>
      </c>
      <c r="V39" s="17" t="s">
        <v>317</v>
      </c>
      <c r="W39" s="17" t="s">
        <v>318</v>
      </c>
      <c r="X39" s="17" t="s">
        <v>318</v>
      </c>
      <c r="Y39" s="17" t="s">
        <v>319</v>
      </c>
      <c r="Z39" s="60"/>
      <c r="AA39" s="60"/>
      <c r="AB39" s="60"/>
      <c r="AC39" s="171" t="str">
        <f t="shared" si="2"/>
        <v xml:space="preserve"> </v>
      </c>
      <c r="AD39" s="171" t="str">
        <f t="shared" si="3"/>
        <v>&gt;=95 %</v>
      </c>
      <c r="AE39" s="59"/>
      <c r="AF39" s="60"/>
      <c r="AG39" s="60"/>
      <c r="AH39" s="60"/>
      <c r="AI39" s="60"/>
      <c r="AJ39" s="60"/>
      <c r="AK39" s="171" t="str">
        <f t="shared" si="4"/>
        <v xml:space="preserve"> </v>
      </c>
      <c r="AL39" s="171" t="str">
        <f t="shared" si="5"/>
        <v>&gt;=95 %</v>
      </c>
      <c r="AM39" s="201"/>
      <c r="AN39" s="60"/>
      <c r="AO39" s="60"/>
      <c r="AP39" s="206">
        <v>0.9</v>
      </c>
      <c r="AQ39" s="207">
        <v>0.96899999999999997</v>
      </c>
      <c r="AR39" s="73"/>
      <c r="AS39" s="207">
        <v>0.96899999999999997</v>
      </c>
      <c r="AT39" s="171" t="str">
        <f t="shared" si="7"/>
        <v>&gt;=95 %</v>
      </c>
      <c r="AU39" s="255" t="s">
        <v>21</v>
      </c>
      <c r="AV39" s="256" t="s">
        <v>782</v>
      </c>
      <c r="AW39" s="254" t="s">
        <v>556</v>
      </c>
      <c r="AX39" s="123">
        <f t="shared" si="8"/>
        <v>0.96899999999999997</v>
      </c>
      <c r="AY39" s="55">
        <f t="shared" si="9"/>
        <v>0.96899999999999997</v>
      </c>
      <c r="AZ39" s="52" t="str">
        <f t="shared" si="10"/>
        <v>EXCELENTE</v>
      </c>
      <c r="BA39" s="31">
        <f t="shared" si="0"/>
        <v>0.9</v>
      </c>
      <c r="BB39" s="32"/>
      <c r="BC39" s="32"/>
      <c r="BD39" s="31" t="str">
        <f t="shared" si="11"/>
        <v xml:space="preserve"> </v>
      </c>
      <c r="BE39" s="122" t="str">
        <f t="shared" si="12"/>
        <v>&gt;=95 %</v>
      </c>
      <c r="BF39" s="122"/>
      <c r="BG39" s="41"/>
      <c r="BH39" s="41"/>
      <c r="BI39" s="31">
        <f t="shared" si="13"/>
        <v>0.9</v>
      </c>
      <c r="BJ39" s="32"/>
      <c r="BK39" s="32"/>
      <c r="BL39" s="31" t="str">
        <f t="shared" si="14"/>
        <v xml:space="preserve"> </v>
      </c>
      <c r="BM39" s="122" t="str">
        <f t="shared" si="15"/>
        <v>&gt;=95 %</v>
      </c>
      <c r="BN39" s="122"/>
      <c r="BO39" s="41"/>
      <c r="BP39" s="41"/>
      <c r="BQ39" s="31">
        <f t="shared" si="16"/>
        <v>0.9</v>
      </c>
      <c r="BR39" s="32"/>
      <c r="BS39" s="32"/>
      <c r="BT39" s="31" t="str">
        <f t="shared" si="17"/>
        <v xml:space="preserve"> </v>
      </c>
      <c r="BU39" s="122" t="str">
        <f t="shared" si="1"/>
        <v>&gt;=95 %</v>
      </c>
      <c r="BV39" s="122" t="s">
        <v>21</v>
      </c>
      <c r="BW39" s="160" t="s">
        <v>679</v>
      </c>
      <c r="BX39" s="41"/>
      <c r="BY39" s="50" t="str">
        <f t="shared" si="18"/>
        <v>0</v>
      </c>
      <c r="BZ39" s="55" t="str">
        <f t="shared" si="19"/>
        <v>0</v>
      </c>
      <c r="CA39" s="52" t="str">
        <f t="shared" si="20"/>
        <v>EXCELENTE</v>
      </c>
    </row>
    <row r="40" spans="1:79" ht="80.099999999999994" hidden="1" customHeight="1" x14ac:dyDescent="0.25">
      <c r="A40" s="11">
        <v>34</v>
      </c>
      <c r="B40" s="115" t="s">
        <v>26</v>
      </c>
      <c r="C40" s="116" t="s">
        <v>306</v>
      </c>
      <c r="D40" s="64" t="s">
        <v>281</v>
      </c>
      <c r="E40" s="117" t="s">
        <v>71</v>
      </c>
      <c r="F40" s="126" t="s">
        <v>320</v>
      </c>
      <c r="G40" s="119" t="s">
        <v>321</v>
      </c>
      <c r="H40" s="117" t="s">
        <v>32</v>
      </c>
      <c r="I40" s="119" t="s">
        <v>322</v>
      </c>
      <c r="J40" s="120">
        <v>1</v>
      </c>
      <c r="K40" s="119" t="s">
        <v>323</v>
      </c>
      <c r="L40" s="117" t="s">
        <v>66</v>
      </c>
      <c r="M40" s="119" t="s">
        <v>324</v>
      </c>
      <c r="N40" s="119" t="s">
        <v>37</v>
      </c>
      <c r="O40" s="119" t="s">
        <v>325</v>
      </c>
      <c r="P40" s="117" t="s">
        <v>86</v>
      </c>
      <c r="Q40" s="117" t="s">
        <v>326</v>
      </c>
      <c r="R40" s="124" t="s">
        <v>327</v>
      </c>
      <c r="S40" s="124" t="s">
        <v>328</v>
      </c>
      <c r="T40" s="124" t="s">
        <v>329</v>
      </c>
      <c r="U40" s="128" t="s">
        <v>316</v>
      </c>
      <c r="V40" s="17" t="s">
        <v>330</v>
      </c>
      <c r="W40" s="17" t="s">
        <v>318</v>
      </c>
      <c r="X40" s="17" t="s">
        <v>318</v>
      </c>
      <c r="Y40" s="17" t="s">
        <v>319</v>
      </c>
      <c r="Z40" s="60"/>
      <c r="AA40" s="60"/>
      <c r="AB40" s="60"/>
      <c r="AC40" s="171" t="str">
        <f t="shared" si="2"/>
        <v xml:space="preserve"> </v>
      </c>
      <c r="AD40" s="171" t="str">
        <f t="shared" si="3"/>
        <v>&gt;=95 %</v>
      </c>
      <c r="AE40" s="59"/>
      <c r="AF40" s="60"/>
      <c r="AG40" s="60"/>
      <c r="AH40" s="60"/>
      <c r="AI40" s="60"/>
      <c r="AJ40" s="60"/>
      <c r="AK40" s="171" t="str">
        <f t="shared" si="4"/>
        <v xml:space="preserve"> </v>
      </c>
      <c r="AL40" s="171" t="str">
        <f t="shared" si="5"/>
        <v>&gt;=95 %</v>
      </c>
      <c r="AM40" s="201"/>
      <c r="AN40" s="60"/>
      <c r="AO40" s="60"/>
      <c r="AP40" s="206">
        <v>1</v>
      </c>
      <c r="AQ40" s="73">
        <v>69</v>
      </c>
      <c r="AR40" s="73">
        <v>79</v>
      </c>
      <c r="AS40" s="69">
        <f t="shared" si="6"/>
        <v>0.87341772151898733</v>
      </c>
      <c r="AT40" s="171" t="str">
        <f t="shared" si="7"/>
        <v>&gt;=95 %</v>
      </c>
      <c r="AU40" s="255" t="s">
        <v>20</v>
      </c>
      <c r="AV40" s="256" t="s">
        <v>783</v>
      </c>
      <c r="AW40" s="254" t="s">
        <v>556</v>
      </c>
      <c r="AX40" s="123">
        <f t="shared" si="8"/>
        <v>0.87341772151898733</v>
      </c>
      <c r="AY40" s="55">
        <f t="shared" si="9"/>
        <v>0.87341772151898733</v>
      </c>
      <c r="AZ40" s="52" t="str">
        <f t="shared" si="10"/>
        <v>BUENO</v>
      </c>
      <c r="BA40" s="31">
        <f t="shared" si="0"/>
        <v>1</v>
      </c>
      <c r="BB40" s="32"/>
      <c r="BC40" s="32"/>
      <c r="BD40" s="31" t="str">
        <f t="shared" si="11"/>
        <v xml:space="preserve"> </v>
      </c>
      <c r="BE40" s="122" t="str">
        <f t="shared" si="12"/>
        <v>&gt;=95 %</v>
      </c>
      <c r="BF40" s="122"/>
      <c r="BG40" s="41"/>
      <c r="BH40" s="41"/>
      <c r="BI40" s="31">
        <f t="shared" si="13"/>
        <v>1</v>
      </c>
      <c r="BJ40" s="32"/>
      <c r="BK40" s="32"/>
      <c r="BL40" s="31" t="str">
        <f t="shared" si="14"/>
        <v xml:space="preserve"> </v>
      </c>
      <c r="BM40" s="122" t="str">
        <f t="shared" si="15"/>
        <v>&gt;=95 %</v>
      </c>
      <c r="BN40" s="122"/>
      <c r="BO40" s="41"/>
      <c r="BP40" s="41"/>
      <c r="BQ40" s="31">
        <f t="shared" si="16"/>
        <v>1</v>
      </c>
      <c r="BR40" s="32">
        <v>77</v>
      </c>
      <c r="BS40" s="32">
        <v>85</v>
      </c>
      <c r="BT40" s="31">
        <f t="shared" si="17"/>
        <v>0.90588235294117647</v>
      </c>
      <c r="BU40" s="122" t="str">
        <f t="shared" si="1"/>
        <v>&gt;=95 %</v>
      </c>
      <c r="BV40" s="122" t="s">
        <v>20</v>
      </c>
      <c r="BW40" s="160" t="s">
        <v>680</v>
      </c>
      <c r="BX40" s="41"/>
      <c r="BY40" s="50">
        <f t="shared" si="18"/>
        <v>0.90588235294117647</v>
      </c>
      <c r="BZ40" s="55">
        <f t="shared" si="19"/>
        <v>0.90588235294117647</v>
      </c>
      <c r="CA40" s="52" t="str">
        <f t="shared" si="20"/>
        <v>BUENO</v>
      </c>
    </row>
    <row r="41" spans="1:79" ht="80.099999999999994" hidden="1" customHeight="1" x14ac:dyDescent="0.25">
      <c r="A41" s="11">
        <v>35</v>
      </c>
      <c r="B41" s="115" t="s">
        <v>26</v>
      </c>
      <c r="C41" s="116" t="s">
        <v>306</v>
      </c>
      <c r="D41" s="64" t="s">
        <v>281</v>
      </c>
      <c r="E41" s="117" t="s">
        <v>71</v>
      </c>
      <c r="F41" s="119" t="s">
        <v>331</v>
      </c>
      <c r="G41" s="119" t="s">
        <v>332</v>
      </c>
      <c r="H41" s="10" t="s">
        <v>32</v>
      </c>
      <c r="I41" s="119" t="s">
        <v>333</v>
      </c>
      <c r="J41" s="143">
        <v>0.9</v>
      </c>
      <c r="K41" s="119" t="s">
        <v>334</v>
      </c>
      <c r="L41" s="117" t="s">
        <v>35</v>
      </c>
      <c r="M41" s="119" t="s">
        <v>311</v>
      </c>
      <c r="N41" s="117" t="s">
        <v>37</v>
      </c>
      <c r="O41" s="119" t="s">
        <v>335</v>
      </c>
      <c r="P41" s="10" t="s">
        <v>39</v>
      </c>
      <c r="Q41" s="10" t="s">
        <v>32</v>
      </c>
      <c r="R41" s="124" t="s">
        <v>313</v>
      </c>
      <c r="S41" s="124" t="s">
        <v>336</v>
      </c>
      <c r="T41" s="124" t="s">
        <v>337</v>
      </c>
      <c r="U41" s="128" t="s">
        <v>338</v>
      </c>
      <c r="V41" s="17" t="s">
        <v>339</v>
      </c>
      <c r="W41" s="17" t="s">
        <v>318</v>
      </c>
      <c r="X41" s="17" t="s">
        <v>318</v>
      </c>
      <c r="Y41" s="17" t="s">
        <v>319</v>
      </c>
      <c r="Z41" s="60"/>
      <c r="AA41" s="60"/>
      <c r="AB41" s="60"/>
      <c r="AC41" s="171" t="str">
        <f t="shared" si="2"/>
        <v xml:space="preserve"> </v>
      </c>
      <c r="AD41" s="171" t="str">
        <f t="shared" si="3"/>
        <v>&gt;=90 %</v>
      </c>
      <c r="AE41" s="59"/>
      <c r="AF41" s="60"/>
      <c r="AG41" s="60"/>
      <c r="AH41" s="60"/>
      <c r="AI41" s="60"/>
      <c r="AJ41" s="60"/>
      <c r="AK41" s="171" t="str">
        <f t="shared" si="4"/>
        <v xml:space="preserve"> </v>
      </c>
      <c r="AL41" s="171" t="str">
        <f t="shared" si="5"/>
        <v>&gt;=90 %</v>
      </c>
      <c r="AM41" s="201"/>
      <c r="AN41" s="60"/>
      <c r="AO41" s="60"/>
      <c r="AP41" s="206">
        <v>0.9</v>
      </c>
      <c r="AQ41" s="208">
        <v>0.93700000000000006</v>
      </c>
      <c r="AR41" s="73"/>
      <c r="AS41" s="208">
        <v>0.93700000000000006</v>
      </c>
      <c r="AT41" s="171" t="str">
        <f t="shared" si="7"/>
        <v>&gt;=90 %</v>
      </c>
      <c r="AU41" s="255" t="s">
        <v>21</v>
      </c>
      <c r="AV41" s="256" t="s">
        <v>784</v>
      </c>
      <c r="AW41" s="254" t="s">
        <v>556</v>
      </c>
      <c r="AX41" s="123">
        <f t="shared" si="8"/>
        <v>0.93700000000000006</v>
      </c>
      <c r="AY41" s="55">
        <f t="shared" si="9"/>
        <v>0.93700000000000006</v>
      </c>
      <c r="AZ41" s="52" t="str">
        <f t="shared" si="10"/>
        <v>EXCELENTE</v>
      </c>
      <c r="BA41" s="31">
        <f t="shared" si="0"/>
        <v>0.9</v>
      </c>
      <c r="BB41" s="32"/>
      <c r="BC41" s="32"/>
      <c r="BD41" s="31" t="str">
        <f t="shared" si="11"/>
        <v xml:space="preserve"> </v>
      </c>
      <c r="BE41" s="122" t="str">
        <f t="shared" si="12"/>
        <v>&gt;=90 %</v>
      </c>
      <c r="BF41" s="122"/>
      <c r="BG41" s="41"/>
      <c r="BH41" s="41"/>
      <c r="BI41" s="31">
        <f t="shared" si="13"/>
        <v>0.9</v>
      </c>
      <c r="BJ41" s="32"/>
      <c r="BK41" s="32"/>
      <c r="BL41" s="31" t="str">
        <f t="shared" si="14"/>
        <v xml:space="preserve"> </v>
      </c>
      <c r="BM41" s="122" t="str">
        <f t="shared" si="15"/>
        <v>&gt;=90 %</v>
      </c>
      <c r="BN41" s="122"/>
      <c r="BO41" s="41"/>
      <c r="BP41" s="41"/>
      <c r="BQ41" s="31">
        <f t="shared" si="16"/>
        <v>0.9</v>
      </c>
      <c r="BR41" s="32"/>
      <c r="BS41" s="32"/>
      <c r="BT41" s="31" t="str">
        <f t="shared" si="17"/>
        <v xml:space="preserve"> </v>
      </c>
      <c r="BU41" s="122" t="str">
        <f t="shared" si="1"/>
        <v>&gt;=90 %</v>
      </c>
      <c r="BV41" s="122" t="s">
        <v>21</v>
      </c>
      <c r="BW41" s="160" t="s">
        <v>681</v>
      </c>
      <c r="BX41" s="41"/>
      <c r="BY41" s="50" t="str">
        <f t="shared" si="18"/>
        <v>0</v>
      </c>
      <c r="BZ41" s="55" t="str">
        <f t="shared" si="19"/>
        <v>0</v>
      </c>
      <c r="CA41" s="52" t="str">
        <f t="shared" si="20"/>
        <v>EXCELENTE</v>
      </c>
    </row>
    <row r="42" spans="1:79" ht="80.099999999999994" hidden="1" customHeight="1" x14ac:dyDescent="0.25">
      <c r="A42" s="11">
        <v>36</v>
      </c>
      <c r="B42" s="115" t="s">
        <v>26</v>
      </c>
      <c r="C42" s="116" t="s">
        <v>645</v>
      </c>
      <c r="D42" s="64" t="s">
        <v>281</v>
      </c>
      <c r="E42" s="117" t="s">
        <v>29</v>
      </c>
      <c r="F42" s="139" t="s">
        <v>646</v>
      </c>
      <c r="G42" s="139" t="s">
        <v>647</v>
      </c>
      <c r="H42" s="119" t="s">
        <v>32</v>
      </c>
      <c r="I42" s="139" t="s">
        <v>33</v>
      </c>
      <c r="J42" s="127">
        <v>1</v>
      </c>
      <c r="K42" s="139" t="s">
        <v>297</v>
      </c>
      <c r="L42" s="117" t="s">
        <v>35</v>
      </c>
      <c r="M42" s="144" t="s">
        <v>648</v>
      </c>
      <c r="N42" s="119" t="s">
        <v>37</v>
      </c>
      <c r="O42" s="139" t="s">
        <v>649</v>
      </c>
      <c r="P42" s="117" t="s">
        <v>32</v>
      </c>
      <c r="Q42" s="117" t="s">
        <v>32</v>
      </c>
      <c r="R42" s="145" t="s">
        <v>290</v>
      </c>
      <c r="S42" s="145" t="s">
        <v>650</v>
      </c>
      <c r="T42" s="145" t="s">
        <v>301</v>
      </c>
      <c r="U42" s="146">
        <v>1</v>
      </c>
      <c r="V42" s="19" t="s">
        <v>342</v>
      </c>
      <c r="W42" s="17" t="s">
        <v>343</v>
      </c>
      <c r="X42" s="17" t="s">
        <v>344</v>
      </c>
      <c r="Y42" s="17" t="s">
        <v>345</v>
      </c>
      <c r="Z42" s="187">
        <v>1</v>
      </c>
      <c r="AA42" s="60"/>
      <c r="AB42" s="60"/>
      <c r="AC42" s="171" t="str">
        <f t="shared" si="2"/>
        <v xml:space="preserve"> </v>
      </c>
      <c r="AD42" s="171">
        <f t="shared" si="3"/>
        <v>1</v>
      </c>
      <c r="AE42" s="59"/>
      <c r="AF42" s="60"/>
      <c r="AG42" s="60"/>
      <c r="AH42" s="60"/>
      <c r="AI42" s="60"/>
      <c r="AJ42" s="60"/>
      <c r="AK42" s="171" t="str">
        <f t="shared" si="4"/>
        <v xml:space="preserve"> </v>
      </c>
      <c r="AL42" s="171">
        <f t="shared" si="5"/>
        <v>1</v>
      </c>
      <c r="AM42" s="201"/>
      <c r="AN42" s="60"/>
      <c r="AO42" s="60"/>
      <c r="AP42" s="76">
        <v>1</v>
      </c>
      <c r="AQ42" s="60">
        <v>17</v>
      </c>
      <c r="AR42" s="60">
        <v>17</v>
      </c>
      <c r="AS42" s="69">
        <f t="shared" si="6"/>
        <v>1</v>
      </c>
      <c r="AT42" s="171">
        <f t="shared" si="7"/>
        <v>1</v>
      </c>
      <c r="AU42" s="224" t="s">
        <v>554</v>
      </c>
      <c r="AV42" s="172" t="s">
        <v>682</v>
      </c>
      <c r="AW42" s="254" t="s">
        <v>556</v>
      </c>
      <c r="AX42" s="123">
        <f t="shared" si="8"/>
        <v>1</v>
      </c>
      <c r="AY42" s="55">
        <f t="shared" si="9"/>
        <v>1</v>
      </c>
      <c r="AZ42" s="52" t="str">
        <f t="shared" si="10"/>
        <v>Excelente</v>
      </c>
      <c r="BA42" s="31">
        <f t="shared" si="0"/>
        <v>1</v>
      </c>
      <c r="BB42" s="32"/>
      <c r="BC42" s="32"/>
      <c r="BD42" s="31" t="str">
        <f t="shared" si="11"/>
        <v xml:space="preserve"> </v>
      </c>
      <c r="BE42" s="122">
        <f t="shared" si="12"/>
        <v>1</v>
      </c>
      <c r="BF42" s="122"/>
      <c r="BG42" s="41"/>
      <c r="BH42" s="41"/>
      <c r="BI42" s="31">
        <f t="shared" si="13"/>
        <v>1</v>
      </c>
      <c r="BJ42" s="32"/>
      <c r="BK42" s="32"/>
      <c r="BL42" s="31" t="str">
        <f t="shared" si="14"/>
        <v xml:space="preserve"> </v>
      </c>
      <c r="BM42" s="122">
        <f t="shared" si="15"/>
        <v>1</v>
      </c>
      <c r="BN42" s="122"/>
      <c r="BO42" s="41"/>
      <c r="BP42" s="41"/>
      <c r="BQ42" s="31">
        <f t="shared" si="16"/>
        <v>1</v>
      </c>
      <c r="BR42" s="32">
        <v>17</v>
      </c>
      <c r="BS42" s="32">
        <v>17</v>
      </c>
      <c r="BT42" s="31">
        <f t="shared" si="17"/>
        <v>1</v>
      </c>
      <c r="BU42" s="122">
        <f t="shared" si="1"/>
        <v>1</v>
      </c>
      <c r="BV42" s="122" t="s">
        <v>21</v>
      </c>
      <c r="BW42" s="41" t="s">
        <v>682</v>
      </c>
      <c r="BX42" s="41"/>
      <c r="BY42" s="50">
        <f t="shared" si="18"/>
        <v>1</v>
      </c>
      <c r="BZ42" s="55">
        <f t="shared" si="19"/>
        <v>1</v>
      </c>
      <c r="CA42" s="52" t="str">
        <f t="shared" si="20"/>
        <v>EXCELENTE</v>
      </c>
    </row>
    <row r="43" spans="1:79" ht="80.099999999999994" hidden="1" customHeight="1" x14ac:dyDescent="0.25">
      <c r="A43" s="11">
        <v>37</v>
      </c>
      <c r="B43" s="115" t="s">
        <v>26</v>
      </c>
      <c r="C43" s="116" t="s">
        <v>346</v>
      </c>
      <c r="D43" s="64" t="s">
        <v>281</v>
      </c>
      <c r="E43" s="117" t="s">
        <v>29</v>
      </c>
      <c r="F43" s="119" t="s">
        <v>347</v>
      </c>
      <c r="G43" s="119" t="s">
        <v>348</v>
      </c>
      <c r="H43" s="81" t="s">
        <v>39</v>
      </c>
      <c r="I43" s="119" t="s">
        <v>349</v>
      </c>
      <c r="J43" s="127">
        <v>0.01</v>
      </c>
      <c r="K43" s="119" t="s">
        <v>350</v>
      </c>
      <c r="L43" s="117" t="s">
        <v>35</v>
      </c>
      <c r="M43" s="115" t="s">
        <v>351</v>
      </c>
      <c r="N43" s="119" t="s">
        <v>37</v>
      </c>
      <c r="O43" s="119" t="s">
        <v>352</v>
      </c>
      <c r="P43" s="10" t="s">
        <v>39</v>
      </c>
      <c r="Q43" s="10" t="s">
        <v>39</v>
      </c>
      <c r="R43" s="124" t="s">
        <v>353</v>
      </c>
      <c r="S43" s="124" t="s">
        <v>354</v>
      </c>
      <c r="T43" s="147">
        <v>0.01</v>
      </c>
      <c r="U43" s="128" t="s">
        <v>341</v>
      </c>
      <c r="V43" s="119" t="s">
        <v>355</v>
      </c>
      <c r="W43" s="119" t="s">
        <v>356</v>
      </c>
      <c r="X43" s="119" t="s">
        <v>356</v>
      </c>
      <c r="Y43" s="17" t="s">
        <v>357</v>
      </c>
      <c r="Z43" s="187">
        <v>0.01</v>
      </c>
      <c r="AA43" s="60">
        <v>0</v>
      </c>
      <c r="AB43" s="60">
        <v>342</v>
      </c>
      <c r="AC43" s="171">
        <f t="shared" si="2"/>
        <v>0</v>
      </c>
      <c r="AD43" s="171" t="str">
        <f t="shared" si="3"/>
        <v>&lt;1%</v>
      </c>
      <c r="AE43" s="59" t="s">
        <v>21</v>
      </c>
      <c r="AF43" s="172" t="s">
        <v>785</v>
      </c>
      <c r="AG43" s="60"/>
      <c r="AH43" s="187">
        <v>0.01</v>
      </c>
      <c r="AI43" s="60">
        <v>0</v>
      </c>
      <c r="AJ43" s="60">
        <v>374</v>
      </c>
      <c r="AK43" s="171">
        <f t="shared" si="4"/>
        <v>0</v>
      </c>
      <c r="AL43" s="171" t="str">
        <f t="shared" si="5"/>
        <v>&lt;1%</v>
      </c>
      <c r="AM43" s="60" t="s">
        <v>21</v>
      </c>
      <c r="AN43" s="172" t="s">
        <v>786</v>
      </c>
      <c r="AO43" s="60"/>
      <c r="AP43" s="187">
        <v>0.01</v>
      </c>
      <c r="AQ43" s="60">
        <v>0</v>
      </c>
      <c r="AR43" s="60">
        <v>375</v>
      </c>
      <c r="AS43" s="69">
        <f t="shared" si="6"/>
        <v>0</v>
      </c>
      <c r="AT43" s="171" t="str">
        <f t="shared" si="7"/>
        <v>&lt;1%</v>
      </c>
      <c r="AU43" s="224" t="s">
        <v>21</v>
      </c>
      <c r="AV43" s="172" t="s">
        <v>724</v>
      </c>
      <c r="AW43" s="254" t="s">
        <v>556</v>
      </c>
      <c r="AX43" s="123">
        <f t="shared" si="8"/>
        <v>0</v>
      </c>
      <c r="AY43" s="55">
        <f t="shared" si="9"/>
        <v>0</v>
      </c>
      <c r="AZ43" s="52" t="str">
        <f t="shared" si="10"/>
        <v>EXCELENTE</v>
      </c>
      <c r="BA43" s="31">
        <f t="shared" si="0"/>
        <v>0.01</v>
      </c>
      <c r="BB43" s="32">
        <v>0</v>
      </c>
      <c r="BC43" s="32">
        <v>4</v>
      </c>
      <c r="BD43" s="31">
        <f t="shared" si="11"/>
        <v>0</v>
      </c>
      <c r="BE43" s="122" t="str">
        <f t="shared" si="12"/>
        <v>&lt;1%</v>
      </c>
      <c r="BF43" s="122" t="s">
        <v>21</v>
      </c>
      <c r="BG43" s="44" t="s">
        <v>663</v>
      </c>
      <c r="BH43" s="41"/>
      <c r="BI43" s="31">
        <f t="shared" si="13"/>
        <v>0.01</v>
      </c>
      <c r="BJ43" s="32">
        <v>0</v>
      </c>
      <c r="BK43" s="32">
        <v>415</v>
      </c>
      <c r="BL43" s="31">
        <f t="shared" si="14"/>
        <v>0</v>
      </c>
      <c r="BM43" s="122" t="str">
        <f t="shared" si="15"/>
        <v>&lt;1%</v>
      </c>
      <c r="BN43" s="122" t="s">
        <v>21</v>
      </c>
      <c r="BO43" s="43" t="s">
        <v>671</v>
      </c>
      <c r="BP43" s="41"/>
      <c r="BQ43" s="31">
        <f t="shared" si="16"/>
        <v>0.01</v>
      </c>
      <c r="BR43" s="32">
        <v>0</v>
      </c>
      <c r="BS43" s="32">
        <v>339</v>
      </c>
      <c r="BT43" s="31">
        <f t="shared" si="17"/>
        <v>0</v>
      </c>
      <c r="BU43" s="122" t="str">
        <f t="shared" si="1"/>
        <v>&lt;1%</v>
      </c>
      <c r="BV43" s="122" t="s">
        <v>21</v>
      </c>
      <c r="BW43" s="43" t="s">
        <v>557</v>
      </c>
      <c r="BX43" s="41"/>
      <c r="BY43" s="50">
        <f t="shared" si="18"/>
        <v>0</v>
      </c>
      <c r="BZ43" s="55">
        <f t="shared" si="19"/>
        <v>0</v>
      </c>
      <c r="CA43" s="52" t="str">
        <f t="shared" si="20"/>
        <v>EXCELENTE</v>
      </c>
    </row>
    <row r="44" spans="1:79" ht="80.099999999999994" hidden="1" customHeight="1" x14ac:dyDescent="0.25">
      <c r="A44" s="11">
        <v>38</v>
      </c>
      <c r="B44" s="115" t="s">
        <v>26</v>
      </c>
      <c r="C44" s="116" t="s">
        <v>346</v>
      </c>
      <c r="D44" s="64" t="s">
        <v>281</v>
      </c>
      <c r="E44" s="117" t="s">
        <v>29</v>
      </c>
      <c r="F44" s="115" t="s">
        <v>358</v>
      </c>
      <c r="G44" s="119" t="s">
        <v>359</v>
      </c>
      <c r="H44" s="119" t="s">
        <v>39</v>
      </c>
      <c r="I44" s="119" t="s">
        <v>349</v>
      </c>
      <c r="J44" s="127">
        <v>0.01</v>
      </c>
      <c r="K44" s="119" t="s">
        <v>350</v>
      </c>
      <c r="L44" s="117" t="s">
        <v>35</v>
      </c>
      <c r="M44" s="115" t="s">
        <v>360</v>
      </c>
      <c r="N44" s="119" t="s">
        <v>37</v>
      </c>
      <c r="O44" s="119" t="s">
        <v>361</v>
      </c>
      <c r="P44" s="117" t="s">
        <v>39</v>
      </c>
      <c r="Q44" s="117" t="s">
        <v>39</v>
      </c>
      <c r="R44" s="124" t="s">
        <v>353</v>
      </c>
      <c r="S44" s="124" t="s">
        <v>354</v>
      </c>
      <c r="T44" s="147">
        <v>0.01</v>
      </c>
      <c r="U44" s="128" t="s">
        <v>341</v>
      </c>
      <c r="V44" s="119" t="s">
        <v>355</v>
      </c>
      <c r="W44" s="119" t="s">
        <v>356</v>
      </c>
      <c r="X44" s="119" t="s">
        <v>356</v>
      </c>
      <c r="Y44" s="17" t="s">
        <v>362</v>
      </c>
      <c r="Z44" s="187">
        <v>0.01</v>
      </c>
      <c r="AA44" s="60">
        <v>1</v>
      </c>
      <c r="AB44" s="60">
        <v>342</v>
      </c>
      <c r="AC44" s="171">
        <f t="shared" si="2"/>
        <v>2.9239766081871343E-3</v>
      </c>
      <c r="AD44" s="171" t="str">
        <f t="shared" si="3"/>
        <v>&lt;1%</v>
      </c>
      <c r="AE44" s="59" t="s">
        <v>21</v>
      </c>
      <c r="AF44" s="172" t="s">
        <v>721</v>
      </c>
      <c r="AG44" s="60"/>
      <c r="AH44" s="187">
        <v>0.01</v>
      </c>
      <c r="AI44" s="60">
        <v>0</v>
      </c>
      <c r="AJ44" s="60">
        <v>374</v>
      </c>
      <c r="AK44" s="171">
        <f t="shared" si="4"/>
        <v>0</v>
      </c>
      <c r="AL44" s="171" t="str">
        <f t="shared" si="5"/>
        <v>&lt;1%</v>
      </c>
      <c r="AM44" s="60" t="s">
        <v>21</v>
      </c>
      <c r="AN44" s="172" t="s">
        <v>787</v>
      </c>
      <c r="AO44" s="60"/>
      <c r="AP44" s="187">
        <v>0.01</v>
      </c>
      <c r="AQ44" s="60">
        <v>2</v>
      </c>
      <c r="AR44" s="60">
        <v>375</v>
      </c>
      <c r="AS44" s="69">
        <f t="shared" si="6"/>
        <v>5.3333333333333332E-3</v>
      </c>
      <c r="AT44" s="171" t="str">
        <f t="shared" si="7"/>
        <v>&lt;1%</v>
      </c>
      <c r="AU44" s="224" t="s">
        <v>21</v>
      </c>
      <c r="AV44" s="172" t="s">
        <v>788</v>
      </c>
      <c r="AW44" s="254" t="s">
        <v>556</v>
      </c>
      <c r="AX44" s="123">
        <f t="shared" si="8"/>
        <v>2.7524366471734889E-3</v>
      </c>
      <c r="AY44" s="55">
        <f t="shared" si="9"/>
        <v>2.7524366471734889E-3</v>
      </c>
      <c r="AZ44" s="52" t="str">
        <f t="shared" si="10"/>
        <v>EXCELENTE</v>
      </c>
      <c r="BA44" s="31">
        <f t="shared" si="0"/>
        <v>0.01</v>
      </c>
      <c r="BB44" s="32">
        <v>0</v>
      </c>
      <c r="BC44" s="32">
        <v>4</v>
      </c>
      <c r="BD44" s="31">
        <f t="shared" si="11"/>
        <v>0</v>
      </c>
      <c r="BE44" s="122" t="str">
        <f t="shared" si="12"/>
        <v>&lt;1%</v>
      </c>
      <c r="BF44" s="122" t="s">
        <v>21</v>
      </c>
      <c r="BG44" s="44" t="s">
        <v>664</v>
      </c>
      <c r="BH44" s="41"/>
      <c r="BI44" s="31">
        <f t="shared" si="13"/>
        <v>0.01</v>
      </c>
      <c r="BJ44" s="32">
        <v>4</v>
      </c>
      <c r="BK44" s="32">
        <v>415</v>
      </c>
      <c r="BL44" s="31">
        <f t="shared" si="14"/>
        <v>9.6385542168674707E-3</v>
      </c>
      <c r="BM44" s="122" t="str">
        <f t="shared" si="15"/>
        <v>&lt;1%</v>
      </c>
      <c r="BN44" s="122" t="s">
        <v>21</v>
      </c>
      <c r="BO44" s="43" t="s">
        <v>672</v>
      </c>
      <c r="BP44" s="41"/>
      <c r="BQ44" s="31">
        <f t="shared" si="16"/>
        <v>0.01</v>
      </c>
      <c r="BR44" s="32">
        <v>3</v>
      </c>
      <c r="BS44" s="32">
        <v>339</v>
      </c>
      <c r="BT44" s="31">
        <f t="shared" si="17"/>
        <v>8.8495575221238937E-3</v>
      </c>
      <c r="BU44" s="122" t="str">
        <f t="shared" si="1"/>
        <v>&lt;1%</v>
      </c>
      <c r="BV44" s="122" t="s">
        <v>21</v>
      </c>
      <c r="BW44" s="43" t="s">
        <v>683</v>
      </c>
      <c r="BX44" s="41"/>
      <c r="BY44" s="50">
        <f t="shared" si="18"/>
        <v>6.1627039129971209E-3</v>
      </c>
      <c r="BZ44" s="55">
        <f t="shared" si="19"/>
        <v>6.1627039129971209E-3</v>
      </c>
      <c r="CA44" s="52" t="str">
        <f t="shared" si="20"/>
        <v>EXCELENTE</v>
      </c>
    </row>
    <row r="45" spans="1:79" ht="80.099999999999994" hidden="1" customHeight="1" x14ac:dyDescent="0.25">
      <c r="A45" s="11">
        <v>39</v>
      </c>
      <c r="B45" s="115" t="s">
        <v>26</v>
      </c>
      <c r="C45" s="116" t="s">
        <v>346</v>
      </c>
      <c r="D45" s="64" t="s">
        <v>281</v>
      </c>
      <c r="E45" s="117" t="s">
        <v>71</v>
      </c>
      <c r="F45" s="126" t="s">
        <v>363</v>
      </c>
      <c r="G45" s="119" t="s">
        <v>364</v>
      </c>
      <c r="H45" s="81" t="s">
        <v>32</v>
      </c>
      <c r="I45" s="119" t="s">
        <v>365</v>
      </c>
      <c r="J45" s="120">
        <v>0.9</v>
      </c>
      <c r="K45" s="119" t="s">
        <v>366</v>
      </c>
      <c r="L45" s="117" t="s">
        <v>35</v>
      </c>
      <c r="M45" s="115" t="s">
        <v>367</v>
      </c>
      <c r="N45" s="119" t="s">
        <v>37</v>
      </c>
      <c r="O45" s="119" t="s">
        <v>368</v>
      </c>
      <c r="P45" s="10" t="s">
        <v>32</v>
      </c>
      <c r="Q45" s="10" t="s">
        <v>32</v>
      </c>
      <c r="R45" s="124" t="s">
        <v>369</v>
      </c>
      <c r="S45" s="124" t="s">
        <v>370</v>
      </c>
      <c r="T45" s="147" t="s">
        <v>371</v>
      </c>
      <c r="U45" s="128" t="s">
        <v>372</v>
      </c>
      <c r="V45" s="119" t="s">
        <v>373</v>
      </c>
      <c r="W45" s="119" t="s">
        <v>356</v>
      </c>
      <c r="X45" s="119" t="s">
        <v>356</v>
      </c>
      <c r="Y45" s="119" t="s">
        <v>374</v>
      </c>
      <c r="Z45" s="187">
        <v>0.9</v>
      </c>
      <c r="AA45" s="60"/>
      <c r="AB45" s="60"/>
      <c r="AC45" s="171" t="str">
        <f t="shared" si="2"/>
        <v xml:space="preserve"> </v>
      </c>
      <c r="AD45" s="171" t="str">
        <f t="shared" si="3"/>
        <v>&gt;95%</v>
      </c>
      <c r="AE45" s="59"/>
      <c r="AF45" s="60"/>
      <c r="AG45" s="60"/>
      <c r="AH45" s="187">
        <v>0.9</v>
      </c>
      <c r="AI45" s="60"/>
      <c r="AJ45" s="60"/>
      <c r="AK45" s="171" t="str">
        <f t="shared" si="4"/>
        <v xml:space="preserve"> </v>
      </c>
      <c r="AL45" s="171" t="str">
        <f t="shared" si="5"/>
        <v>&gt;95%</v>
      </c>
      <c r="AM45" s="60"/>
      <c r="AN45" s="60"/>
      <c r="AO45" s="60"/>
      <c r="AP45" s="187">
        <v>0.9</v>
      </c>
      <c r="AQ45" s="60">
        <v>36016123865</v>
      </c>
      <c r="AR45" s="60">
        <v>49731675613</v>
      </c>
      <c r="AS45" s="69">
        <f t="shared" si="6"/>
        <v>0.72420893567449562</v>
      </c>
      <c r="AT45" s="171" t="str">
        <f t="shared" si="7"/>
        <v>&gt;95%</v>
      </c>
      <c r="AU45" s="224" t="s">
        <v>19</v>
      </c>
      <c r="AV45" s="172" t="s">
        <v>725</v>
      </c>
      <c r="AW45" s="254" t="s">
        <v>556</v>
      </c>
      <c r="AX45" s="123">
        <f t="shared" si="8"/>
        <v>0.72420893567449562</v>
      </c>
      <c r="AY45" s="55">
        <f t="shared" si="9"/>
        <v>0.72420893567449562</v>
      </c>
      <c r="AZ45" s="52" t="str">
        <f t="shared" si="10"/>
        <v>REGULAR</v>
      </c>
      <c r="BA45" s="31">
        <f t="shared" si="0"/>
        <v>0.9</v>
      </c>
      <c r="BB45" s="32"/>
      <c r="BC45" s="32"/>
      <c r="BD45" s="31" t="str">
        <f t="shared" si="11"/>
        <v xml:space="preserve"> </v>
      </c>
      <c r="BE45" s="122" t="str">
        <f t="shared" si="12"/>
        <v>&gt;95%</v>
      </c>
      <c r="BF45" s="122"/>
      <c r="BG45" s="41"/>
      <c r="BH45" s="41"/>
      <c r="BI45" s="31">
        <f t="shared" si="13"/>
        <v>0.9</v>
      </c>
      <c r="BJ45" s="32"/>
      <c r="BK45" s="32"/>
      <c r="BL45" s="31" t="str">
        <f t="shared" si="14"/>
        <v xml:space="preserve"> </v>
      </c>
      <c r="BM45" s="122" t="str">
        <f t="shared" si="15"/>
        <v>&gt;95%</v>
      </c>
      <c r="BN45" s="122"/>
      <c r="BO45" s="41"/>
      <c r="BP45" s="41"/>
      <c r="BQ45" s="31">
        <f t="shared" si="16"/>
        <v>0.9</v>
      </c>
      <c r="BR45" s="45">
        <v>12733892542</v>
      </c>
      <c r="BS45" s="45">
        <v>26990746630</v>
      </c>
      <c r="BT45" s="31">
        <f t="shared" si="17"/>
        <v>0.47178733943752338</v>
      </c>
      <c r="BU45" s="122" t="str">
        <f t="shared" si="1"/>
        <v>&gt;95%</v>
      </c>
      <c r="BV45" s="122" t="s">
        <v>18</v>
      </c>
      <c r="BW45" s="43" t="s">
        <v>684</v>
      </c>
      <c r="BX45" s="41"/>
      <c r="BY45" s="50">
        <f t="shared" si="18"/>
        <v>0.47178733943752338</v>
      </c>
      <c r="BZ45" s="55">
        <f t="shared" si="19"/>
        <v>0.47178733943752338</v>
      </c>
      <c r="CA45" s="52" t="str">
        <f t="shared" si="20"/>
        <v>MALO</v>
      </c>
    </row>
    <row r="46" spans="1:79" ht="80.099999999999994" hidden="1" customHeight="1" x14ac:dyDescent="0.25">
      <c r="A46" s="11">
        <v>40</v>
      </c>
      <c r="B46" s="115" t="s">
        <v>26</v>
      </c>
      <c r="C46" s="116" t="s">
        <v>346</v>
      </c>
      <c r="D46" s="64" t="s">
        <v>281</v>
      </c>
      <c r="E46" s="117" t="s">
        <v>71</v>
      </c>
      <c r="F46" s="126" t="s">
        <v>375</v>
      </c>
      <c r="G46" s="119" t="s">
        <v>376</v>
      </c>
      <c r="H46" s="119" t="s">
        <v>32</v>
      </c>
      <c r="I46" s="119" t="s">
        <v>365</v>
      </c>
      <c r="J46" s="127">
        <v>1</v>
      </c>
      <c r="K46" s="119" t="s">
        <v>377</v>
      </c>
      <c r="L46" s="117" t="s">
        <v>35</v>
      </c>
      <c r="M46" s="126" t="s">
        <v>378</v>
      </c>
      <c r="N46" s="119" t="s">
        <v>37</v>
      </c>
      <c r="O46" s="119" t="s">
        <v>368</v>
      </c>
      <c r="P46" s="117" t="s">
        <v>32</v>
      </c>
      <c r="Q46" s="117" t="s">
        <v>32</v>
      </c>
      <c r="R46" s="124" t="s">
        <v>369</v>
      </c>
      <c r="S46" s="124" t="s">
        <v>370</v>
      </c>
      <c r="T46" s="147" t="s">
        <v>371</v>
      </c>
      <c r="U46" s="128" t="s">
        <v>372</v>
      </c>
      <c r="V46" s="119" t="s">
        <v>373</v>
      </c>
      <c r="W46" s="119" t="s">
        <v>356</v>
      </c>
      <c r="X46" s="119" t="s">
        <v>356</v>
      </c>
      <c r="Y46" s="119" t="s">
        <v>374</v>
      </c>
      <c r="Z46" s="187">
        <v>1</v>
      </c>
      <c r="AA46" s="60"/>
      <c r="AB46" s="60"/>
      <c r="AC46" s="171" t="str">
        <f t="shared" si="2"/>
        <v xml:space="preserve"> </v>
      </c>
      <c r="AD46" s="171" t="str">
        <f t="shared" si="3"/>
        <v>&gt;95%</v>
      </c>
      <c r="AE46" s="59"/>
      <c r="AF46" s="60"/>
      <c r="AG46" s="60"/>
      <c r="AH46" s="187">
        <v>1</v>
      </c>
      <c r="AI46" s="60"/>
      <c r="AJ46" s="60"/>
      <c r="AK46" s="171" t="str">
        <f t="shared" si="4"/>
        <v xml:space="preserve"> </v>
      </c>
      <c r="AL46" s="171" t="str">
        <f t="shared" si="5"/>
        <v>&gt;95%</v>
      </c>
      <c r="AM46" s="60"/>
      <c r="AN46" s="60"/>
      <c r="AO46" s="60"/>
      <c r="AP46" s="187">
        <v>1</v>
      </c>
      <c r="AQ46" s="60">
        <v>11686211763</v>
      </c>
      <c r="AR46" s="60">
        <v>24381733204</v>
      </c>
      <c r="AS46" s="69">
        <f t="shared" si="6"/>
        <v>0.47930192924442272</v>
      </c>
      <c r="AT46" s="171" t="str">
        <f t="shared" si="7"/>
        <v>&gt;95%</v>
      </c>
      <c r="AU46" s="224" t="s">
        <v>19</v>
      </c>
      <c r="AV46" s="172" t="s">
        <v>726</v>
      </c>
      <c r="AW46" s="254" t="s">
        <v>556</v>
      </c>
      <c r="AX46" s="123">
        <f t="shared" si="8"/>
        <v>0.47930192924442272</v>
      </c>
      <c r="AY46" s="55">
        <f t="shared" si="9"/>
        <v>0.47930192924442272</v>
      </c>
      <c r="AZ46" s="52" t="s">
        <v>18</v>
      </c>
      <c r="BA46" s="31">
        <f t="shared" si="0"/>
        <v>1</v>
      </c>
      <c r="BB46" s="32"/>
      <c r="BC46" s="32"/>
      <c r="BD46" s="31" t="str">
        <f t="shared" si="11"/>
        <v xml:space="preserve"> </v>
      </c>
      <c r="BE46" s="122" t="str">
        <f t="shared" si="12"/>
        <v>&gt;95%</v>
      </c>
      <c r="BF46" s="122"/>
      <c r="BG46" s="41"/>
      <c r="BH46" s="41"/>
      <c r="BI46" s="31">
        <f t="shared" si="13"/>
        <v>1</v>
      </c>
      <c r="BJ46" s="32"/>
      <c r="BK46" s="32"/>
      <c r="BL46" s="31" t="str">
        <f t="shared" si="14"/>
        <v xml:space="preserve"> </v>
      </c>
      <c r="BM46" s="122" t="str">
        <f t="shared" si="15"/>
        <v>&gt;95%</v>
      </c>
      <c r="BN46" s="122"/>
      <c r="BO46" s="41"/>
      <c r="BP46" s="41"/>
      <c r="BQ46" s="31">
        <f t="shared" si="16"/>
        <v>1</v>
      </c>
      <c r="BR46" s="45">
        <v>6589371512</v>
      </c>
      <c r="BS46" s="45">
        <v>24381733204</v>
      </c>
      <c r="BT46" s="31">
        <f t="shared" si="17"/>
        <v>0.27025853563679247</v>
      </c>
      <c r="BU46" s="122" t="str">
        <f t="shared" si="1"/>
        <v>&gt;95%</v>
      </c>
      <c r="BV46" s="122" t="s">
        <v>18</v>
      </c>
      <c r="BW46" s="43" t="s">
        <v>685</v>
      </c>
      <c r="BX46" s="41"/>
      <c r="BY46" s="50">
        <f t="shared" si="18"/>
        <v>0.27025853563679247</v>
      </c>
      <c r="BZ46" s="55">
        <f t="shared" si="19"/>
        <v>0.27025853563679247</v>
      </c>
      <c r="CA46" s="52" t="str">
        <f t="shared" si="20"/>
        <v>MALO</v>
      </c>
    </row>
    <row r="47" spans="1:79" ht="80.099999999999994" hidden="1" customHeight="1" x14ac:dyDescent="0.25">
      <c r="A47" s="11">
        <v>41</v>
      </c>
      <c r="B47" s="115" t="s">
        <v>26</v>
      </c>
      <c r="C47" s="116" t="s">
        <v>346</v>
      </c>
      <c r="D47" s="64" t="s">
        <v>281</v>
      </c>
      <c r="E47" s="117" t="s">
        <v>71</v>
      </c>
      <c r="F47" s="126" t="s">
        <v>379</v>
      </c>
      <c r="G47" s="119" t="s">
        <v>380</v>
      </c>
      <c r="H47" s="81" t="s">
        <v>39</v>
      </c>
      <c r="I47" s="119" t="s">
        <v>365</v>
      </c>
      <c r="J47" s="120">
        <v>0.15</v>
      </c>
      <c r="K47" s="119" t="s">
        <v>377</v>
      </c>
      <c r="L47" s="117" t="s">
        <v>35</v>
      </c>
      <c r="M47" s="119" t="s">
        <v>381</v>
      </c>
      <c r="N47" s="119" t="s">
        <v>37</v>
      </c>
      <c r="O47" s="119" t="s">
        <v>368</v>
      </c>
      <c r="P47" s="10" t="s">
        <v>39</v>
      </c>
      <c r="Q47" s="10" t="s">
        <v>32</v>
      </c>
      <c r="R47" s="124" t="s">
        <v>382</v>
      </c>
      <c r="S47" s="124" t="s">
        <v>383</v>
      </c>
      <c r="T47" s="147" t="s">
        <v>384</v>
      </c>
      <c r="U47" s="128" t="s">
        <v>385</v>
      </c>
      <c r="V47" s="119" t="s">
        <v>373</v>
      </c>
      <c r="W47" s="119" t="s">
        <v>356</v>
      </c>
      <c r="X47" s="119" t="s">
        <v>356</v>
      </c>
      <c r="Y47" s="119" t="s">
        <v>386</v>
      </c>
      <c r="Z47" s="187">
        <v>0.15</v>
      </c>
      <c r="AA47" s="60">
        <v>7358321032</v>
      </c>
      <c r="AB47" s="60">
        <v>39646122929</v>
      </c>
      <c r="AC47" s="171">
        <f t="shared" si="2"/>
        <v>0.18560001554698302</v>
      </c>
      <c r="AD47" s="171" t="str">
        <f t="shared" si="3"/>
        <v>&lt;15%</v>
      </c>
      <c r="AE47" s="59" t="s">
        <v>20</v>
      </c>
      <c r="AF47" s="172" t="s">
        <v>791</v>
      </c>
      <c r="AG47" s="60"/>
      <c r="AH47" s="187">
        <v>0.15</v>
      </c>
      <c r="AI47" s="60">
        <v>9846567892</v>
      </c>
      <c r="AJ47" s="60">
        <v>49647300068</v>
      </c>
      <c r="AK47" s="171">
        <f t="shared" si="4"/>
        <v>0.19833038007129358</v>
      </c>
      <c r="AL47" s="171" t="str">
        <f t="shared" si="5"/>
        <v>&lt;15%</v>
      </c>
      <c r="AM47" s="60" t="s">
        <v>20</v>
      </c>
      <c r="AN47" s="172" t="s">
        <v>790</v>
      </c>
      <c r="AO47" s="60"/>
      <c r="AP47" s="187">
        <v>0.15</v>
      </c>
      <c r="AQ47" s="60">
        <v>10178875414</v>
      </c>
      <c r="AR47" s="60">
        <v>59910551027</v>
      </c>
      <c r="AS47" s="69">
        <f t="shared" si="6"/>
        <v>0.1699012150532995</v>
      </c>
      <c r="AT47" s="171" t="str">
        <f t="shared" si="7"/>
        <v>&lt;15%</v>
      </c>
      <c r="AU47" s="224" t="s">
        <v>20</v>
      </c>
      <c r="AV47" s="172" t="s">
        <v>789</v>
      </c>
      <c r="AW47" s="254" t="s">
        <v>556</v>
      </c>
      <c r="AX47" s="123">
        <f t="shared" si="8"/>
        <v>0.18461053689052534</v>
      </c>
      <c r="AY47" s="55">
        <f t="shared" si="9"/>
        <v>0.18461053689052534</v>
      </c>
      <c r="AZ47" s="52" t="str">
        <f t="shared" si="10"/>
        <v>BUENO</v>
      </c>
      <c r="BA47" s="31">
        <f t="shared" si="0"/>
        <v>0.15</v>
      </c>
      <c r="BB47" s="155">
        <v>10693082650</v>
      </c>
      <c r="BC47" s="155">
        <v>16269540643</v>
      </c>
      <c r="BD47" s="31">
        <f t="shared" si="11"/>
        <v>0.65724551692249034</v>
      </c>
      <c r="BE47" s="122" t="str">
        <f t="shared" si="12"/>
        <v>&lt;15%</v>
      </c>
      <c r="BF47" s="122" t="s">
        <v>18</v>
      </c>
      <c r="BG47" s="156" t="s">
        <v>665</v>
      </c>
      <c r="BH47" s="41"/>
      <c r="BI47" s="31">
        <f t="shared" si="13"/>
        <v>0.15</v>
      </c>
      <c r="BJ47" s="155">
        <v>10478961129</v>
      </c>
      <c r="BK47" s="155">
        <v>27273897133</v>
      </c>
      <c r="BL47" s="31">
        <f t="shared" si="14"/>
        <v>0.38421209399961403</v>
      </c>
      <c r="BM47" s="122" t="str">
        <f t="shared" si="15"/>
        <v>&lt;15%</v>
      </c>
      <c r="BN47" s="122" t="s">
        <v>19</v>
      </c>
      <c r="BO47" s="43" t="s">
        <v>673</v>
      </c>
      <c r="BP47" s="41"/>
      <c r="BQ47" s="31">
        <f t="shared" si="16"/>
        <v>0.15</v>
      </c>
      <c r="BR47" s="45">
        <v>6897840182</v>
      </c>
      <c r="BS47" s="46">
        <v>33888586812</v>
      </c>
      <c r="BT47" s="31">
        <f t="shared" si="17"/>
        <v>0.20354463938748441</v>
      </c>
      <c r="BU47" s="122" t="str">
        <f t="shared" si="1"/>
        <v>&lt;15%</v>
      </c>
      <c r="BV47" s="122" t="s">
        <v>20</v>
      </c>
      <c r="BW47" s="43" t="s">
        <v>686</v>
      </c>
      <c r="BX47" s="41"/>
      <c r="BY47" s="50">
        <f t="shared" si="18"/>
        <v>0.41500075010319626</v>
      </c>
      <c r="BZ47" s="55">
        <f t="shared" si="19"/>
        <v>0.41500075010319626</v>
      </c>
      <c r="CA47" s="52" t="str">
        <f t="shared" si="20"/>
        <v>BUENO</v>
      </c>
    </row>
    <row r="48" spans="1:79" ht="80.099999999999994" hidden="1" customHeight="1" x14ac:dyDescent="0.25">
      <c r="A48" s="11">
        <v>42</v>
      </c>
      <c r="B48" s="115" t="s">
        <v>26</v>
      </c>
      <c r="C48" s="116" t="s">
        <v>346</v>
      </c>
      <c r="D48" s="64" t="s">
        <v>281</v>
      </c>
      <c r="E48" s="117" t="s">
        <v>71</v>
      </c>
      <c r="F48" s="126" t="s">
        <v>387</v>
      </c>
      <c r="G48" s="119" t="s">
        <v>388</v>
      </c>
      <c r="H48" s="119" t="s">
        <v>39</v>
      </c>
      <c r="I48" s="119" t="s">
        <v>365</v>
      </c>
      <c r="J48" s="120">
        <v>1</v>
      </c>
      <c r="K48" s="119" t="s">
        <v>377</v>
      </c>
      <c r="L48" s="119" t="s">
        <v>35</v>
      </c>
      <c r="M48" s="126" t="s">
        <v>389</v>
      </c>
      <c r="N48" s="119" t="s">
        <v>37</v>
      </c>
      <c r="O48" s="119" t="s">
        <v>368</v>
      </c>
      <c r="P48" s="119" t="s">
        <v>39</v>
      </c>
      <c r="Q48" s="117" t="s">
        <v>32</v>
      </c>
      <c r="R48" s="124" t="s">
        <v>369</v>
      </c>
      <c r="S48" s="124" t="s">
        <v>370</v>
      </c>
      <c r="T48" s="147" t="s">
        <v>390</v>
      </c>
      <c r="U48" s="147">
        <v>1</v>
      </c>
      <c r="V48" s="119" t="s">
        <v>373</v>
      </c>
      <c r="W48" s="119" t="s">
        <v>356</v>
      </c>
      <c r="X48" s="119" t="s">
        <v>356</v>
      </c>
      <c r="Y48" s="119" t="s">
        <v>374</v>
      </c>
      <c r="Z48" s="187">
        <v>1</v>
      </c>
      <c r="AA48" s="60">
        <v>32287801897</v>
      </c>
      <c r="AB48" s="60">
        <v>130045990000</v>
      </c>
      <c r="AC48" s="171">
        <f t="shared" si="2"/>
        <v>0.24827987312027075</v>
      </c>
      <c r="AD48" s="171">
        <f t="shared" si="3"/>
        <v>1</v>
      </c>
      <c r="AE48" s="59" t="s">
        <v>18</v>
      </c>
      <c r="AF48" s="172" t="s">
        <v>722</v>
      </c>
      <c r="AG48" s="60"/>
      <c r="AH48" s="187">
        <v>1</v>
      </c>
      <c r="AI48" s="60">
        <v>39800732176</v>
      </c>
      <c r="AJ48" s="60">
        <v>130045990000</v>
      </c>
      <c r="AK48" s="171">
        <f t="shared" si="4"/>
        <v>0.3060512067769256</v>
      </c>
      <c r="AL48" s="171">
        <f t="shared" si="5"/>
        <v>1</v>
      </c>
      <c r="AM48" s="60" t="s">
        <v>18</v>
      </c>
      <c r="AN48" s="172" t="s">
        <v>792</v>
      </c>
      <c r="AO48" s="60"/>
      <c r="AP48" s="187">
        <v>1</v>
      </c>
      <c r="AQ48" s="60">
        <v>49731675613</v>
      </c>
      <c r="AR48" s="60">
        <v>130045990000</v>
      </c>
      <c r="AS48" s="69">
        <f t="shared" si="6"/>
        <v>0.38241606383249493</v>
      </c>
      <c r="AT48" s="171">
        <f t="shared" si="7"/>
        <v>1</v>
      </c>
      <c r="AU48" s="224" t="s">
        <v>18</v>
      </c>
      <c r="AV48" s="172" t="s">
        <v>793</v>
      </c>
      <c r="AW48" s="254" t="s">
        <v>556</v>
      </c>
      <c r="AX48" s="123">
        <f t="shared" si="8"/>
        <v>0.3122490479098971</v>
      </c>
      <c r="AY48" s="55">
        <f t="shared" si="9"/>
        <v>0.3122490479098971</v>
      </c>
      <c r="AZ48" s="52" t="str">
        <f t="shared" si="10"/>
        <v>MALO</v>
      </c>
      <c r="BA48" s="31">
        <f t="shared" si="0"/>
        <v>1</v>
      </c>
      <c r="BB48" s="155">
        <v>5576457993</v>
      </c>
      <c r="BC48" s="155">
        <v>131653990000</v>
      </c>
      <c r="BD48" s="31">
        <f t="shared" si="11"/>
        <v>4.2356923576718032E-2</v>
      </c>
      <c r="BE48" s="122">
        <f t="shared" si="12"/>
        <v>1</v>
      </c>
      <c r="BF48" s="122" t="s">
        <v>18</v>
      </c>
      <c r="BG48" s="156" t="s">
        <v>666</v>
      </c>
      <c r="BH48" s="41"/>
      <c r="BI48" s="31">
        <f t="shared" si="13"/>
        <v>1</v>
      </c>
      <c r="BJ48" s="155">
        <v>16794936004</v>
      </c>
      <c r="BK48" s="155">
        <v>131653990000</v>
      </c>
      <c r="BL48" s="31">
        <f t="shared" si="14"/>
        <v>0.12756875810600196</v>
      </c>
      <c r="BM48" s="122">
        <f t="shared" si="15"/>
        <v>1</v>
      </c>
      <c r="BN48" s="122" t="s">
        <v>18</v>
      </c>
      <c r="BO48" s="43" t="s">
        <v>674</v>
      </c>
      <c r="BP48" s="41"/>
      <c r="BQ48" s="31">
        <f t="shared" si="16"/>
        <v>1</v>
      </c>
      <c r="BR48" s="45">
        <v>26990746630</v>
      </c>
      <c r="BS48" s="46">
        <v>131653990000</v>
      </c>
      <c r="BT48" s="31">
        <f t="shared" si="17"/>
        <v>0.20501275069597208</v>
      </c>
      <c r="BU48" s="122">
        <f t="shared" si="1"/>
        <v>1</v>
      </c>
      <c r="BV48" s="122" t="s">
        <v>18</v>
      </c>
      <c r="BW48" s="43" t="s">
        <v>687</v>
      </c>
      <c r="BX48" s="41"/>
      <c r="BY48" s="50">
        <f t="shared" si="18"/>
        <v>0.12497947745956402</v>
      </c>
      <c r="BZ48" s="55">
        <f t="shared" si="19"/>
        <v>0.12497947745956402</v>
      </c>
      <c r="CA48" s="52" t="str">
        <f t="shared" si="20"/>
        <v>MALO</v>
      </c>
    </row>
    <row r="49" spans="1:79" ht="80.099999999999994" hidden="1" customHeight="1" x14ac:dyDescent="0.25">
      <c r="A49" s="11">
        <v>43</v>
      </c>
      <c r="B49" s="115" t="s">
        <v>26</v>
      </c>
      <c r="C49" s="119" t="s">
        <v>645</v>
      </c>
      <c r="D49" s="64" t="s">
        <v>281</v>
      </c>
      <c r="E49" s="117" t="s">
        <v>29</v>
      </c>
      <c r="F49" s="119" t="s">
        <v>391</v>
      </c>
      <c r="G49" s="119" t="s">
        <v>392</v>
      </c>
      <c r="H49" s="81" t="s">
        <v>393</v>
      </c>
      <c r="I49" s="119" t="s">
        <v>394</v>
      </c>
      <c r="J49" s="119" t="s">
        <v>395</v>
      </c>
      <c r="K49" s="119" t="s">
        <v>396</v>
      </c>
      <c r="L49" s="117" t="s">
        <v>35</v>
      </c>
      <c r="M49" s="119" t="s">
        <v>397</v>
      </c>
      <c r="N49" s="119" t="s">
        <v>37</v>
      </c>
      <c r="O49" s="119" t="s">
        <v>398</v>
      </c>
      <c r="P49" s="10" t="s">
        <v>393</v>
      </c>
      <c r="Q49" s="81" t="s">
        <v>399</v>
      </c>
      <c r="R49" s="124" t="s">
        <v>400</v>
      </c>
      <c r="S49" s="124" t="s">
        <v>401</v>
      </c>
      <c r="T49" s="25" t="s">
        <v>402</v>
      </c>
      <c r="U49" s="26">
        <v>1</v>
      </c>
      <c r="V49" s="30" t="s">
        <v>403</v>
      </c>
      <c r="W49" s="17" t="s">
        <v>404</v>
      </c>
      <c r="X49" s="27" t="s">
        <v>405</v>
      </c>
      <c r="Y49" s="27" t="s">
        <v>406</v>
      </c>
      <c r="Z49" s="195" t="s">
        <v>598</v>
      </c>
      <c r="AA49" s="195" t="s">
        <v>598</v>
      </c>
      <c r="AB49" s="195" t="s">
        <v>598</v>
      </c>
      <c r="AC49" s="171" t="str">
        <f t="shared" si="2"/>
        <v xml:space="preserve"> </v>
      </c>
      <c r="AD49" s="171">
        <f t="shared" si="3"/>
        <v>1</v>
      </c>
      <c r="AE49" s="59"/>
      <c r="AF49" s="195" t="s">
        <v>598</v>
      </c>
      <c r="AG49" s="195" t="s">
        <v>598</v>
      </c>
      <c r="AH49" s="195" t="s">
        <v>598</v>
      </c>
      <c r="AI49" s="195" t="s">
        <v>598</v>
      </c>
      <c r="AJ49" s="195" t="s">
        <v>598</v>
      </c>
      <c r="AK49" s="171" t="str">
        <f t="shared" si="4"/>
        <v xml:space="preserve"> </v>
      </c>
      <c r="AL49" s="171">
        <f t="shared" si="5"/>
        <v>1</v>
      </c>
      <c r="AM49" s="195"/>
      <c r="AN49" s="195" t="s">
        <v>598</v>
      </c>
      <c r="AO49" s="195" t="s">
        <v>598</v>
      </c>
      <c r="AP49" s="195" t="s">
        <v>598</v>
      </c>
      <c r="AQ49" s="195" t="s">
        <v>598</v>
      </c>
      <c r="AR49" s="195" t="s">
        <v>598</v>
      </c>
      <c r="AS49" s="69" t="str">
        <f t="shared" si="6"/>
        <v xml:space="preserve"> </v>
      </c>
      <c r="AT49" s="171">
        <f t="shared" si="7"/>
        <v>1</v>
      </c>
      <c r="AU49" s="210"/>
      <c r="AV49" s="195" t="s">
        <v>598</v>
      </c>
      <c r="AW49" s="254" t="s">
        <v>556</v>
      </c>
      <c r="AX49" s="123"/>
      <c r="AY49" s="55"/>
      <c r="AZ49" s="52"/>
      <c r="BA49" s="31" t="str">
        <f t="shared" si="0"/>
        <v>Por Demanda</v>
      </c>
      <c r="BB49" s="32" t="s">
        <v>598</v>
      </c>
      <c r="BC49" s="32" t="s">
        <v>598</v>
      </c>
      <c r="BD49" s="31" t="str">
        <f t="shared" si="11"/>
        <v xml:space="preserve"> </v>
      </c>
      <c r="BE49" s="122">
        <f t="shared" si="12"/>
        <v>1</v>
      </c>
      <c r="BF49" s="122" t="s">
        <v>598</v>
      </c>
      <c r="BG49" s="41" t="s">
        <v>598</v>
      </c>
      <c r="BH49" s="41" t="s">
        <v>598</v>
      </c>
      <c r="BI49" s="31" t="str">
        <f t="shared" si="13"/>
        <v>Por Demanda</v>
      </c>
      <c r="BJ49" s="32" t="s">
        <v>598</v>
      </c>
      <c r="BK49" s="32" t="s">
        <v>598</v>
      </c>
      <c r="BL49" s="31" t="str">
        <f t="shared" si="14"/>
        <v xml:space="preserve"> </v>
      </c>
      <c r="BM49" s="122">
        <f t="shared" si="15"/>
        <v>1</v>
      </c>
      <c r="BN49" s="122" t="s">
        <v>598</v>
      </c>
      <c r="BO49" s="41" t="s">
        <v>598</v>
      </c>
      <c r="BP49" s="41" t="s">
        <v>598</v>
      </c>
      <c r="BQ49" s="31" t="str">
        <f t="shared" si="16"/>
        <v>Por Demanda</v>
      </c>
      <c r="BR49" s="158" t="s">
        <v>598</v>
      </c>
      <c r="BS49" s="158" t="s">
        <v>598</v>
      </c>
      <c r="BT49" s="31" t="str">
        <f t="shared" si="17"/>
        <v xml:space="preserve"> </v>
      </c>
      <c r="BU49" s="122">
        <f t="shared" si="1"/>
        <v>1</v>
      </c>
      <c r="BV49" s="122" t="s">
        <v>598</v>
      </c>
      <c r="BW49" s="41" t="s">
        <v>598</v>
      </c>
      <c r="BX49" s="41" t="s">
        <v>598</v>
      </c>
      <c r="BY49" s="50" t="str">
        <f t="shared" si="18"/>
        <v>0</v>
      </c>
      <c r="BZ49" s="55" t="str">
        <f t="shared" si="19"/>
        <v>0</v>
      </c>
      <c r="CA49" s="52" t="str">
        <f t="shared" si="20"/>
        <v>NA</v>
      </c>
    </row>
    <row r="50" spans="1:79" ht="80.099999999999994" hidden="1" customHeight="1" x14ac:dyDescent="0.25">
      <c r="A50" s="11">
        <v>44</v>
      </c>
      <c r="B50" s="115" t="s">
        <v>26</v>
      </c>
      <c r="C50" s="116" t="s">
        <v>407</v>
      </c>
      <c r="D50" s="64" t="s">
        <v>281</v>
      </c>
      <c r="E50" s="117" t="s">
        <v>29</v>
      </c>
      <c r="F50" s="115" t="s">
        <v>408</v>
      </c>
      <c r="G50" s="28" t="s">
        <v>409</v>
      </c>
      <c r="H50" s="17" t="s">
        <v>39</v>
      </c>
      <c r="I50" s="17" t="s">
        <v>410</v>
      </c>
      <c r="J50" s="120">
        <v>0.8</v>
      </c>
      <c r="K50" s="17" t="s">
        <v>411</v>
      </c>
      <c r="L50" s="19" t="s">
        <v>35</v>
      </c>
      <c r="M50" s="28" t="s">
        <v>412</v>
      </c>
      <c r="N50" s="17" t="s">
        <v>37</v>
      </c>
      <c r="O50" s="28" t="s">
        <v>413</v>
      </c>
      <c r="P50" s="19" t="s">
        <v>39</v>
      </c>
      <c r="Q50" s="19" t="s">
        <v>39</v>
      </c>
      <c r="R50" s="124" t="s">
        <v>290</v>
      </c>
      <c r="S50" s="124" t="s">
        <v>414</v>
      </c>
      <c r="T50" s="124" t="s">
        <v>415</v>
      </c>
      <c r="U50" s="29" t="s">
        <v>416</v>
      </c>
      <c r="V50" s="17" t="s">
        <v>417</v>
      </c>
      <c r="W50" s="17" t="s">
        <v>418</v>
      </c>
      <c r="X50" s="17" t="s">
        <v>419</v>
      </c>
      <c r="Y50" s="17" t="s">
        <v>420</v>
      </c>
      <c r="Z50" s="76">
        <v>0.8</v>
      </c>
      <c r="AA50" s="196">
        <v>22</v>
      </c>
      <c r="AB50" s="196">
        <v>27</v>
      </c>
      <c r="AC50" s="171">
        <f t="shared" si="2"/>
        <v>0.81481481481481477</v>
      </c>
      <c r="AD50" s="171" t="str">
        <f t="shared" si="3"/>
        <v>&gt; 80</v>
      </c>
      <c r="AE50" s="59" t="s">
        <v>21</v>
      </c>
      <c r="AF50" s="256" t="s">
        <v>794</v>
      </c>
      <c r="AG50" s="172" t="s">
        <v>795</v>
      </c>
      <c r="AH50" s="76">
        <v>0.8</v>
      </c>
      <c r="AI50" s="196">
        <v>23</v>
      </c>
      <c r="AJ50" s="196">
        <v>37</v>
      </c>
      <c r="AK50" s="171">
        <f t="shared" si="4"/>
        <v>0.6216216216216216</v>
      </c>
      <c r="AL50" s="171" t="str">
        <f t="shared" si="5"/>
        <v>&gt; 80</v>
      </c>
      <c r="AM50" s="254" t="s">
        <v>19</v>
      </c>
      <c r="AN50" s="256" t="s">
        <v>796</v>
      </c>
      <c r="AO50" s="172" t="s">
        <v>795</v>
      </c>
      <c r="AP50" s="196">
        <v>80</v>
      </c>
      <c r="AQ50" s="196">
        <v>6</v>
      </c>
      <c r="AR50" s="196">
        <v>20</v>
      </c>
      <c r="AS50" s="69">
        <f t="shared" si="6"/>
        <v>0.3</v>
      </c>
      <c r="AT50" s="171" t="str">
        <f t="shared" si="7"/>
        <v>&gt; 80</v>
      </c>
      <c r="AU50" s="254" t="s">
        <v>18</v>
      </c>
      <c r="AV50" s="256" t="s">
        <v>796</v>
      </c>
      <c r="AW50" s="172" t="s">
        <v>795</v>
      </c>
      <c r="AX50" s="123">
        <f t="shared" si="8"/>
        <v>0.5788121454788121</v>
      </c>
      <c r="AY50" s="55">
        <f t="shared" si="9"/>
        <v>0.5788121454788121</v>
      </c>
      <c r="AZ50" s="52" t="s">
        <v>19</v>
      </c>
      <c r="BA50" s="31">
        <f t="shared" si="0"/>
        <v>0.8</v>
      </c>
      <c r="BB50" s="32">
        <v>24</v>
      </c>
      <c r="BC50" s="32">
        <v>37</v>
      </c>
      <c r="BD50" s="31">
        <f t="shared" si="11"/>
        <v>0.64864864864864868</v>
      </c>
      <c r="BE50" s="122" t="str">
        <f t="shared" si="12"/>
        <v>&gt; 80</v>
      </c>
      <c r="BF50" s="122" t="s">
        <v>19</v>
      </c>
      <c r="BG50" s="157" t="s">
        <v>667</v>
      </c>
      <c r="BH50" s="157" t="s">
        <v>668</v>
      </c>
      <c r="BI50" s="31">
        <f t="shared" si="13"/>
        <v>0.8</v>
      </c>
      <c r="BJ50" s="32">
        <v>26</v>
      </c>
      <c r="BK50" s="32">
        <v>32</v>
      </c>
      <c r="BL50" s="31">
        <f t="shared" si="14"/>
        <v>0.8125</v>
      </c>
      <c r="BM50" s="122" t="str">
        <f t="shared" si="15"/>
        <v>&gt; 80</v>
      </c>
      <c r="BN50" s="122" t="s">
        <v>21</v>
      </c>
      <c r="BO50" s="157" t="s">
        <v>675</v>
      </c>
      <c r="BP50" s="157" t="s">
        <v>676</v>
      </c>
      <c r="BQ50" s="31">
        <f t="shared" si="16"/>
        <v>0.8</v>
      </c>
      <c r="BR50" s="32">
        <v>21</v>
      </c>
      <c r="BS50" s="32">
        <v>40</v>
      </c>
      <c r="BT50" s="31">
        <f t="shared" si="17"/>
        <v>0.52500000000000002</v>
      </c>
      <c r="BU50" s="122" t="str">
        <f t="shared" si="1"/>
        <v>&gt; 80</v>
      </c>
      <c r="BV50" s="122" t="s">
        <v>19</v>
      </c>
      <c r="BW50" s="157" t="s">
        <v>688</v>
      </c>
      <c r="BX50" s="157" t="s">
        <v>676</v>
      </c>
      <c r="BY50" s="50">
        <f t="shared" si="18"/>
        <v>0.66204954954954953</v>
      </c>
      <c r="BZ50" s="55">
        <f t="shared" si="19"/>
        <v>0.66204954954954953</v>
      </c>
      <c r="CA50" s="52" t="str">
        <f t="shared" si="20"/>
        <v>REGULAR</v>
      </c>
    </row>
    <row r="51" spans="1:79" ht="80.099999999999994" hidden="1" customHeight="1" x14ac:dyDescent="0.25">
      <c r="A51" s="11">
        <v>45</v>
      </c>
      <c r="B51" s="115" t="s">
        <v>26</v>
      </c>
      <c r="C51" s="119" t="s">
        <v>645</v>
      </c>
      <c r="D51" s="64" t="s">
        <v>281</v>
      </c>
      <c r="E51" s="117" t="s">
        <v>29</v>
      </c>
      <c r="F51" s="119" t="s">
        <v>421</v>
      </c>
      <c r="G51" s="119" t="s">
        <v>422</v>
      </c>
      <c r="H51" s="81" t="s">
        <v>326</v>
      </c>
      <c r="I51" s="119" t="s">
        <v>423</v>
      </c>
      <c r="J51" s="120">
        <v>1</v>
      </c>
      <c r="K51" s="119" t="s">
        <v>424</v>
      </c>
      <c r="L51" s="117" t="s">
        <v>35</v>
      </c>
      <c r="M51" s="119" t="s">
        <v>425</v>
      </c>
      <c r="N51" s="119" t="s">
        <v>37</v>
      </c>
      <c r="O51" s="119" t="s">
        <v>426</v>
      </c>
      <c r="P51" s="10" t="s">
        <v>39</v>
      </c>
      <c r="Q51" s="10" t="s">
        <v>39</v>
      </c>
      <c r="R51" s="124" t="s">
        <v>290</v>
      </c>
      <c r="S51" s="124" t="s">
        <v>427</v>
      </c>
      <c r="T51" s="124" t="s">
        <v>282</v>
      </c>
      <c r="U51" s="29" t="s">
        <v>155</v>
      </c>
      <c r="V51" s="17" t="s">
        <v>428</v>
      </c>
      <c r="W51" s="17" t="s">
        <v>429</v>
      </c>
      <c r="X51" s="17" t="s">
        <v>430</v>
      </c>
      <c r="Y51" s="17" t="s">
        <v>431</v>
      </c>
      <c r="Z51" s="195">
        <v>0.95</v>
      </c>
      <c r="AA51" s="197">
        <v>578</v>
      </c>
      <c r="AB51" s="197">
        <v>632</v>
      </c>
      <c r="AC51" s="171">
        <f t="shared" si="2"/>
        <v>0.91455696202531644</v>
      </c>
      <c r="AD51" s="171" t="str">
        <f t="shared" si="3"/>
        <v>&gt;95%</v>
      </c>
      <c r="AE51" s="59" t="s">
        <v>20</v>
      </c>
      <c r="AF51" s="257" t="s">
        <v>797</v>
      </c>
      <c r="AG51" s="258" t="s">
        <v>798</v>
      </c>
      <c r="AH51" s="195">
        <v>0.95</v>
      </c>
      <c r="AI51" s="197">
        <v>827</v>
      </c>
      <c r="AJ51" s="197">
        <v>933</v>
      </c>
      <c r="AK51" s="171">
        <f t="shared" si="4"/>
        <v>0.88638799571275451</v>
      </c>
      <c r="AL51" s="171" t="str">
        <f t="shared" si="5"/>
        <v>&gt;95%</v>
      </c>
      <c r="AM51" s="254" t="s">
        <v>20</v>
      </c>
      <c r="AN51" s="259" t="s">
        <v>799</v>
      </c>
      <c r="AO51" s="260" t="s">
        <v>798</v>
      </c>
      <c r="AP51" s="195">
        <v>0.95</v>
      </c>
      <c r="AQ51" s="197">
        <v>556</v>
      </c>
      <c r="AR51" s="197">
        <v>646</v>
      </c>
      <c r="AS51" s="69">
        <f t="shared" si="6"/>
        <v>0.86068111455108354</v>
      </c>
      <c r="AT51" s="171" t="str">
        <f t="shared" si="7"/>
        <v>&gt;95%</v>
      </c>
      <c r="AU51" s="261" t="s">
        <v>20</v>
      </c>
      <c r="AV51" s="259" t="s">
        <v>800</v>
      </c>
      <c r="AW51" s="260" t="s">
        <v>798</v>
      </c>
      <c r="AX51" s="123">
        <f t="shared" si="8"/>
        <v>0.88720869076305142</v>
      </c>
      <c r="AY51" s="55">
        <f t="shared" si="9"/>
        <v>0.88720869076305142</v>
      </c>
      <c r="AZ51" s="52" t="str">
        <f t="shared" si="10"/>
        <v>BUENO</v>
      </c>
      <c r="BA51" s="31">
        <f t="shared" si="0"/>
        <v>1</v>
      </c>
      <c r="BB51" s="32">
        <v>56.8</v>
      </c>
      <c r="BC51" s="32">
        <v>66.3</v>
      </c>
      <c r="BD51" s="31">
        <f t="shared" si="11"/>
        <v>0.8567119155354449</v>
      </c>
      <c r="BE51" s="122" t="str">
        <f t="shared" si="12"/>
        <v>&gt;95%</v>
      </c>
      <c r="BF51" s="122" t="s">
        <v>20</v>
      </c>
      <c r="BG51" s="137" t="s">
        <v>669</v>
      </c>
      <c r="BH51" s="137" t="s">
        <v>670</v>
      </c>
      <c r="BI51" s="31">
        <f t="shared" si="13"/>
        <v>1</v>
      </c>
      <c r="BJ51" s="32">
        <v>54</v>
      </c>
      <c r="BK51" s="32">
        <v>59.2</v>
      </c>
      <c r="BL51" s="31">
        <f t="shared" si="14"/>
        <v>0.91216216216216217</v>
      </c>
      <c r="BM51" s="122" t="str">
        <f t="shared" si="15"/>
        <v>&gt;95%</v>
      </c>
      <c r="BN51" s="122" t="s">
        <v>20</v>
      </c>
      <c r="BO51" s="137" t="s">
        <v>677</v>
      </c>
      <c r="BP51" s="137" t="s">
        <v>670</v>
      </c>
      <c r="BQ51" s="31">
        <f t="shared" si="16"/>
        <v>1</v>
      </c>
      <c r="BR51" s="159">
        <v>11.13</v>
      </c>
      <c r="BS51" s="159">
        <v>11.44</v>
      </c>
      <c r="BT51" s="31">
        <f t="shared" si="17"/>
        <v>0.97290209790209803</v>
      </c>
      <c r="BU51" s="122" t="str">
        <f t="shared" si="1"/>
        <v>&gt;95%</v>
      </c>
      <c r="BV51" s="122" t="s">
        <v>21</v>
      </c>
      <c r="BW51" s="137" t="s">
        <v>689</v>
      </c>
      <c r="BX51" s="137" t="s">
        <v>670</v>
      </c>
      <c r="BY51" s="50">
        <f t="shared" si="18"/>
        <v>0.9139253918665684</v>
      </c>
      <c r="BZ51" s="55">
        <f t="shared" si="19"/>
        <v>0.9139253918665684</v>
      </c>
      <c r="CA51" s="52" t="str">
        <f t="shared" si="20"/>
        <v>EXCELENTE</v>
      </c>
    </row>
    <row r="52" spans="1:79" ht="80.099999999999994" hidden="1" customHeight="1" x14ac:dyDescent="0.25">
      <c r="A52" s="11">
        <v>46</v>
      </c>
      <c r="B52" s="115" t="s">
        <v>26</v>
      </c>
      <c r="C52" s="119" t="s">
        <v>340</v>
      </c>
      <c r="D52" s="64" t="s">
        <v>281</v>
      </c>
      <c r="E52" s="117" t="s">
        <v>29</v>
      </c>
      <c r="F52" s="38" t="s">
        <v>651</v>
      </c>
      <c r="G52" s="38" t="s">
        <v>652</v>
      </c>
      <c r="H52" s="148" t="s">
        <v>74</v>
      </c>
      <c r="I52" s="148" t="s">
        <v>432</v>
      </c>
      <c r="J52" s="149" t="s">
        <v>653</v>
      </c>
      <c r="K52" s="148" t="s">
        <v>654</v>
      </c>
      <c r="L52" s="150" t="s">
        <v>35</v>
      </c>
      <c r="M52" s="38" t="s">
        <v>655</v>
      </c>
      <c r="N52" s="148" t="s">
        <v>37</v>
      </c>
      <c r="O52" s="38" t="s">
        <v>433</v>
      </c>
      <c r="P52" s="38" t="s">
        <v>74</v>
      </c>
      <c r="Q52" s="38" t="s">
        <v>74</v>
      </c>
      <c r="R52" s="151" t="s">
        <v>656</v>
      </c>
      <c r="S52" s="151" t="s">
        <v>657</v>
      </c>
      <c r="T52" s="152" t="s">
        <v>658</v>
      </c>
      <c r="U52" s="153" t="s">
        <v>659</v>
      </c>
      <c r="V52" s="119" t="s">
        <v>660</v>
      </c>
      <c r="W52" s="119" t="s">
        <v>661</v>
      </c>
      <c r="X52" s="119" t="s">
        <v>661</v>
      </c>
      <c r="Y52" s="119" t="s">
        <v>661</v>
      </c>
      <c r="Z52" s="198"/>
      <c r="AA52" s="199"/>
      <c r="AB52" s="199"/>
      <c r="AC52" s="171" t="str">
        <f t="shared" si="2"/>
        <v xml:space="preserve"> </v>
      </c>
      <c r="AD52" s="171" t="str">
        <f t="shared" si="3"/>
        <v>&gt;20%</v>
      </c>
      <c r="AE52" s="59"/>
      <c r="AF52" s="74"/>
      <c r="AG52" s="74"/>
      <c r="AH52" s="198"/>
      <c r="AI52" s="199"/>
      <c r="AJ52" s="199"/>
      <c r="AK52" s="171" t="str">
        <f t="shared" si="4"/>
        <v xml:space="preserve"> </v>
      </c>
      <c r="AL52" s="171" t="str">
        <f t="shared" si="5"/>
        <v>&gt;20%</v>
      </c>
      <c r="AM52" s="204"/>
      <c r="AN52" s="74"/>
      <c r="AO52" s="74"/>
      <c r="AP52" s="198">
        <v>0.01</v>
      </c>
      <c r="AQ52" s="209">
        <v>234492806</v>
      </c>
      <c r="AR52" s="209">
        <v>3844603307.7199998</v>
      </c>
      <c r="AS52" s="69">
        <f t="shared" si="6"/>
        <v>6.0992718163961478E-2</v>
      </c>
      <c r="AT52" s="171" t="str">
        <f t="shared" si="7"/>
        <v>&gt;20%</v>
      </c>
      <c r="AU52" s="265" t="s">
        <v>18</v>
      </c>
      <c r="AV52" s="262" t="s">
        <v>801</v>
      </c>
      <c r="AW52" s="254" t="s">
        <v>556</v>
      </c>
      <c r="AX52" s="123">
        <f t="shared" si="8"/>
        <v>6.0992718163961478E-2</v>
      </c>
      <c r="AY52" s="55">
        <f t="shared" si="9"/>
        <v>6.0992718163961478E-2</v>
      </c>
      <c r="AZ52" s="52" t="s">
        <v>18</v>
      </c>
      <c r="BA52" s="31" t="str">
        <f t="shared" si="0"/>
        <v>Disminuir el 10% de la desviación respecto al semestre anterior</v>
      </c>
      <c r="BB52" s="32" t="s">
        <v>598</v>
      </c>
      <c r="BC52" s="32" t="s">
        <v>598</v>
      </c>
      <c r="BD52" s="31" t="str">
        <f t="shared" si="11"/>
        <v xml:space="preserve"> </v>
      </c>
      <c r="BE52" s="122" t="str">
        <f t="shared" si="12"/>
        <v>&gt;20%</v>
      </c>
      <c r="BF52" s="122" t="s">
        <v>598</v>
      </c>
      <c r="BG52" s="41" t="s">
        <v>598</v>
      </c>
      <c r="BH52" s="41" t="s">
        <v>598</v>
      </c>
      <c r="BI52" s="31" t="str">
        <f t="shared" si="13"/>
        <v>Disminuir el 10% de la desviación respecto al semestre anterior</v>
      </c>
      <c r="BJ52" s="32" t="s">
        <v>598</v>
      </c>
      <c r="BK52" s="32" t="s">
        <v>598</v>
      </c>
      <c r="BL52" s="31" t="str">
        <f t="shared" si="14"/>
        <v xml:space="preserve"> </v>
      </c>
      <c r="BM52" s="122" t="str">
        <f t="shared" si="15"/>
        <v>&gt;20%</v>
      </c>
      <c r="BN52" s="122" t="s">
        <v>598</v>
      </c>
      <c r="BO52" s="41" t="s">
        <v>598</v>
      </c>
      <c r="BP52" s="41" t="s">
        <v>598</v>
      </c>
      <c r="BQ52" s="31" t="str">
        <f t="shared" si="16"/>
        <v>Disminuir el 10% de la desviación respecto al semestre anterior</v>
      </c>
      <c r="BR52" s="32" t="s">
        <v>598</v>
      </c>
      <c r="BS52" s="32" t="s">
        <v>598</v>
      </c>
      <c r="BT52" s="31" t="str">
        <f t="shared" si="17"/>
        <v xml:space="preserve"> </v>
      </c>
      <c r="BU52" s="122" t="str">
        <f t="shared" si="1"/>
        <v>&gt;20%</v>
      </c>
      <c r="BV52" s="122" t="s">
        <v>598</v>
      </c>
      <c r="BW52" s="41" t="s">
        <v>598</v>
      </c>
      <c r="BX52" s="41" t="s">
        <v>598</v>
      </c>
      <c r="BY52" s="50" t="str">
        <f t="shared" si="18"/>
        <v>0</v>
      </c>
      <c r="BZ52" s="55" t="str">
        <f t="shared" si="19"/>
        <v>0</v>
      </c>
      <c r="CA52" s="52" t="str">
        <f t="shared" si="20"/>
        <v>NA</v>
      </c>
    </row>
    <row r="53" spans="1:79" ht="80.099999999999994" hidden="1" customHeight="1" x14ac:dyDescent="0.25">
      <c r="A53" s="11">
        <v>47</v>
      </c>
      <c r="B53" s="115" t="s">
        <v>247</v>
      </c>
      <c r="C53" s="116" t="s">
        <v>434</v>
      </c>
      <c r="D53" s="64" t="s">
        <v>435</v>
      </c>
      <c r="E53" s="119" t="s">
        <v>29</v>
      </c>
      <c r="F53" s="115" t="s">
        <v>436</v>
      </c>
      <c r="G53" s="119" t="s">
        <v>437</v>
      </c>
      <c r="H53" s="119" t="s">
        <v>39</v>
      </c>
      <c r="I53" s="119" t="s">
        <v>104</v>
      </c>
      <c r="J53" s="120">
        <v>0.75</v>
      </c>
      <c r="K53" s="119" t="s">
        <v>438</v>
      </c>
      <c r="L53" s="117" t="s">
        <v>66</v>
      </c>
      <c r="M53" s="119" t="s">
        <v>439</v>
      </c>
      <c r="N53" s="119" t="s">
        <v>37</v>
      </c>
      <c r="O53" s="119" t="s">
        <v>440</v>
      </c>
      <c r="P53" s="119" t="s">
        <v>441</v>
      </c>
      <c r="Q53" s="117" t="s">
        <v>39</v>
      </c>
      <c r="R53" s="124" t="s">
        <v>442</v>
      </c>
      <c r="S53" s="124" t="s">
        <v>443</v>
      </c>
      <c r="T53" s="124" t="s">
        <v>444</v>
      </c>
      <c r="U53" s="128" t="s">
        <v>445</v>
      </c>
      <c r="V53" s="17" t="s">
        <v>446</v>
      </c>
      <c r="W53" s="17" t="s">
        <v>447</v>
      </c>
      <c r="X53" s="17" t="s">
        <v>448</v>
      </c>
      <c r="Y53" s="17" t="s">
        <v>449</v>
      </c>
      <c r="Z53" s="214">
        <v>0.75</v>
      </c>
      <c r="AA53" s="215">
        <v>33</v>
      </c>
      <c r="AB53" s="215">
        <v>46</v>
      </c>
      <c r="AC53" s="171">
        <f t="shared" si="2"/>
        <v>0.71739130434782605</v>
      </c>
      <c r="AD53" s="171" t="str">
        <f t="shared" si="3"/>
        <v>&gt;90%</v>
      </c>
      <c r="AE53" s="263" t="s">
        <v>20</v>
      </c>
      <c r="AF53" s="264" t="s">
        <v>802</v>
      </c>
      <c r="AG53" s="264" t="s">
        <v>803</v>
      </c>
      <c r="AH53" s="214">
        <v>0.75</v>
      </c>
      <c r="AI53" s="215">
        <v>36</v>
      </c>
      <c r="AJ53" s="215">
        <v>49</v>
      </c>
      <c r="AK53" s="171">
        <f t="shared" si="4"/>
        <v>0.73469387755102045</v>
      </c>
      <c r="AL53" s="171" t="str">
        <f t="shared" si="5"/>
        <v>&gt;90%</v>
      </c>
      <c r="AM53" s="263" t="s">
        <v>20</v>
      </c>
      <c r="AN53" s="256" t="s">
        <v>804</v>
      </c>
      <c r="AO53" s="256" t="s">
        <v>803</v>
      </c>
      <c r="AP53" s="214">
        <v>0.75</v>
      </c>
      <c r="AQ53" s="215">
        <v>31.67</v>
      </c>
      <c r="AR53" s="215">
        <v>46</v>
      </c>
      <c r="AS53" s="69">
        <f t="shared" si="6"/>
        <v>0.68847826086956521</v>
      </c>
      <c r="AT53" s="171" t="str">
        <f t="shared" si="7"/>
        <v>&gt;90%</v>
      </c>
      <c r="AU53" s="263" t="s">
        <v>20</v>
      </c>
      <c r="AV53" s="256" t="s">
        <v>805</v>
      </c>
      <c r="AW53" s="256" t="s">
        <v>803</v>
      </c>
      <c r="AX53" s="123">
        <f t="shared" si="8"/>
        <v>0.71352114758947049</v>
      </c>
      <c r="AY53" s="55">
        <f t="shared" si="9"/>
        <v>0.71352114758947049</v>
      </c>
      <c r="AZ53" s="52" t="str">
        <f t="shared" si="10"/>
        <v>BUENO</v>
      </c>
      <c r="BA53" s="31">
        <f t="shared" si="0"/>
        <v>0.75</v>
      </c>
      <c r="BB53" s="47">
        <v>33.1</v>
      </c>
      <c r="BC53" s="47">
        <v>49</v>
      </c>
      <c r="BD53" s="31">
        <f t="shared" si="11"/>
        <v>0.67551020408163265</v>
      </c>
      <c r="BE53" s="122" t="str">
        <f t="shared" si="12"/>
        <v>&gt;90%</v>
      </c>
      <c r="BF53" s="122" t="s">
        <v>20</v>
      </c>
      <c r="BG53" s="162" t="s">
        <v>690</v>
      </c>
      <c r="BH53" s="61" t="s">
        <v>559</v>
      </c>
      <c r="BI53" s="31">
        <f t="shared" si="13"/>
        <v>0.75</v>
      </c>
      <c r="BJ53" s="32">
        <v>32</v>
      </c>
      <c r="BK53" s="32">
        <v>44</v>
      </c>
      <c r="BL53" s="31">
        <f t="shared" si="14"/>
        <v>0.72727272727272729</v>
      </c>
      <c r="BM53" s="122" t="str">
        <f t="shared" si="15"/>
        <v>&gt;90%</v>
      </c>
      <c r="BN53" s="122" t="s">
        <v>20</v>
      </c>
      <c r="BO53" s="165" t="s">
        <v>694</v>
      </c>
      <c r="BP53" s="61" t="s">
        <v>559</v>
      </c>
      <c r="BQ53" s="31">
        <f t="shared" si="16"/>
        <v>0.75</v>
      </c>
      <c r="BR53" s="32">
        <v>30</v>
      </c>
      <c r="BS53" s="32">
        <v>45</v>
      </c>
      <c r="BT53" s="31">
        <f t="shared" si="17"/>
        <v>0.66666666666666663</v>
      </c>
      <c r="BU53" s="122" t="str">
        <f t="shared" si="1"/>
        <v>&gt;90%</v>
      </c>
      <c r="BV53" s="122" t="s">
        <v>20</v>
      </c>
      <c r="BW53" s="163" t="s">
        <v>698</v>
      </c>
      <c r="BX53" s="61" t="s">
        <v>559</v>
      </c>
      <c r="BY53" s="50">
        <f t="shared" si="18"/>
        <v>0.68981653267367549</v>
      </c>
      <c r="BZ53" s="55">
        <f t="shared" si="19"/>
        <v>0.68981653267367549</v>
      </c>
      <c r="CA53" s="52" t="str">
        <f t="shared" si="20"/>
        <v>BUENO</v>
      </c>
    </row>
    <row r="54" spans="1:79" ht="80.099999999999994" hidden="1" customHeight="1" x14ac:dyDescent="0.25">
      <c r="A54" s="11">
        <v>48</v>
      </c>
      <c r="B54" s="28" t="s">
        <v>247</v>
      </c>
      <c r="C54" s="225" t="s">
        <v>434</v>
      </c>
      <c r="D54" s="17" t="s">
        <v>435</v>
      </c>
      <c r="E54" s="17" t="s">
        <v>29</v>
      </c>
      <c r="F54" s="17" t="s">
        <v>732</v>
      </c>
      <c r="G54" s="17" t="s">
        <v>733</v>
      </c>
      <c r="H54" s="17" t="s">
        <v>39</v>
      </c>
      <c r="I54" s="17" t="s">
        <v>734</v>
      </c>
      <c r="J54" s="17">
        <v>15</v>
      </c>
      <c r="K54" s="17" t="s">
        <v>735</v>
      </c>
      <c r="L54" s="17" t="s">
        <v>66</v>
      </c>
      <c r="M54" s="17" t="s">
        <v>736</v>
      </c>
      <c r="N54" s="17" t="s">
        <v>450</v>
      </c>
      <c r="O54" s="17" t="s">
        <v>737</v>
      </c>
      <c r="P54" s="17" t="s">
        <v>441</v>
      </c>
      <c r="Q54" s="19" t="s">
        <v>39</v>
      </c>
      <c r="R54" s="19" t="s">
        <v>451</v>
      </c>
      <c r="S54" s="19" t="s">
        <v>738</v>
      </c>
      <c r="T54" s="19" t="s">
        <v>739</v>
      </c>
      <c r="U54" s="19" t="s">
        <v>740</v>
      </c>
      <c r="V54" s="17" t="s">
        <v>446</v>
      </c>
      <c r="W54" s="17" t="s">
        <v>447</v>
      </c>
      <c r="X54" s="17" t="s">
        <v>448</v>
      </c>
      <c r="Y54" s="17" t="s">
        <v>449</v>
      </c>
      <c r="Z54" s="214" t="s">
        <v>560</v>
      </c>
      <c r="AA54" s="215">
        <v>86</v>
      </c>
      <c r="AB54" s="215">
        <v>34</v>
      </c>
      <c r="AC54" s="226">
        <f>+AA54/AB54</f>
        <v>2.5294117647058822</v>
      </c>
      <c r="AD54" s="171" t="str">
        <f t="shared" si="3"/>
        <v xml:space="preserve">&lt; 5 DIAS </v>
      </c>
      <c r="AE54" s="263" t="s">
        <v>21</v>
      </c>
      <c r="AF54" s="172" t="s">
        <v>806</v>
      </c>
      <c r="AG54" s="60"/>
      <c r="AH54" s="214" t="s">
        <v>560</v>
      </c>
      <c r="AI54" s="215">
        <v>126</v>
      </c>
      <c r="AJ54" s="215">
        <v>13</v>
      </c>
      <c r="AK54" s="227">
        <f t="shared" si="4"/>
        <v>9.6923076923076916</v>
      </c>
      <c r="AL54" s="188" t="str">
        <f t="shared" si="5"/>
        <v xml:space="preserve">&lt; 5 DIAS </v>
      </c>
      <c r="AM54" s="263" t="s">
        <v>20</v>
      </c>
      <c r="AN54" s="258" t="s">
        <v>807</v>
      </c>
      <c r="AO54" s="218"/>
      <c r="AP54" s="214" t="s">
        <v>560</v>
      </c>
      <c r="AQ54" s="215">
        <v>64.5</v>
      </c>
      <c r="AR54" s="215">
        <v>8</v>
      </c>
      <c r="AS54" s="228">
        <f t="shared" si="6"/>
        <v>8.0625</v>
      </c>
      <c r="AT54" s="171" t="str">
        <f t="shared" si="7"/>
        <v xml:space="preserve">&lt; 5 DIAS </v>
      </c>
      <c r="AU54" s="263" t="s">
        <v>20</v>
      </c>
      <c r="AV54" s="172" t="s">
        <v>808</v>
      </c>
      <c r="AW54" s="60"/>
      <c r="AX54" s="229">
        <f t="shared" si="8"/>
        <v>6.7614064856711913</v>
      </c>
      <c r="AY54" s="229">
        <f t="shared" si="9"/>
        <v>6.7614064856711913</v>
      </c>
      <c r="AZ54" s="52" t="str">
        <f t="shared" si="10"/>
        <v>BUENO</v>
      </c>
      <c r="BA54" s="31">
        <f t="shared" si="0"/>
        <v>15</v>
      </c>
      <c r="BB54" s="32">
        <v>87</v>
      </c>
      <c r="BC54" s="32">
        <v>24</v>
      </c>
      <c r="BD54" s="31">
        <f t="shared" si="11"/>
        <v>3.625</v>
      </c>
      <c r="BE54" s="122" t="str">
        <f>U54</f>
        <v xml:space="preserve">&lt; 5 DIAS </v>
      </c>
      <c r="BF54" s="122" t="s">
        <v>21</v>
      </c>
      <c r="BG54" s="163" t="s">
        <v>691</v>
      </c>
      <c r="BH54" s="41"/>
      <c r="BI54" s="31">
        <f t="shared" si="13"/>
        <v>15</v>
      </c>
      <c r="BJ54" s="32">
        <v>288</v>
      </c>
      <c r="BK54" s="32">
        <v>48</v>
      </c>
      <c r="BL54" s="168">
        <f t="shared" si="14"/>
        <v>6</v>
      </c>
      <c r="BM54" s="122" t="str">
        <f>U54</f>
        <v xml:space="preserve">&lt; 5 DIAS </v>
      </c>
      <c r="BN54" s="122" t="s">
        <v>21</v>
      </c>
      <c r="BO54" s="163" t="s">
        <v>695</v>
      </c>
      <c r="BP54" s="41"/>
      <c r="BQ54" s="31">
        <f t="shared" si="16"/>
        <v>15</v>
      </c>
      <c r="BR54" s="32">
        <v>199</v>
      </c>
      <c r="BS54" s="32">
        <v>67</v>
      </c>
      <c r="BT54" s="31">
        <f t="shared" si="17"/>
        <v>2.9701492537313432</v>
      </c>
      <c r="BU54" s="122" t="str">
        <f>U54</f>
        <v xml:space="preserve">&lt; 5 DIAS </v>
      </c>
      <c r="BV54" s="122" t="s">
        <v>21</v>
      </c>
      <c r="BW54" s="163" t="s">
        <v>699</v>
      </c>
      <c r="BX54" s="41"/>
      <c r="BY54" s="50">
        <f>IFERROR(AVERAGE(BD54,BL54,BT54),"0")</f>
        <v>4.198383084577114</v>
      </c>
      <c r="BZ54" s="55">
        <f t="shared" si="19"/>
        <v>4.198383084577114</v>
      </c>
      <c r="CA54" s="52" t="str">
        <f>BV54</f>
        <v>EXCELENTE</v>
      </c>
    </row>
    <row r="55" spans="1:79" ht="80.099999999999994" hidden="1" customHeight="1" x14ac:dyDescent="0.25">
      <c r="A55" s="11">
        <v>49</v>
      </c>
      <c r="B55" s="28" t="s">
        <v>247</v>
      </c>
      <c r="C55" s="225" t="s">
        <v>434</v>
      </c>
      <c r="D55" s="17" t="s">
        <v>435</v>
      </c>
      <c r="E55" s="19" t="s">
        <v>29</v>
      </c>
      <c r="F55" s="28" t="s">
        <v>452</v>
      </c>
      <c r="G55" s="17" t="s">
        <v>453</v>
      </c>
      <c r="H55" s="17" t="s">
        <v>39</v>
      </c>
      <c r="I55" s="17" t="s">
        <v>454</v>
      </c>
      <c r="J55" s="30">
        <v>0.8</v>
      </c>
      <c r="K55" s="17" t="s">
        <v>455</v>
      </c>
      <c r="L55" s="17" t="s">
        <v>66</v>
      </c>
      <c r="M55" s="17" t="s">
        <v>731</v>
      </c>
      <c r="N55" s="17" t="s">
        <v>37</v>
      </c>
      <c r="O55" s="17" t="s">
        <v>456</v>
      </c>
      <c r="P55" s="17" t="s">
        <v>457</v>
      </c>
      <c r="Q55" s="17" t="s">
        <v>39</v>
      </c>
      <c r="R55" s="25" t="s">
        <v>458</v>
      </c>
      <c r="S55" s="25" t="s">
        <v>459</v>
      </c>
      <c r="T55" s="25" t="s">
        <v>460</v>
      </c>
      <c r="U55" s="29" t="s">
        <v>461</v>
      </c>
      <c r="V55" s="17" t="s">
        <v>462</v>
      </c>
      <c r="W55" s="17" t="s">
        <v>463</v>
      </c>
      <c r="X55" s="17" t="s">
        <v>464</v>
      </c>
      <c r="Y55" s="17" t="s">
        <v>465</v>
      </c>
      <c r="Z55" s="214">
        <v>0.8</v>
      </c>
      <c r="AA55" s="215">
        <v>292</v>
      </c>
      <c r="AB55" s="215">
        <v>331</v>
      </c>
      <c r="AC55" s="171">
        <f t="shared" si="2"/>
        <v>0.8821752265861027</v>
      </c>
      <c r="AD55" s="171" t="str">
        <f t="shared" si="3"/>
        <v>&gt;85%</v>
      </c>
      <c r="AE55" s="263" t="s">
        <v>21</v>
      </c>
      <c r="AF55" s="219" t="s">
        <v>811</v>
      </c>
      <c r="AG55" s="216"/>
      <c r="AH55" s="214">
        <v>0.8</v>
      </c>
      <c r="AI55" s="215">
        <v>304</v>
      </c>
      <c r="AJ55" s="215">
        <v>331</v>
      </c>
      <c r="AK55" s="171">
        <f t="shared" si="4"/>
        <v>0.91842900302114805</v>
      </c>
      <c r="AL55" s="171" t="str">
        <f t="shared" si="5"/>
        <v>&gt;85%</v>
      </c>
      <c r="AM55" s="263" t="s">
        <v>21</v>
      </c>
      <c r="AN55" s="172" t="s">
        <v>810</v>
      </c>
      <c r="AO55" s="216"/>
      <c r="AP55" s="214">
        <v>0.8</v>
      </c>
      <c r="AQ55" s="215">
        <v>294</v>
      </c>
      <c r="AR55" s="215">
        <v>331</v>
      </c>
      <c r="AS55" s="69">
        <f t="shared" si="6"/>
        <v>0.88821752265861031</v>
      </c>
      <c r="AT55" s="171" t="str">
        <f t="shared" si="7"/>
        <v>&gt;85%</v>
      </c>
      <c r="AU55" s="263" t="s">
        <v>21</v>
      </c>
      <c r="AV55" s="172" t="s">
        <v>809</v>
      </c>
      <c r="AW55" s="60"/>
      <c r="AX55" s="212">
        <f t="shared" si="8"/>
        <v>0.89627391742195373</v>
      </c>
      <c r="AY55" s="212">
        <f t="shared" si="9"/>
        <v>0.89627391742195373</v>
      </c>
      <c r="AZ55" s="52" t="str">
        <f t="shared" si="10"/>
        <v>EXCELENTE</v>
      </c>
      <c r="BA55" s="164">
        <f t="shared" si="0"/>
        <v>0.8</v>
      </c>
      <c r="BB55" s="47">
        <v>395</v>
      </c>
      <c r="BC55" s="47">
        <v>73</v>
      </c>
      <c r="BD55" s="31">
        <f t="shared" si="11"/>
        <v>5.4109589041095889</v>
      </c>
      <c r="BE55" s="122" t="str">
        <f t="shared" si="12"/>
        <v>&gt;85%</v>
      </c>
      <c r="BF55" s="122" t="s">
        <v>21</v>
      </c>
      <c r="BG55" s="163" t="s">
        <v>692</v>
      </c>
      <c r="BH55" s="41"/>
      <c r="BI55" s="31">
        <f t="shared" si="13"/>
        <v>0.8</v>
      </c>
      <c r="BJ55" s="32">
        <v>306</v>
      </c>
      <c r="BK55" s="32">
        <v>331</v>
      </c>
      <c r="BL55" s="31">
        <f t="shared" si="14"/>
        <v>0.92447129909365555</v>
      </c>
      <c r="BM55" s="122" t="str">
        <f t="shared" si="15"/>
        <v>&gt;85%</v>
      </c>
      <c r="BN55" s="122" t="s">
        <v>21</v>
      </c>
      <c r="BO55" s="166" t="s">
        <v>696</v>
      </c>
      <c r="BP55" s="41"/>
      <c r="BQ55" s="31">
        <f t="shared" si="16"/>
        <v>0.8</v>
      </c>
      <c r="BR55" s="32">
        <v>319</v>
      </c>
      <c r="BS55" s="32">
        <v>331</v>
      </c>
      <c r="BT55" s="31">
        <f t="shared" si="17"/>
        <v>0.96374622356495465</v>
      </c>
      <c r="BU55" s="122" t="str">
        <f t="shared" si="1"/>
        <v>&gt;85%</v>
      </c>
      <c r="BV55" s="122" t="s">
        <v>21</v>
      </c>
      <c r="BW55" s="163" t="s">
        <v>700</v>
      </c>
      <c r="BX55" s="41"/>
      <c r="BY55" s="50">
        <f t="shared" si="18"/>
        <v>2.4330588089227327</v>
      </c>
      <c r="BZ55" s="55">
        <f t="shared" si="19"/>
        <v>2.4330588089227327</v>
      </c>
      <c r="CA55" s="52" t="str">
        <f t="shared" si="20"/>
        <v>EXCELENTE</v>
      </c>
    </row>
    <row r="56" spans="1:79" ht="80.099999999999994" hidden="1" customHeight="1" x14ac:dyDescent="0.25">
      <c r="A56" s="11">
        <v>50</v>
      </c>
      <c r="B56" s="115" t="s">
        <v>247</v>
      </c>
      <c r="C56" s="119" t="s">
        <v>467</v>
      </c>
      <c r="D56" s="64" t="s">
        <v>435</v>
      </c>
      <c r="E56" s="117" t="s">
        <v>29</v>
      </c>
      <c r="F56" s="115" t="s">
        <v>470</v>
      </c>
      <c r="G56" s="28" t="s">
        <v>469</v>
      </c>
      <c r="H56" s="119" t="s">
        <v>39</v>
      </c>
      <c r="I56" s="119" t="s">
        <v>454</v>
      </c>
      <c r="J56" s="120">
        <v>0.9</v>
      </c>
      <c r="K56" s="119" t="s">
        <v>471</v>
      </c>
      <c r="L56" s="119" t="s">
        <v>66</v>
      </c>
      <c r="M56" s="28" t="s">
        <v>472</v>
      </c>
      <c r="N56" s="119" t="s">
        <v>37</v>
      </c>
      <c r="O56" s="28" t="s">
        <v>473</v>
      </c>
      <c r="P56" s="17" t="s">
        <v>466</v>
      </c>
      <c r="Q56" s="17" t="s">
        <v>39</v>
      </c>
      <c r="R56" s="124" t="s">
        <v>474</v>
      </c>
      <c r="S56" s="25" t="s">
        <v>475</v>
      </c>
      <c r="T56" s="25" t="s">
        <v>476</v>
      </c>
      <c r="U56" s="29" t="s">
        <v>477</v>
      </c>
      <c r="V56" s="17" t="s">
        <v>478</v>
      </c>
      <c r="W56" s="17" t="s">
        <v>479</v>
      </c>
      <c r="X56" s="17" t="s">
        <v>468</v>
      </c>
      <c r="Y56" s="17" t="s">
        <v>465</v>
      </c>
      <c r="Z56" s="62">
        <v>0.9</v>
      </c>
      <c r="AA56" s="63">
        <v>3</v>
      </c>
      <c r="AB56" s="63">
        <v>3</v>
      </c>
      <c r="AC56" s="171">
        <f t="shared" si="2"/>
        <v>1</v>
      </c>
      <c r="AD56" s="171" t="str">
        <f t="shared" si="3"/>
        <v>&gt;90%</v>
      </c>
      <c r="AE56" s="266" t="s">
        <v>21</v>
      </c>
      <c r="AF56" s="217" t="s">
        <v>812</v>
      </c>
      <c r="AG56" s="60"/>
      <c r="AH56" s="62">
        <v>0.9</v>
      </c>
      <c r="AI56" s="63">
        <v>2</v>
      </c>
      <c r="AJ56" s="63">
        <v>2</v>
      </c>
      <c r="AK56" s="171">
        <f t="shared" si="4"/>
        <v>1</v>
      </c>
      <c r="AL56" s="171" t="str">
        <f t="shared" si="5"/>
        <v>&gt;90%</v>
      </c>
      <c r="AM56" s="266" t="s">
        <v>21</v>
      </c>
      <c r="AN56" s="256" t="s">
        <v>813</v>
      </c>
      <c r="AO56" s="60"/>
      <c r="AP56" s="62">
        <v>0.9</v>
      </c>
      <c r="AQ56" s="63">
        <v>3</v>
      </c>
      <c r="AR56" s="63">
        <v>3</v>
      </c>
      <c r="AS56" s="69">
        <f t="shared" si="6"/>
        <v>1</v>
      </c>
      <c r="AT56" s="171" t="str">
        <f t="shared" si="7"/>
        <v>&gt;90%</v>
      </c>
      <c r="AU56" s="263" t="s">
        <v>21</v>
      </c>
      <c r="AV56" s="273" t="s">
        <v>814</v>
      </c>
      <c r="AW56" s="60"/>
      <c r="AX56" s="123">
        <f t="shared" si="8"/>
        <v>1</v>
      </c>
      <c r="AY56" s="55">
        <f t="shared" si="9"/>
        <v>1</v>
      </c>
      <c r="AZ56" s="52" t="str">
        <f t="shared" si="10"/>
        <v>EXCELENTE</v>
      </c>
      <c r="BA56" s="31">
        <f t="shared" si="0"/>
        <v>0.9</v>
      </c>
      <c r="BB56" s="47">
        <v>325</v>
      </c>
      <c r="BC56" s="47">
        <v>331</v>
      </c>
      <c r="BD56" s="31">
        <f t="shared" si="11"/>
        <v>0.98187311178247738</v>
      </c>
      <c r="BE56" s="122" t="str">
        <f t="shared" si="12"/>
        <v>&gt;90%</v>
      </c>
      <c r="BF56" s="122" t="s">
        <v>21</v>
      </c>
      <c r="BG56" s="163" t="s">
        <v>693</v>
      </c>
      <c r="BH56" s="41"/>
      <c r="BI56" s="31">
        <f t="shared" si="13"/>
        <v>0.9</v>
      </c>
      <c r="BJ56" s="32">
        <v>5</v>
      </c>
      <c r="BK56" s="32">
        <v>5</v>
      </c>
      <c r="BL56" s="31">
        <f t="shared" si="14"/>
        <v>1</v>
      </c>
      <c r="BM56" s="122" t="str">
        <f t="shared" si="15"/>
        <v>&gt;90%</v>
      </c>
      <c r="BN56" s="122" t="s">
        <v>21</v>
      </c>
      <c r="BO56" s="167" t="s">
        <v>697</v>
      </c>
      <c r="BP56" s="41"/>
      <c r="BQ56" s="31">
        <f t="shared" si="16"/>
        <v>0.9</v>
      </c>
      <c r="BR56" s="32">
        <v>5</v>
      </c>
      <c r="BS56" s="32">
        <v>5</v>
      </c>
      <c r="BT56" s="31">
        <f t="shared" si="17"/>
        <v>1</v>
      </c>
      <c r="BU56" s="122" t="str">
        <f t="shared" si="1"/>
        <v>&gt;90%</v>
      </c>
      <c r="BV56" s="122" t="s">
        <v>21</v>
      </c>
      <c r="BW56" s="163" t="s">
        <v>701</v>
      </c>
      <c r="BX56" s="41"/>
      <c r="BY56" s="50">
        <f t="shared" si="18"/>
        <v>0.99395770392749239</v>
      </c>
      <c r="BZ56" s="55">
        <f t="shared" si="19"/>
        <v>0.99395770392749239</v>
      </c>
      <c r="CA56" s="52" t="str">
        <f t="shared" si="20"/>
        <v>EXCELENTE</v>
      </c>
    </row>
    <row r="57" spans="1:79" ht="80.099999999999994" customHeight="1" x14ac:dyDescent="0.25">
      <c r="A57" s="11"/>
      <c r="B57" s="234" t="s">
        <v>26</v>
      </c>
      <c r="C57" s="235" t="s">
        <v>480</v>
      </c>
      <c r="D57" s="236" t="s">
        <v>481</v>
      </c>
      <c r="E57" s="237" t="s">
        <v>29</v>
      </c>
      <c r="F57" s="238" t="s">
        <v>514</v>
      </c>
      <c r="G57" s="235" t="s">
        <v>515</v>
      </c>
      <c r="H57" s="235" t="s">
        <v>32</v>
      </c>
      <c r="I57" s="235" t="s">
        <v>33</v>
      </c>
      <c r="J57" s="239">
        <v>0.04</v>
      </c>
      <c r="K57" s="238" t="s">
        <v>516</v>
      </c>
      <c r="L57" s="235" t="s">
        <v>500</v>
      </c>
      <c r="M57" s="235" t="s">
        <v>517</v>
      </c>
      <c r="N57" s="238" t="s">
        <v>37</v>
      </c>
      <c r="O57" s="235" t="s">
        <v>518</v>
      </c>
      <c r="P57" s="235" t="s">
        <v>32</v>
      </c>
      <c r="Q57" s="235" t="s">
        <v>32</v>
      </c>
      <c r="R57" s="238" t="s">
        <v>519</v>
      </c>
      <c r="S57" s="235" t="s">
        <v>520</v>
      </c>
      <c r="T57" s="235" t="s">
        <v>521</v>
      </c>
      <c r="U57" s="238" t="s">
        <v>522</v>
      </c>
      <c r="V57" s="235" t="s">
        <v>523</v>
      </c>
      <c r="W57" s="235" t="s">
        <v>524</v>
      </c>
      <c r="X57" s="235" t="s">
        <v>524</v>
      </c>
      <c r="Y57" s="235" t="s">
        <v>508</v>
      </c>
      <c r="Z57" s="221">
        <v>0.04</v>
      </c>
      <c r="AA57" s="222"/>
      <c r="AB57" s="222"/>
      <c r="AC57" s="171" t="str">
        <f t="shared" si="2"/>
        <v xml:space="preserve"> </v>
      </c>
      <c r="AD57" s="171" t="str">
        <f t="shared" si="3"/>
        <v>&lt; 3,5%</v>
      </c>
      <c r="AE57" s="222"/>
      <c r="AF57" s="222"/>
      <c r="AG57" s="222"/>
      <c r="AH57" s="221">
        <v>0.04</v>
      </c>
      <c r="AI57" s="222"/>
      <c r="AJ57" s="222"/>
      <c r="AK57" s="171" t="str">
        <f t="shared" si="4"/>
        <v xml:space="preserve"> </v>
      </c>
      <c r="AL57" s="171" t="str">
        <f t="shared" si="5"/>
        <v>&lt; 3,5%</v>
      </c>
      <c r="AM57" s="222"/>
      <c r="AN57" s="222"/>
      <c r="AO57" s="60"/>
      <c r="AP57" s="171">
        <v>0.04</v>
      </c>
      <c r="AQ57" s="60">
        <v>19</v>
      </c>
      <c r="AR57" s="60">
        <v>688</v>
      </c>
      <c r="AS57" s="69">
        <f t="shared" si="6"/>
        <v>2.7616279069767442E-2</v>
      </c>
      <c r="AT57" s="171" t="str">
        <f t="shared" si="7"/>
        <v>&lt; 3,5%</v>
      </c>
      <c r="AU57" s="60" t="s">
        <v>21</v>
      </c>
      <c r="AV57" s="172" t="s">
        <v>820</v>
      </c>
      <c r="AW57" s="60"/>
      <c r="AX57" s="123">
        <f t="shared" ref="AX57:AX62" si="24">IFERROR(AVERAGE(AC57,AK57,AS57), "0")</f>
        <v>2.7616279069767442E-2</v>
      </c>
      <c r="AY57" s="55">
        <f>AX57</f>
        <v>2.7616279069767442E-2</v>
      </c>
      <c r="AZ57" s="52" t="str">
        <f>AU57</f>
        <v>EXCELENTE</v>
      </c>
      <c r="BA57" s="31"/>
      <c r="BB57" s="47"/>
      <c r="BC57" s="47"/>
      <c r="BD57" s="31"/>
      <c r="BE57" s="122"/>
      <c r="BF57" s="122"/>
      <c r="BG57" s="163"/>
      <c r="BH57" s="41"/>
      <c r="BI57" s="31"/>
      <c r="BJ57" s="32"/>
      <c r="BK57" s="32"/>
      <c r="BL57" s="31"/>
      <c r="BM57" s="122"/>
      <c r="BN57" s="122"/>
      <c r="BO57" s="167"/>
      <c r="BP57" s="41"/>
      <c r="BQ57" s="31"/>
      <c r="BR57" s="32"/>
      <c r="BS57" s="32"/>
      <c r="BT57" s="31"/>
      <c r="BU57" s="122"/>
      <c r="BV57" s="122"/>
      <c r="BW57" s="276"/>
      <c r="BX57" s="41"/>
      <c r="BY57" s="50"/>
      <c r="BZ57" s="55"/>
      <c r="CA57" s="52"/>
    </row>
    <row r="58" spans="1:79" ht="80.099999999999994" customHeight="1" x14ac:dyDescent="0.25">
      <c r="A58" s="11"/>
      <c r="B58" s="240" t="s">
        <v>26</v>
      </c>
      <c r="C58" s="235" t="s">
        <v>480</v>
      </c>
      <c r="D58" s="236" t="s">
        <v>481</v>
      </c>
      <c r="E58" s="241" t="s">
        <v>29</v>
      </c>
      <c r="F58" s="242" t="s">
        <v>525</v>
      </c>
      <c r="G58" s="235" t="s">
        <v>526</v>
      </c>
      <c r="H58" s="235" t="s">
        <v>32</v>
      </c>
      <c r="I58" s="235" t="s">
        <v>33</v>
      </c>
      <c r="J58" s="243">
        <v>0.04</v>
      </c>
      <c r="K58" s="242" t="s">
        <v>516</v>
      </c>
      <c r="L58" s="235" t="s">
        <v>500</v>
      </c>
      <c r="M58" s="235" t="s">
        <v>527</v>
      </c>
      <c r="N58" s="242" t="s">
        <v>37</v>
      </c>
      <c r="O58" s="235" t="s">
        <v>528</v>
      </c>
      <c r="P58" s="235" t="s">
        <v>32</v>
      </c>
      <c r="Q58" s="235" t="s">
        <v>32</v>
      </c>
      <c r="R58" s="242" t="s">
        <v>519</v>
      </c>
      <c r="S58" s="235" t="s">
        <v>520</v>
      </c>
      <c r="T58" s="235" t="s">
        <v>529</v>
      </c>
      <c r="U58" s="242" t="s">
        <v>530</v>
      </c>
      <c r="V58" s="235" t="s">
        <v>523</v>
      </c>
      <c r="W58" s="235" t="s">
        <v>524</v>
      </c>
      <c r="X58" s="235" t="s">
        <v>524</v>
      </c>
      <c r="Y58" s="235" t="s">
        <v>508</v>
      </c>
      <c r="Z58" s="221">
        <v>0.04</v>
      </c>
      <c r="AA58" s="222"/>
      <c r="AB58" s="222"/>
      <c r="AC58" s="171" t="str">
        <f t="shared" si="2"/>
        <v xml:space="preserve"> </v>
      </c>
      <c r="AD58" s="171" t="str">
        <f t="shared" si="3"/>
        <v>&lt; 4%</v>
      </c>
      <c r="AE58" s="222"/>
      <c r="AF58" s="222"/>
      <c r="AG58" s="222"/>
      <c r="AH58" s="221">
        <v>0.04</v>
      </c>
      <c r="AI58" s="222"/>
      <c r="AJ58" s="222"/>
      <c r="AK58" s="171" t="str">
        <f t="shared" si="4"/>
        <v xml:space="preserve"> </v>
      </c>
      <c r="AL58" s="171" t="str">
        <f t="shared" si="5"/>
        <v>&lt; 4%</v>
      </c>
      <c r="AM58" s="222"/>
      <c r="AN58" s="222"/>
      <c r="AO58" s="60"/>
      <c r="AP58" s="171">
        <v>0.04</v>
      </c>
      <c r="AQ58" s="224">
        <v>7152</v>
      </c>
      <c r="AR58" s="60">
        <v>495360</v>
      </c>
      <c r="AS58" s="244">
        <f t="shared" si="6"/>
        <v>1.4437984496124032E-2</v>
      </c>
      <c r="AT58" s="171" t="str">
        <f t="shared" si="7"/>
        <v>&lt; 4%</v>
      </c>
      <c r="AU58" s="60" t="s">
        <v>21</v>
      </c>
      <c r="AV58" s="172" t="s">
        <v>821</v>
      </c>
      <c r="AW58" s="60"/>
      <c r="AX58" s="123">
        <f t="shared" si="24"/>
        <v>1.4437984496124032E-2</v>
      </c>
      <c r="AY58" s="55">
        <f>AX58</f>
        <v>1.4437984496124032E-2</v>
      </c>
      <c r="AZ58" s="52" t="str">
        <f>AU58</f>
        <v>EXCELENTE</v>
      </c>
      <c r="BA58" s="31"/>
      <c r="BB58" s="47"/>
      <c r="BC58" s="47"/>
      <c r="BD58" s="31"/>
      <c r="BE58" s="122"/>
      <c r="BF58" s="122"/>
      <c r="BG58" s="163"/>
      <c r="BH58" s="41"/>
      <c r="BI58" s="31"/>
      <c r="BJ58" s="32"/>
      <c r="BK58" s="32"/>
      <c r="BL58" s="31"/>
      <c r="BM58" s="122"/>
      <c r="BN58" s="122"/>
      <c r="BO58" s="167"/>
      <c r="BP58" s="41"/>
      <c r="BQ58" s="31"/>
      <c r="BR58" s="32"/>
      <c r="BS58" s="32"/>
      <c r="BT58" s="31"/>
      <c r="BU58" s="122"/>
      <c r="BV58" s="122"/>
      <c r="BW58" s="276"/>
      <c r="BX58" s="41"/>
      <c r="BY58" s="50"/>
      <c r="BZ58" s="55"/>
      <c r="CA58" s="52"/>
    </row>
    <row r="59" spans="1:79" ht="80.099999999999994" customHeight="1" x14ac:dyDescent="0.25">
      <c r="A59" s="11">
        <v>50</v>
      </c>
      <c r="B59" s="230" t="s">
        <v>26</v>
      </c>
      <c r="C59" s="119" t="s">
        <v>480</v>
      </c>
      <c r="D59" s="64" t="s">
        <v>481</v>
      </c>
      <c r="E59" s="117" t="s">
        <v>29</v>
      </c>
      <c r="F59" s="119" t="s">
        <v>482</v>
      </c>
      <c r="G59" s="119" t="s">
        <v>483</v>
      </c>
      <c r="H59" s="119" t="s">
        <v>32</v>
      </c>
      <c r="I59" s="119" t="s">
        <v>33</v>
      </c>
      <c r="J59" s="120">
        <v>1</v>
      </c>
      <c r="K59" s="119" t="s">
        <v>484</v>
      </c>
      <c r="L59" s="119" t="s">
        <v>35</v>
      </c>
      <c r="M59" s="119" t="s">
        <v>485</v>
      </c>
      <c r="N59" s="119" t="s">
        <v>37</v>
      </c>
      <c r="O59" s="119" t="s">
        <v>486</v>
      </c>
      <c r="P59" s="119" t="s">
        <v>32</v>
      </c>
      <c r="Q59" s="119" t="s">
        <v>32</v>
      </c>
      <c r="R59" s="119" t="s">
        <v>87</v>
      </c>
      <c r="S59" s="119" t="s">
        <v>487</v>
      </c>
      <c r="T59" s="119" t="s">
        <v>488</v>
      </c>
      <c r="U59" s="119" t="s">
        <v>155</v>
      </c>
      <c r="V59" s="119" t="s">
        <v>489</v>
      </c>
      <c r="W59" s="119" t="s">
        <v>490</v>
      </c>
      <c r="X59" s="119" t="s">
        <v>490</v>
      </c>
      <c r="Y59" s="119" t="s">
        <v>491</v>
      </c>
      <c r="Z59" s="171">
        <v>1</v>
      </c>
      <c r="AA59" s="60"/>
      <c r="AB59" s="60"/>
      <c r="AC59" s="171" t="str">
        <f t="shared" si="2"/>
        <v xml:space="preserve"> </v>
      </c>
      <c r="AD59" s="171" t="str">
        <f t="shared" si="3"/>
        <v>&gt;95%</v>
      </c>
      <c r="AE59" s="223"/>
      <c r="AF59" s="216"/>
      <c r="AG59" s="60"/>
      <c r="AH59" s="171"/>
      <c r="AI59" s="60"/>
      <c r="AJ59" s="60"/>
      <c r="AK59" s="171" t="str">
        <f t="shared" si="4"/>
        <v xml:space="preserve"> </v>
      </c>
      <c r="AL59" s="171" t="str">
        <f t="shared" si="5"/>
        <v>&gt;95%</v>
      </c>
      <c r="AM59" s="223"/>
      <c r="AN59" s="216"/>
      <c r="AO59" s="60"/>
      <c r="AP59" s="171">
        <v>1</v>
      </c>
      <c r="AQ59" s="183">
        <v>1</v>
      </c>
      <c r="AR59" s="183">
        <v>1</v>
      </c>
      <c r="AS59" s="69">
        <f t="shared" si="6"/>
        <v>1</v>
      </c>
      <c r="AT59" s="171" t="str">
        <f t="shared" si="7"/>
        <v>&gt;95%</v>
      </c>
      <c r="AU59" s="267" t="s">
        <v>21</v>
      </c>
      <c r="AV59" s="272" t="s">
        <v>728</v>
      </c>
      <c r="AW59" s="60"/>
      <c r="AX59" s="123">
        <f t="shared" si="24"/>
        <v>1</v>
      </c>
      <c r="AY59" s="55">
        <f t="shared" si="9"/>
        <v>1</v>
      </c>
      <c r="AZ59" s="52" t="str">
        <f>AU59</f>
        <v>EXCELENTE</v>
      </c>
      <c r="BA59" s="31">
        <f>$J59</f>
        <v>1</v>
      </c>
      <c r="BB59" s="32"/>
      <c r="BC59" s="32"/>
      <c r="BD59" s="31" t="str">
        <f t="shared" si="11"/>
        <v xml:space="preserve"> </v>
      </c>
      <c r="BE59" s="122" t="str">
        <f>U59</f>
        <v>&gt;95%</v>
      </c>
      <c r="BF59" s="122"/>
      <c r="BG59" s="41"/>
      <c r="BH59" s="41"/>
      <c r="BI59" s="31">
        <f>$J59</f>
        <v>1</v>
      </c>
      <c r="BJ59" s="32"/>
      <c r="BK59" s="32"/>
      <c r="BL59" s="31" t="str">
        <f t="shared" si="14"/>
        <v xml:space="preserve"> </v>
      </c>
      <c r="BM59" s="122" t="str">
        <f>U59</f>
        <v>&gt;95%</v>
      </c>
      <c r="BN59" s="122"/>
      <c r="BO59" s="41"/>
      <c r="BP59" s="41"/>
      <c r="BQ59" s="31">
        <f>$J59</f>
        <v>1</v>
      </c>
      <c r="BR59" s="32">
        <v>1</v>
      </c>
      <c r="BS59" s="32">
        <v>1</v>
      </c>
      <c r="BT59" s="31">
        <f t="shared" si="17"/>
        <v>1</v>
      </c>
      <c r="BU59" s="122" t="str">
        <f>U59</f>
        <v>&gt;95%</v>
      </c>
      <c r="BV59" s="122" t="s">
        <v>21</v>
      </c>
      <c r="BW59" s="169" t="s">
        <v>703</v>
      </c>
      <c r="BX59" s="41"/>
      <c r="BY59" s="50">
        <f t="shared" si="18"/>
        <v>1</v>
      </c>
      <c r="BZ59" s="55">
        <f t="shared" si="19"/>
        <v>1</v>
      </c>
      <c r="CA59" s="52" t="str">
        <f t="shared" si="20"/>
        <v>EXCELENTE</v>
      </c>
    </row>
    <row r="60" spans="1:79" ht="80.099999999999994" customHeight="1" x14ac:dyDescent="0.25">
      <c r="A60" s="11">
        <v>51</v>
      </c>
      <c r="B60" s="230" t="s">
        <v>26</v>
      </c>
      <c r="C60" s="231" t="s">
        <v>480</v>
      </c>
      <c r="D60" s="64" t="s">
        <v>481</v>
      </c>
      <c r="E60" s="232" t="s">
        <v>29</v>
      </c>
      <c r="F60" s="231" t="s">
        <v>492</v>
      </c>
      <c r="G60" s="231" t="s">
        <v>483</v>
      </c>
      <c r="H60" s="231" t="s">
        <v>32</v>
      </c>
      <c r="I60" s="231" t="s">
        <v>33</v>
      </c>
      <c r="J60" s="233">
        <v>1</v>
      </c>
      <c r="K60" s="231" t="s">
        <v>484</v>
      </c>
      <c r="L60" s="231" t="s">
        <v>35</v>
      </c>
      <c r="M60" s="231" t="s">
        <v>493</v>
      </c>
      <c r="N60" s="231" t="s">
        <v>37</v>
      </c>
      <c r="O60" s="231" t="s">
        <v>486</v>
      </c>
      <c r="P60" s="231" t="s">
        <v>32</v>
      </c>
      <c r="Q60" s="231" t="s">
        <v>32</v>
      </c>
      <c r="R60" s="231" t="s">
        <v>494</v>
      </c>
      <c r="S60" s="231" t="s">
        <v>495</v>
      </c>
      <c r="T60" s="231" t="s">
        <v>496</v>
      </c>
      <c r="U60" s="231" t="s">
        <v>155</v>
      </c>
      <c r="V60" s="231" t="s">
        <v>489</v>
      </c>
      <c r="W60" s="231" t="s">
        <v>490</v>
      </c>
      <c r="X60" s="231" t="s">
        <v>490</v>
      </c>
      <c r="Y60" s="231" t="s">
        <v>491</v>
      </c>
      <c r="Z60" s="60">
        <v>100</v>
      </c>
      <c r="AA60" s="60"/>
      <c r="AB60" s="60"/>
      <c r="AC60" s="171" t="str">
        <f>IFERROR(AA60/AB60," ")</f>
        <v xml:space="preserve"> </v>
      </c>
      <c r="AD60" s="171" t="str">
        <f>U60</f>
        <v>&gt;95%</v>
      </c>
      <c r="AE60" s="223"/>
      <c r="AF60" s="216"/>
      <c r="AG60" s="60"/>
      <c r="AH60" s="60"/>
      <c r="AI60" s="60"/>
      <c r="AJ60" s="60"/>
      <c r="AK60" s="171" t="str">
        <f>IFERROR(AI60/AJ60," ")</f>
        <v xml:space="preserve"> </v>
      </c>
      <c r="AL60" s="171" t="str">
        <f>U60</f>
        <v>&gt;95%</v>
      </c>
      <c r="AM60" s="223"/>
      <c r="AN60" s="216"/>
      <c r="AO60" s="60"/>
      <c r="AP60" s="171">
        <v>1</v>
      </c>
      <c r="AQ60" s="60">
        <v>548</v>
      </c>
      <c r="AR60" s="60">
        <v>570</v>
      </c>
      <c r="AS60" s="69">
        <f>IFERROR(AQ60/AR60," ")</f>
        <v>0.96140350877192982</v>
      </c>
      <c r="AT60" s="171" t="str">
        <f>U60</f>
        <v>&gt;95%</v>
      </c>
      <c r="AU60" s="270" t="s">
        <v>21</v>
      </c>
      <c r="AV60" s="272" t="s">
        <v>815</v>
      </c>
      <c r="AW60" s="60"/>
      <c r="AX60" s="123">
        <f t="shared" si="24"/>
        <v>0.96140350877192982</v>
      </c>
      <c r="AY60" s="55">
        <f t="shared" si="9"/>
        <v>0.96140350877192982</v>
      </c>
      <c r="AZ60" s="52" t="str">
        <f>AU60</f>
        <v>EXCELENTE</v>
      </c>
      <c r="BA60" s="31">
        <f>$J60</f>
        <v>1</v>
      </c>
      <c r="BB60" s="32"/>
      <c r="BC60" s="32"/>
      <c r="BD60" s="31" t="str">
        <f t="shared" si="11"/>
        <v xml:space="preserve"> </v>
      </c>
      <c r="BE60" s="122" t="str">
        <f>U60</f>
        <v>&gt;95%</v>
      </c>
      <c r="BF60" s="122"/>
      <c r="BG60" s="41" t="s">
        <v>702</v>
      </c>
      <c r="BH60" s="41"/>
      <c r="BI60" s="31">
        <f>$J60</f>
        <v>1</v>
      </c>
      <c r="BJ60" s="32"/>
      <c r="BK60" s="32"/>
      <c r="BL60" s="31" t="str">
        <f t="shared" si="14"/>
        <v xml:space="preserve"> </v>
      </c>
      <c r="BM60" s="122" t="str">
        <f>U60</f>
        <v>&gt;95%</v>
      </c>
      <c r="BN60" s="122"/>
      <c r="BO60" s="41"/>
      <c r="BP60" s="41"/>
      <c r="BQ60" s="31">
        <f>$J60</f>
        <v>1</v>
      </c>
      <c r="BR60" s="32">
        <v>165</v>
      </c>
      <c r="BS60" s="32">
        <v>176</v>
      </c>
      <c r="BT60" s="31">
        <f t="shared" si="17"/>
        <v>0.9375</v>
      </c>
      <c r="BU60" s="122" t="str">
        <f>U60</f>
        <v>&gt;95%</v>
      </c>
      <c r="BV60" s="122" t="s">
        <v>20</v>
      </c>
      <c r="BW60" s="169" t="s">
        <v>704</v>
      </c>
      <c r="BX60" s="41"/>
      <c r="BY60" s="50">
        <f t="shared" si="18"/>
        <v>0.9375</v>
      </c>
      <c r="BZ60" s="55">
        <f t="shared" si="19"/>
        <v>0.9375</v>
      </c>
      <c r="CA60" s="52" t="str">
        <f t="shared" si="20"/>
        <v>BUENO</v>
      </c>
    </row>
    <row r="61" spans="1:79" ht="80.099999999999994" customHeight="1" x14ac:dyDescent="0.25">
      <c r="A61" s="11">
        <v>52</v>
      </c>
      <c r="B61" s="115" t="s">
        <v>26</v>
      </c>
      <c r="C61" s="119" t="s">
        <v>480</v>
      </c>
      <c r="D61" s="64" t="s">
        <v>481</v>
      </c>
      <c r="E61" s="117" t="s">
        <v>29</v>
      </c>
      <c r="F61" s="119" t="s">
        <v>497</v>
      </c>
      <c r="G61" s="119" t="s">
        <v>498</v>
      </c>
      <c r="H61" s="119" t="s">
        <v>32</v>
      </c>
      <c r="I61" s="119" t="s">
        <v>33</v>
      </c>
      <c r="J61" s="120">
        <v>0.8</v>
      </c>
      <c r="K61" s="119" t="s">
        <v>499</v>
      </c>
      <c r="L61" s="119" t="s">
        <v>500</v>
      </c>
      <c r="M61" s="119" t="s">
        <v>501</v>
      </c>
      <c r="N61" s="119" t="s">
        <v>37</v>
      </c>
      <c r="O61" s="119" t="s">
        <v>502</v>
      </c>
      <c r="P61" s="119" t="s">
        <v>32</v>
      </c>
      <c r="Q61" s="119" t="s">
        <v>32</v>
      </c>
      <c r="R61" s="119" t="s">
        <v>503</v>
      </c>
      <c r="S61" s="119" t="s">
        <v>504</v>
      </c>
      <c r="T61" s="119" t="s">
        <v>505</v>
      </c>
      <c r="U61" s="119" t="s">
        <v>155</v>
      </c>
      <c r="V61" s="119" t="s">
        <v>506</v>
      </c>
      <c r="W61" s="119" t="s">
        <v>507</v>
      </c>
      <c r="X61" s="119" t="s">
        <v>507</v>
      </c>
      <c r="Y61" s="119" t="s">
        <v>508</v>
      </c>
      <c r="Z61" s="171">
        <v>0.8</v>
      </c>
      <c r="AA61" s="60">
        <v>187</v>
      </c>
      <c r="AB61" s="60">
        <v>192</v>
      </c>
      <c r="AC61" s="171">
        <f>IFERROR(AA61/AB61," ")</f>
        <v>0.97395833333333337</v>
      </c>
      <c r="AD61" s="171" t="str">
        <f>U61</f>
        <v>&gt;95%</v>
      </c>
      <c r="AE61" s="224" t="s">
        <v>21</v>
      </c>
      <c r="AF61" s="268" t="s">
        <v>816</v>
      </c>
      <c r="AG61" s="60"/>
      <c r="AH61" s="171">
        <v>0.8</v>
      </c>
      <c r="AI61" s="60">
        <v>285</v>
      </c>
      <c r="AJ61" s="60">
        <v>291</v>
      </c>
      <c r="AK61" s="171">
        <f>IFERROR(AI61/AJ61," ")</f>
        <v>0.97938144329896903</v>
      </c>
      <c r="AL61" s="171" t="str">
        <f>U61</f>
        <v>&gt;95%</v>
      </c>
      <c r="AM61" s="224" t="s">
        <v>21</v>
      </c>
      <c r="AN61" s="268" t="s">
        <v>818</v>
      </c>
      <c r="AO61" s="60"/>
      <c r="AP61" s="171">
        <v>0.8</v>
      </c>
      <c r="AQ61" s="60">
        <v>0</v>
      </c>
      <c r="AR61" s="60">
        <v>0</v>
      </c>
      <c r="AS61" s="69" t="str">
        <f>IFERROR(AQ61/AR61," ")</f>
        <v xml:space="preserve"> </v>
      </c>
      <c r="AT61" s="171" t="str">
        <f>U61</f>
        <v>&gt;95%</v>
      </c>
      <c r="AU61" s="270" t="s">
        <v>21</v>
      </c>
      <c r="AV61" s="172" t="s">
        <v>729</v>
      </c>
      <c r="AW61" s="60"/>
      <c r="AX61" s="123">
        <f t="shared" si="24"/>
        <v>0.9766698883161512</v>
      </c>
      <c r="AY61" s="55">
        <f t="shared" si="9"/>
        <v>0.9766698883161512</v>
      </c>
      <c r="AZ61" s="52" t="s">
        <v>21</v>
      </c>
      <c r="BA61" s="31">
        <f>$J61</f>
        <v>0.8</v>
      </c>
      <c r="BB61" s="32"/>
      <c r="BC61" s="32"/>
      <c r="BD61" s="31" t="str">
        <f t="shared" si="11"/>
        <v xml:space="preserve"> </v>
      </c>
      <c r="BE61" s="122" t="str">
        <f>U61</f>
        <v>&gt;95%</v>
      </c>
      <c r="BF61" s="122"/>
      <c r="BG61" s="41"/>
      <c r="BH61" s="41"/>
      <c r="BI61" s="31">
        <f>$J61</f>
        <v>0.8</v>
      </c>
      <c r="BJ61" s="32"/>
      <c r="BK61" s="32"/>
      <c r="BL61" s="31" t="str">
        <f t="shared" si="14"/>
        <v xml:space="preserve"> </v>
      </c>
      <c r="BM61" s="122" t="str">
        <f>U61</f>
        <v>&gt;95%</v>
      </c>
      <c r="BN61" s="122"/>
      <c r="BO61" s="41"/>
      <c r="BP61" s="41"/>
      <c r="BQ61" s="31">
        <f>$J61</f>
        <v>0.8</v>
      </c>
      <c r="BR61" s="32">
        <v>362</v>
      </c>
      <c r="BS61" s="32">
        <v>388</v>
      </c>
      <c r="BT61" s="31">
        <f t="shared" si="17"/>
        <v>0.9329896907216495</v>
      </c>
      <c r="BU61" s="122" t="str">
        <f>U61</f>
        <v>&gt;95%</v>
      </c>
      <c r="BV61" s="122" t="s">
        <v>20</v>
      </c>
      <c r="BW61" s="170" t="s">
        <v>705</v>
      </c>
      <c r="BX61" s="41"/>
      <c r="BY61" s="50">
        <f t="shared" si="18"/>
        <v>0.9329896907216495</v>
      </c>
      <c r="BZ61" s="55">
        <f t="shared" si="19"/>
        <v>0.9329896907216495</v>
      </c>
      <c r="CA61" s="52" t="str">
        <f t="shared" si="20"/>
        <v>BUENO</v>
      </c>
    </row>
    <row r="62" spans="1:79" ht="80.099999999999994" customHeight="1" x14ac:dyDescent="0.25">
      <c r="A62" s="11">
        <v>53</v>
      </c>
      <c r="B62" s="133" t="s">
        <v>171</v>
      </c>
      <c r="C62" s="119" t="s">
        <v>480</v>
      </c>
      <c r="D62" s="64" t="s">
        <v>481</v>
      </c>
      <c r="E62" s="117" t="s">
        <v>29</v>
      </c>
      <c r="F62" s="119" t="s">
        <v>509</v>
      </c>
      <c r="G62" s="119" t="s">
        <v>510</v>
      </c>
      <c r="H62" s="119" t="s">
        <v>32</v>
      </c>
      <c r="I62" s="119" t="s">
        <v>33</v>
      </c>
      <c r="J62" s="120">
        <v>0.8</v>
      </c>
      <c r="K62" s="119" t="s">
        <v>499</v>
      </c>
      <c r="L62" s="119" t="s">
        <v>35</v>
      </c>
      <c r="M62" s="119" t="s">
        <v>511</v>
      </c>
      <c r="N62" s="119" t="s">
        <v>37</v>
      </c>
      <c r="O62" s="119" t="s">
        <v>512</v>
      </c>
      <c r="P62" s="119" t="s">
        <v>32</v>
      </c>
      <c r="Q62" s="119" t="s">
        <v>32</v>
      </c>
      <c r="R62" s="119" t="s">
        <v>503</v>
      </c>
      <c r="S62" s="119" t="s">
        <v>504</v>
      </c>
      <c r="T62" s="119" t="s">
        <v>513</v>
      </c>
      <c r="U62" s="119" t="s">
        <v>155</v>
      </c>
      <c r="V62" s="119" t="s">
        <v>506</v>
      </c>
      <c r="W62" s="119" t="s">
        <v>507</v>
      </c>
      <c r="X62" s="119" t="s">
        <v>507</v>
      </c>
      <c r="Y62" s="119" t="s">
        <v>508</v>
      </c>
      <c r="Z62" s="220">
        <v>0.8</v>
      </c>
      <c r="AA62" s="60">
        <v>21</v>
      </c>
      <c r="AB62" s="60">
        <v>21</v>
      </c>
      <c r="AC62" s="171">
        <f>IFERROR(AA62/AB62," ")</f>
        <v>1</v>
      </c>
      <c r="AD62" s="171" t="str">
        <f>U62</f>
        <v>&gt;95%</v>
      </c>
      <c r="AE62" s="224" t="s">
        <v>21</v>
      </c>
      <c r="AF62" s="274" t="s">
        <v>817</v>
      </c>
      <c r="AG62" s="60"/>
      <c r="AH62" s="171">
        <v>0.8</v>
      </c>
      <c r="AI62" s="60">
        <v>18</v>
      </c>
      <c r="AJ62" s="60">
        <v>18</v>
      </c>
      <c r="AK62" s="171">
        <f>IFERROR(AI62/AJ62," ")</f>
        <v>1</v>
      </c>
      <c r="AL62" s="171" t="str">
        <f>U62</f>
        <v>&gt;95%</v>
      </c>
      <c r="AM62" s="224" t="s">
        <v>21</v>
      </c>
      <c r="AN62" s="269" t="s">
        <v>727</v>
      </c>
      <c r="AO62" s="60"/>
      <c r="AP62" s="171">
        <v>0.8</v>
      </c>
      <c r="AQ62" s="60">
        <v>2</v>
      </c>
      <c r="AR62" s="60">
        <v>2</v>
      </c>
      <c r="AS62" s="69">
        <f>IFERROR(AQ62/AR62," ")</f>
        <v>1</v>
      </c>
      <c r="AT62" s="171" t="str">
        <f>U62</f>
        <v>&gt;95%</v>
      </c>
      <c r="AU62" s="224" t="s">
        <v>21</v>
      </c>
      <c r="AV62" s="271" t="s">
        <v>819</v>
      </c>
      <c r="AW62" s="60"/>
      <c r="AX62" s="123">
        <f t="shared" si="24"/>
        <v>1</v>
      </c>
      <c r="AY62" s="55">
        <f t="shared" si="9"/>
        <v>1</v>
      </c>
      <c r="AZ62" s="52" t="str">
        <f>AU62</f>
        <v>EXCELENTE</v>
      </c>
      <c r="BA62" s="31">
        <f>$J62</f>
        <v>0.8</v>
      </c>
      <c r="BB62" s="32"/>
      <c r="BC62" s="32"/>
      <c r="BD62" s="31" t="str">
        <f t="shared" si="11"/>
        <v xml:space="preserve"> </v>
      </c>
      <c r="BE62" s="122" t="str">
        <f>U62</f>
        <v>&gt;95%</v>
      </c>
      <c r="BF62" s="122"/>
      <c r="BG62" s="41"/>
      <c r="BH62" s="41"/>
      <c r="BI62" s="31">
        <f>$J62</f>
        <v>0.8</v>
      </c>
      <c r="BJ62" s="32"/>
      <c r="BK62" s="32"/>
      <c r="BL62" s="31" t="str">
        <f t="shared" si="14"/>
        <v xml:space="preserve"> </v>
      </c>
      <c r="BM62" s="122" t="str">
        <f>U62</f>
        <v>&gt;95%</v>
      </c>
      <c r="BN62" s="122"/>
      <c r="BO62" s="41"/>
      <c r="BP62" s="41"/>
      <c r="BQ62" s="31">
        <f>$J62</f>
        <v>0.8</v>
      </c>
      <c r="BR62" s="32">
        <v>30</v>
      </c>
      <c r="BS62" s="32">
        <v>30</v>
      </c>
      <c r="BT62" s="31">
        <f t="shared" si="17"/>
        <v>1</v>
      </c>
      <c r="BU62" s="122" t="str">
        <f>U62</f>
        <v>&gt;95%</v>
      </c>
      <c r="BV62" s="122" t="s">
        <v>21</v>
      </c>
      <c r="BW62" s="132" t="s">
        <v>706</v>
      </c>
      <c r="BX62" s="41"/>
      <c r="BY62" s="50">
        <f t="shared" si="18"/>
        <v>1</v>
      </c>
      <c r="BZ62" s="55">
        <f t="shared" si="19"/>
        <v>1</v>
      </c>
      <c r="CA62" s="52" t="str">
        <f t="shared" si="20"/>
        <v>EXCELENTE</v>
      </c>
    </row>
    <row r="63" spans="1:79" ht="80.099999999999994" customHeight="1" x14ac:dyDescent="0.25"/>
    <row r="64" spans="1:79" ht="80.099999999999994" customHeight="1" x14ac:dyDescent="0.25"/>
  </sheetData>
  <protectedRanges>
    <protectedRange password="DE36" sqref="BB47:BC47" name="Rango7_1_1_2"/>
    <protectedRange password="DE36" sqref="BB48:BC48" name="Rango7_1_3_1"/>
    <protectedRange password="DE36" sqref="BG47" name="Rango7_1_1_1"/>
    <protectedRange sqref="BG48" name="CUARTO TRIMESTRE"/>
    <protectedRange password="DE36" sqref="BJ47:BK47" name="Rango7_1_2_1"/>
    <protectedRange password="DE36" sqref="BJ48:BK48" name="Rango7_1_4_1"/>
    <protectedRange sqref="BO48" name="CUARTO TRIMESTRE_1_1"/>
    <protectedRange password="DE36" sqref="AA50:AB50" name="Rango7_1_6_1_1"/>
    <protectedRange sqref="AA50" name="CUARTO TRIMESTRE_6_3_1"/>
    <protectedRange password="DE36" sqref="AF50" name="Rango7_1_11_1_1"/>
    <protectedRange sqref="AF50" name="CUARTO TRIMESTRE_6_5_1_1"/>
    <protectedRange password="DE36" sqref="AI50:AJ50" name="Rango7_1_12_1_1"/>
    <protectedRange sqref="AI50" name="CUARTO TRIMESTRE_6_6_1_1"/>
    <protectedRange password="DE36" sqref="AQ45:AR45" name="Rango7_1_7_1_1"/>
    <protectedRange sqref="AQ45:AR45" name="CUARTO TRIMESTRE_6_1_1_1"/>
    <protectedRange password="DE36" sqref="AQ46:AR46" name="Rango7_1_7_2_1"/>
    <protectedRange sqref="AQ46:AR46" name="CUARTO TRIMESTRE_6_1_2_1"/>
    <protectedRange password="DE36" sqref="AQ47:AR47" name="Rango7_1_7_3_1"/>
    <protectedRange sqref="AQ47:AR47" name="CUARTO TRIMESTRE_6_1_3_1"/>
    <protectedRange password="DE36" sqref="AQ48:AR48" name="Rango7_1_7_4_1"/>
    <protectedRange sqref="AQ48:AR48" name="CUARTO TRIMESTRE_6_1_4_1"/>
    <protectedRange password="DE36" sqref="AN50" name="Rango7_1_13_1_1"/>
    <protectedRange sqref="AN50" name="CUARTO TRIMESTRE_6_7_1_1"/>
    <protectedRange password="DE36" sqref="AQ50:AR50" name="Rango7_1_14_1_1"/>
    <protectedRange sqref="AQ50" name="CUARTO TRIMESTRE_6_8_1_1"/>
    <protectedRange password="DE36" sqref="AV45" name="Rango7_1_8_1_1"/>
    <protectedRange sqref="AV45" name="CUARTO TRIMESTRE_6_2_1_1"/>
    <protectedRange password="DE36" sqref="AV46" name="Rango7_1_8_2_1"/>
    <protectedRange sqref="AV46" name="CUARTO TRIMESTRE_6_2_2_1"/>
    <protectedRange password="DE36" sqref="AV47" name="Rango7_1_8_3_1"/>
    <protectedRange sqref="AV47" name="CUARTO TRIMESTRE_6_2_3_1"/>
    <protectedRange password="DE36" sqref="AV48" name="Rango7_1_8_4_1"/>
    <protectedRange sqref="AV48" name="CUARTO TRIMESTRE_6_2_4_1"/>
    <protectedRange password="DE36" sqref="AV50" name="Rango7_1_13_1_1_1"/>
    <protectedRange sqref="AV50" name="CUARTO TRIMESTRE_6_7_1_1_1"/>
  </protectedRanges>
  <autoFilter ref="A7:CA62">
    <filterColumn colId="3">
      <filters>
        <filter val="9. Subdirección de Gestión Humana"/>
      </filters>
    </filterColumn>
  </autoFilter>
  <mergeCells count="9">
    <mergeCell ref="BQ6:BX6"/>
    <mergeCell ref="R6:U6"/>
    <mergeCell ref="V6:Y6"/>
    <mergeCell ref="B6:Q6"/>
    <mergeCell ref="BA6:BH6"/>
    <mergeCell ref="BI6:BP6"/>
    <mergeCell ref="Z6:AG6"/>
    <mergeCell ref="AH6:AO6"/>
    <mergeCell ref="AP6:AW6"/>
  </mergeCells>
  <pageMargins left="0.70866141732283472" right="0.70866141732283472" top="0.74803149606299213" bottom="0.74803149606299213" header="0.31496062992125984" footer="0.31496062992125984"/>
  <pageSetup scale="6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111"/>
  <sheetViews>
    <sheetView zoomScale="70" zoomScaleNormal="70" workbookViewId="0">
      <selection activeCell="B44" sqref="B44"/>
    </sheetView>
  </sheetViews>
  <sheetFormatPr baseColWidth="10" defaultRowHeight="15" x14ac:dyDescent="0.25"/>
  <cols>
    <col min="1" max="1" width="48.42578125" customWidth="1"/>
    <col min="2" max="2" width="28.85546875" customWidth="1"/>
    <col min="3" max="3" width="11.42578125" customWidth="1"/>
    <col min="4" max="4" width="7.42578125" customWidth="1"/>
    <col min="5" max="5" width="11.42578125" customWidth="1"/>
    <col min="6" max="6" width="11.85546875" customWidth="1"/>
    <col min="7" max="7" width="12.7109375" customWidth="1"/>
    <col min="8" max="8" width="14.5703125" customWidth="1"/>
    <col min="9" max="9" width="36.28515625" customWidth="1"/>
    <col min="10" max="10" width="35.42578125" customWidth="1"/>
    <col min="11" max="11" width="36.28515625" customWidth="1"/>
    <col min="12" max="12" width="7.28515625" customWidth="1"/>
    <col min="13" max="13" width="8" customWidth="1"/>
    <col min="14" max="14" width="9.7109375" customWidth="1"/>
    <col min="15" max="15" width="9.42578125" customWidth="1"/>
    <col min="16" max="16" width="7.7109375" customWidth="1"/>
    <col min="17" max="17" width="8" customWidth="1"/>
    <col min="18" max="18" width="47.140625" customWidth="1"/>
    <col min="19" max="19" width="21.85546875" customWidth="1"/>
    <col min="20" max="20" width="7.42578125" customWidth="1"/>
    <col min="21" max="21" width="9.7109375" customWidth="1"/>
    <col min="22" max="22" width="6.42578125" customWidth="1"/>
    <col min="23" max="23" width="3.7109375" customWidth="1"/>
    <col min="24" max="24" width="10.42578125" customWidth="1"/>
    <col min="25" max="25" width="11.85546875" customWidth="1"/>
    <col min="26" max="26" width="35.7109375" bestFit="1" customWidth="1"/>
    <col min="27" max="27" width="36.5703125" bestFit="1" customWidth="1"/>
    <col min="28" max="28" width="43.42578125" bestFit="1" customWidth="1"/>
    <col min="29" max="29" width="44.28515625" bestFit="1" customWidth="1"/>
    <col min="30" max="30" width="35.7109375" bestFit="1" customWidth="1"/>
    <col min="31" max="31" width="36.5703125" bestFit="1" customWidth="1"/>
    <col min="32" max="32" width="35.7109375" bestFit="1" customWidth="1"/>
    <col min="33" max="33" width="36.5703125" bestFit="1" customWidth="1"/>
    <col min="34" max="34" width="43.5703125" bestFit="1" customWidth="1"/>
    <col min="35" max="35" width="44.42578125" bestFit="1" customWidth="1"/>
    <col min="36" max="36" width="40.140625" bestFit="1" customWidth="1"/>
    <col min="37" max="37" width="40.85546875" bestFit="1" customWidth="1"/>
  </cols>
  <sheetData>
    <row r="3" spans="1:8" x14ac:dyDescent="0.25">
      <c r="A3" s="103" t="s">
        <v>582</v>
      </c>
      <c r="B3" s="82" t="s">
        <v>567</v>
      </c>
    </row>
    <row r="4" spans="1:8" x14ac:dyDescent="0.25">
      <c r="A4" s="84" t="s">
        <v>568</v>
      </c>
      <c r="B4" s="80" t="s">
        <v>554</v>
      </c>
      <c r="C4" s="80" t="s">
        <v>20</v>
      </c>
      <c r="D4" s="80" t="s">
        <v>19</v>
      </c>
      <c r="E4" s="80" t="s">
        <v>18</v>
      </c>
      <c r="F4" s="80" t="s">
        <v>708</v>
      </c>
      <c r="G4" s="80" t="s">
        <v>730</v>
      </c>
      <c r="H4" s="85" t="s">
        <v>565</v>
      </c>
    </row>
    <row r="5" spans="1:8" x14ac:dyDescent="0.25">
      <c r="A5" s="85" t="s">
        <v>29</v>
      </c>
      <c r="B5" s="86">
        <v>0.73170731707317072</v>
      </c>
      <c r="C5" s="86">
        <v>0.12195121951219512</v>
      </c>
      <c r="D5" s="86">
        <v>4.878048780487805E-2</v>
      </c>
      <c r="E5" s="86">
        <v>4.878048780487805E-2</v>
      </c>
      <c r="F5" s="86">
        <v>4.878048780487805E-2</v>
      </c>
      <c r="G5" s="86">
        <v>0</v>
      </c>
      <c r="H5" s="86">
        <v>1</v>
      </c>
    </row>
    <row r="6" spans="1:8" x14ac:dyDescent="0.25">
      <c r="A6" s="85" t="s">
        <v>71</v>
      </c>
      <c r="B6" s="86">
        <v>0.15384615384615385</v>
      </c>
      <c r="C6" s="86">
        <v>0.30769230769230771</v>
      </c>
      <c r="D6" s="86">
        <v>7.6923076923076927E-2</v>
      </c>
      <c r="E6" s="86">
        <v>0.38461538461538464</v>
      </c>
      <c r="F6" s="86">
        <v>7.6923076923076927E-2</v>
      </c>
      <c r="G6" s="86">
        <v>0</v>
      </c>
      <c r="H6" s="86">
        <v>1</v>
      </c>
    </row>
    <row r="7" spans="1:8" x14ac:dyDescent="0.25">
      <c r="A7" s="87" t="s">
        <v>565</v>
      </c>
      <c r="B7" s="88">
        <v>0.59259259259259256</v>
      </c>
      <c r="C7" s="88">
        <v>0.16666666666666666</v>
      </c>
      <c r="D7" s="88">
        <v>5.5555555555555552E-2</v>
      </c>
      <c r="E7" s="88">
        <v>0.12962962962962962</v>
      </c>
      <c r="F7" s="88">
        <v>5.5555555555555552E-2</v>
      </c>
      <c r="G7" s="88">
        <v>0</v>
      </c>
      <c r="H7" s="88">
        <v>1</v>
      </c>
    </row>
    <row r="11" spans="1:8" x14ac:dyDescent="0.25">
      <c r="A11" s="105" t="s">
        <v>582</v>
      </c>
      <c r="B11" s="106" t="s">
        <v>567</v>
      </c>
      <c r="C11" s="107"/>
      <c r="D11" s="107"/>
      <c r="E11" s="107"/>
      <c r="F11" s="107"/>
      <c r="G11" s="107"/>
      <c r="H11" s="107"/>
    </row>
    <row r="12" spans="1:8" x14ac:dyDescent="0.25">
      <c r="A12" s="106" t="s">
        <v>564</v>
      </c>
      <c r="B12" s="107" t="s">
        <v>20</v>
      </c>
      <c r="C12" s="107" t="s">
        <v>554</v>
      </c>
      <c r="D12" s="107" t="s">
        <v>18</v>
      </c>
      <c r="E12" s="107" t="s">
        <v>19</v>
      </c>
      <c r="F12" s="107" t="s">
        <v>708</v>
      </c>
      <c r="G12" s="107" t="s">
        <v>730</v>
      </c>
      <c r="H12" s="107" t="s">
        <v>565</v>
      </c>
    </row>
    <row r="13" spans="1:8" x14ac:dyDescent="0.25">
      <c r="A13" s="107" t="s">
        <v>29</v>
      </c>
      <c r="B13" s="108">
        <v>5</v>
      </c>
      <c r="C13" s="108">
        <v>30</v>
      </c>
      <c r="D13" s="108">
        <v>2</v>
      </c>
      <c r="E13" s="108">
        <v>2</v>
      </c>
      <c r="F13" s="108">
        <v>2</v>
      </c>
      <c r="G13" s="108"/>
      <c r="H13" s="108">
        <v>41</v>
      </c>
    </row>
    <row r="14" spans="1:8" x14ac:dyDescent="0.25">
      <c r="A14" s="107" t="s">
        <v>71</v>
      </c>
      <c r="B14" s="108">
        <v>4</v>
      </c>
      <c r="C14" s="108">
        <v>2</v>
      </c>
      <c r="D14" s="108">
        <v>5</v>
      </c>
      <c r="E14" s="108">
        <v>1</v>
      </c>
      <c r="F14" s="108">
        <v>1</v>
      </c>
      <c r="G14" s="108"/>
      <c r="H14" s="108">
        <v>13</v>
      </c>
    </row>
    <row r="15" spans="1:8" x14ac:dyDescent="0.25">
      <c r="A15" s="107" t="s">
        <v>565</v>
      </c>
      <c r="B15" s="108">
        <v>9</v>
      </c>
      <c r="C15" s="108">
        <v>32</v>
      </c>
      <c r="D15" s="108">
        <v>7</v>
      </c>
      <c r="E15" s="108">
        <v>3</v>
      </c>
      <c r="F15" s="108">
        <v>3</v>
      </c>
      <c r="G15" s="108"/>
      <c r="H15" s="108">
        <v>54</v>
      </c>
    </row>
    <row r="20" spans="1:27" x14ac:dyDescent="0.25">
      <c r="A20" s="111" t="s">
        <v>582</v>
      </c>
      <c r="B20" s="111" t="s">
        <v>567</v>
      </c>
      <c r="C20" s="104"/>
      <c r="D20" s="104"/>
      <c r="E20" s="104"/>
      <c r="F20" s="104"/>
      <c r="G20" s="104"/>
    </row>
    <row r="21" spans="1:27" x14ac:dyDescent="0.25">
      <c r="A21" s="112" t="s">
        <v>572</v>
      </c>
      <c r="B21" s="104" t="s">
        <v>554</v>
      </c>
      <c r="C21" s="104" t="s">
        <v>20</v>
      </c>
      <c r="D21" s="104" t="s">
        <v>18</v>
      </c>
      <c r="E21" s="104" t="s">
        <v>19</v>
      </c>
      <c r="F21" s="104" t="s">
        <v>708</v>
      </c>
      <c r="G21" s="104" t="s">
        <v>730</v>
      </c>
    </row>
    <row r="22" spans="1:27" ht="105" x14ac:dyDescent="0.25">
      <c r="A22" s="113" t="s">
        <v>247</v>
      </c>
      <c r="B22" s="55">
        <v>0.42857142857142855</v>
      </c>
      <c r="C22" s="55">
        <v>0.42857142857142855</v>
      </c>
      <c r="D22" s="55">
        <v>0.14285714285714285</v>
      </c>
      <c r="E22" s="55">
        <v>0</v>
      </c>
      <c r="F22" s="55">
        <v>0</v>
      </c>
      <c r="G22" s="55">
        <v>0</v>
      </c>
    </row>
    <row r="23" spans="1:27" ht="75" x14ac:dyDescent="0.25">
      <c r="A23" s="113" t="s">
        <v>199</v>
      </c>
      <c r="B23" s="55">
        <v>1</v>
      </c>
      <c r="C23" s="55">
        <v>0</v>
      </c>
      <c r="D23" s="55">
        <v>0</v>
      </c>
      <c r="E23" s="55">
        <v>0</v>
      </c>
      <c r="F23" s="55">
        <v>0</v>
      </c>
      <c r="G23" s="55">
        <v>0</v>
      </c>
    </row>
    <row r="24" spans="1:27" ht="45" x14ac:dyDescent="0.25">
      <c r="A24" s="113" t="s">
        <v>171</v>
      </c>
      <c r="B24" s="55">
        <v>1</v>
      </c>
      <c r="C24" s="55">
        <v>0</v>
      </c>
      <c r="D24" s="55">
        <v>0</v>
      </c>
      <c r="E24" s="55">
        <v>0</v>
      </c>
      <c r="F24" s="55">
        <v>0</v>
      </c>
      <c r="G24" s="55">
        <v>0</v>
      </c>
    </row>
    <row r="25" spans="1:27" ht="60" x14ac:dyDescent="0.25">
      <c r="A25" s="113" t="s">
        <v>26</v>
      </c>
      <c r="B25" s="55">
        <v>0.51351351351351349</v>
      </c>
      <c r="C25" s="55">
        <v>0.16216216216216217</v>
      </c>
      <c r="D25" s="55">
        <v>0.16216216216216217</v>
      </c>
      <c r="E25" s="55">
        <v>8.1081081081081086E-2</v>
      </c>
      <c r="F25" s="55">
        <v>8.1081081081081086E-2</v>
      </c>
      <c r="G25" s="55">
        <v>0</v>
      </c>
    </row>
    <row r="28" spans="1:27" x14ac:dyDescent="0.25">
      <c r="R28" s="82" t="s">
        <v>566</v>
      </c>
      <c r="S28" s="82" t="s">
        <v>567</v>
      </c>
    </row>
    <row r="29" spans="1:27" x14ac:dyDescent="0.25">
      <c r="R29" s="90" t="s">
        <v>5</v>
      </c>
      <c r="S29" s="89" t="s">
        <v>21</v>
      </c>
      <c r="T29" s="89" t="s">
        <v>20</v>
      </c>
      <c r="U29" s="89" t="s">
        <v>19</v>
      </c>
      <c r="V29" s="89" t="s">
        <v>18</v>
      </c>
      <c r="W29" s="89" t="s">
        <v>598</v>
      </c>
      <c r="X29" s="89" t="s">
        <v>730</v>
      </c>
      <c r="Y29" s="83" t="s">
        <v>565</v>
      </c>
      <c r="AA29" s="54"/>
    </row>
    <row r="30" spans="1:27" x14ac:dyDescent="0.25">
      <c r="A30" s="103" t="s">
        <v>582</v>
      </c>
      <c r="B30" s="82" t="s">
        <v>745</v>
      </c>
      <c r="R30" s="91" t="s">
        <v>28</v>
      </c>
      <c r="S30" s="102">
        <v>1</v>
      </c>
      <c r="T30" s="102"/>
      <c r="U30" s="102"/>
      <c r="V30" s="102"/>
      <c r="W30" s="102"/>
      <c r="X30" s="102"/>
      <c r="Y30" s="102">
        <v>1</v>
      </c>
    </row>
    <row r="31" spans="1:27" x14ac:dyDescent="0.25">
      <c r="A31" s="106" t="s">
        <v>5</v>
      </c>
      <c r="B31" s="104" t="s">
        <v>554</v>
      </c>
      <c r="C31" s="104" t="s">
        <v>20</v>
      </c>
      <c r="D31" s="104" t="s">
        <v>19</v>
      </c>
      <c r="E31" s="104" t="s">
        <v>18</v>
      </c>
      <c r="F31" s="104" t="s">
        <v>708</v>
      </c>
      <c r="G31" s="104" t="s">
        <v>730</v>
      </c>
      <c r="H31" s="51" t="s">
        <v>565</v>
      </c>
      <c r="R31" s="91" t="s">
        <v>49</v>
      </c>
      <c r="S31" s="102">
        <v>1</v>
      </c>
      <c r="T31" s="102">
        <v>1</v>
      </c>
      <c r="U31" s="102"/>
      <c r="V31" s="102"/>
      <c r="W31" s="102"/>
      <c r="X31" s="102"/>
      <c r="Y31" s="102">
        <v>2</v>
      </c>
    </row>
    <row r="32" spans="1:27" x14ac:dyDescent="0.25">
      <c r="A32" s="109" t="s">
        <v>28</v>
      </c>
      <c r="B32" s="53">
        <v>1</v>
      </c>
      <c r="C32" s="53"/>
      <c r="D32" s="53"/>
      <c r="E32" s="53"/>
      <c r="F32" s="53"/>
      <c r="G32" s="53"/>
      <c r="H32" s="53">
        <v>1</v>
      </c>
      <c r="R32" s="91" t="s">
        <v>70</v>
      </c>
      <c r="S32" s="102">
        <v>1</v>
      </c>
      <c r="T32" s="102">
        <v>2</v>
      </c>
      <c r="U32" s="102">
        <v>1</v>
      </c>
      <c r="V32" s="102">
        <v>1</v>
      </c>
      <c r="W32" s="102">
        <v>2</v>
      </c>
      <c r="X32" s="102"/>
      <c r="Y32" s="102">
        <v>7</v>
      </c>
    </row>
    <row r="33" spans="1:25" x14ac:dyDescent="0.25">
      <c r="A33" s="109" t="s">
        <v>49</v>
      </c>
      <c r="B33" s="53">
        <v>1</v>
      </c>
      <c r="C33" s="53"/>
      <c r="D33" s="53">
        <v>1</v>
      </c>
      <c r="E33" s="53"/>
      <c r="F33" s="53"/>
      <c r="G33" s="53"/>
      <c r="H33" s="53">
        <v>2</v>
      </c>
      <c r="R33" s="91" t="s">
        <v>130</v>
      </c>
      <c r="S33" s="102">
        <v>5</v>
      </c>
      <c r="T33" s="102"/>
      <c r="U33" s="102"/>
      <c r="V33" s="102"/>
      <c r="W33" s="102"/>
      <c r="X33" s="102"/>
      <c r="Y33" s="102">
        <v>5</v>
      </c>
    </row>
    <row r="34" spans="1:25" x14ac:dyDescent="0.25">
      <c r="A34" s="109" t="s">
        <v>70</v>
      </c>
      <c r="B34" s="53"/>
      <c r="C34" s="53">
        <v>3</v>
      </c>
      <c r="D34" s="53"/>
      <c r="E34" s="53">
        <v>1</v>
      </c>
      <c r="F34" s="53">
        <v>3</v>
      </c>
      <c r="G34" s="53"/>
      <c r="H34" s="53">
        <v>7</v>
      </c>
      <c r="R34" s="91" t="s">
        <v>173</v>
      </c>
      <c r="S34" s="102">
        <v>7</v>
      </c>
      <c r="T34" s="102"/>
      <c r="U34" s="102"/>
      <c r="V34" s="102"/>
      <c r="W34" s="102">
        <v>2</v>
      </c>
      <c r="X34" s="102"/>
      <c r="Y34" s="102">
        <v>9</v>
      </c>
    </row>
    <row r="35" spans="1:25" x14ac:dyDescent="0.25">
      <c r="A35" s="109" t="s">
        <v>130</v>
      </c>
      <c r="B35" s="53">
        <v>5</v>
      </c>
      <c r="C35" s="53"/>
      <c r="D35" s="53"/>
      <c r="E35" s="53"/>
      <c r="F35" s="53"/>
      <c r="G35" s="53"/>
      <c r="H35" s="53">
        <v>5</v>
      </c>
      <c r="J35" s="54">
        <f>7/9</f>
        <v>0.77777777777777779</v>
      </c>
      <c r="R35" s="91" t="s">
        <v>231</v>
      </c>
      <c r="S35" s="102">
        <v>1</v>
      </c>
      <c r="T35" s="102"/>
      <c r="U35" s="102"/>
      <c r="V35" s="102">
        <v>2</v>
      </c>
      <c r="W35" s="102">
        <v>1</v>
      </c>
      <c r="X35" s="102"/>
      <c r="Y35" s="102">
        <v>4</v>
      </c>
    </row>
    <row r="36" spans="1:25" x14ac:dyDescent="0.25">
      <c r="A36" s="109" t="s">
        <v>173</v>
      </c>
      <c r="B36" s="53">
        <v>9</v>
      </c>
      <c r="C36" s="53"/>
      <c r="D36" s="53"/>
      <c r="E36" s="53"/>
      <c r="F36" s="53"/>
      <c r="G36" s="53"/>
      <c r="H36" s="53">
        <v>9</v>
      </c>
      <c r="R36" s="91" t="s">
        <v>281</v>
      </c>
      <c r="S36" s="102">
        <v>8</v>
      </c>
      <c r="T36" s="102">
        <v>2</v>
      </c>
      <c r="U36" s="102">
        <v>1</v>
      </c>
      <c r="V36" s="102">
        <v>3</v>
      </c>
      <c r="W36" s="102">
        <v>3</v>
      </c>
      <c r="X36" s="102"/>
      <c r="Y36" s="102">
        <v>17</v>
      </c>
    </row>
    <row r="37" spans="1:25" x14ac:dyDescent="0.25">
      <c r="A37" s="109" t="s">
        <v>231</v>
      </c>
      <c r="B37" s="53">
        <v>1</v>
      </c>
      <c r="C37" s="53">
        <v>1</v>
      </c>
      <c r="D37" s="53"/>
      <c r="E37" s="53">
        <v>2</v>
      </c>
      <c r="F37" s="53"/>
      <c r="G37" s="53"/>
      <c r="H37" s="53">
        <v>4</v>
      </c>
      <c r="R37" s="91" t="s">
        <v>435</v>
      </c>
      <c r="S37" s="102">
        <v>3</v>
      </c>
      <c r="T37" s="102">
        <v>1</v>
      </c>
      <c r="U37" s="102"/>
      <c r="V37" s="102"/>
      <c r="W37" s="102"/>
      <c r="X37" s="102"/>
      <c r="Y37" s="102">
        <v>4</v>
      </c>
    </row>
    <row r="38" spans="1:25" x14ac:dyDescent="0.25">
      <c r="A38" s="109" t="s">
        <v>281</v>
      </c>
      <c r="B38" s="53">
        <v>7</v>
      </c>
      <c r="C38" s="53">
        <v>3</v>
      </c>
      <c r="D38" s="53">
        <v>2</v>
      </c>
      <c r="E38" s="53">
        <v>4</v>
      </c>
      <c r="F38" s="53"/>
      <c r="G38" s="53"/>
      <c r="H38" s="53">
        <v>16</v>
      </c>
      <c r="R38" s="91" t="s">
        <v>481</v>
      </c>
      <c r="S38" s="102">
        <v>2</v>
      </c>
      <c r="T38" s="102">
        <v>2</v>
      </c>
      <c r="U38" s="102"/>
      <c r="V38" s="102"/>
      <c r="W38" s="102"/>
      <c r="X38" s="102"/>
      <c r="Y38" s="102">
        <v>4</v>
      </c>
    </row>
    <row r="39" spans="1:25" x14ac:dyDescent="0.25">
      <c r="A39" s="109" t="s">
        <v>435</v>
      </c>
      <c r="B39" s="53">
        <v>2</v>
      </c>
      <c r="C39" s="53">
        <v>2</v>
      </c>
      <c r="D39" s="53"/>
      <c r="E39" s="53"/>
      <c r="F39" s="53"/>
      <c r="G39" s="53"/>
      <c r="H39" s="53">
        <v>4</v>
      </c>
      <c r="R39" s="101" t="s">
        <v>565</v>
      </c>
      <c r="S39" s="102">
        <v>29</v>
      </c>
      <c r="T39" s="102">
        <v>8</v>
      </c>
      <c r="U39" s="102">
        <v>2</v>
      </c>
      <c r="V39" s="102">
        <v>6</v>
      </c>
      <c r="W39" s="102">
        <v>8</v>
      </c>
      <c r="X39" s="102"/>
      <c r="Y39" s="102">
        <v>53</v>
      </c>
    </row>
    <row r="40" spans="1:25" x14ac:dyDescent="0.25">
      <c r="A40" s="109" t="s">
        <v>481</v>
      </c>
      <c r="B40" s="53">
        <v>6</v>
      </c>
      <c r="C40" s="53"/>
      <c r="D40" s="53"/>
      <c r="E40" s="53"/>
      <c r="F40" s="53"/>
      <c r="G40" s="53"/>
      <c r="H40" s="53">
        <v>6</v>
      </c>
    </row>
    <row r="41" spans="1:25" x14ac:dyDescent="0.25">
      <c r="A41" s="110" t="s">
        <v>565</v>
      </c>
      <c r="B41" s="53">
        <v>32</v>
      </c>
      <c r="C41" s="53">
        <v>9</v>
      </c>
      <c r="D41" s="53">
        <v>3</v>
      </c>
      <c r="E41" s="53">
        <v>7</v>
      </c>
      <c r="F41" s="53">
        <v>3</v>
      </c>
      <c r="G41" s="53"/>
      <c r="H41" s="53">
        <v>54</v>
      </c>
    </row>
    <row r="43" spans="1:25" x14ac:dyDescent="0.25">
      <c r="E43" s="54"/>
    </row>
    <row r="44" spans="1:25" x14ac:dyDescent="0.25">
      <c r="E44" s="54"/>
    </row>
    <row r="45" spans="1:25" ht="15.75" thickBot="1" x14ac:dyDescent="0.3">
      <c r="E45" s="54"/>
    </row>
    <row r="46" spans="1:25" ht="15.75" thickBot="1" x14ac:dyDescent="0.3"/>
    <row r="47" spans="1:25" ht="15.75" thickBot="1" x14ac:dyDescent="0.3"/>
    <row r="48" spans="1:25" ht="60.75" thickBot="1" x14ac:dyDescent="0.3">
      <c r="A48" s="97" t="s">
        <v>7</v>
      </c>
      <c r="B48" s="97" t="s">
        <v>6</v>
      </c>
      <c r="C48" s="97" t="s">
        <v>581</v>
      </c>
      <c r="D48" s="98" t="s">
        <v>583</v>
      </c>
      <c r="E48" s="98" t="s">
        <v>573</v>
      </c>
    </row>
    <row r="49" spans="1:5" ht="31.5" thickTop="1" thickBot="1" x14ac:dyDescent="0.3">
      <c r="A49" s="93" t="s">
        <v>232</v>
      </c>
      <c r="B49" s="94" t="s">
        <v>29</v>
      </c>
      <c r="C49" s="92" t="s">
        <v>18</v>
      </c>
      <c r="D49" s="95">
        <v>1</v>
      </c>
      <c r="E49" s="95">
        <v>0</v>
      </c>
    </row>
    <row r="50" spans="1:5" ht="16.5" thickTop="1" thickBot="1" x14ac:dyDescent="0.3">
      <c r="A50" s="93" t="s">
        <v>149</v>
      </c>
      <c r="B50" s="92" t="s">
        <v>29</v>
      </c>
      <c r="C50" s="96" t="s">
        <v>554</v>
      </c>
      <c r="D50" s="95">
        <v>0.95</v>
      </c>
      <c r="E50" s="95">
        <v>1</v>
      </c>
    </row>
    <row r="51" spans="1:5" ht="31.5" thickTop="1" thickBot="1" x14ac:dyDescent="0.3">
      <c r="A51" s="93" t="s">
        <v>222</v>
      </c>
      <c r="B51" s="92" t="s">
        <v>29</v>
      </c>
      <c r="C51" s="92" t="s">
        <v>554</v>
      </c>
      <c r="D51" s="95">
        <v>1</v>
      </c>
      <c r="E51" s="95">
        <v>1</v>
      </c>
    </row>
    <row r="52" spans="1:5" ht="16.5" thickTop="1" thickBot="1" x14ac:dyDescent="0.3">
      <c r="A52" s="93" t="s">
        <v>131</v>
      </c>
      <c r="B52" s="96" t="s">
        <v>29</v>
      </c>
      <c r="C52" s="92" t="s">
        <v>554</v>
      </c>
      <c r="D52" s="95">
        <v>1</v>
      </c>
      <c r="E52" s="95">
        <v>1</v>
      </c>
    </row>
    <row r="53" spans="1:5" ht="16.5" thickTop="1" thickBot="1" x14ac:dyDescent="0.3">
      <c r="A53" s="93" t="s">
        <v>543</v>
      </c>
      <c r="B53" s="92" t="s">
        <v>29</v>
      </c>
      <c r="C53" s="92" t="s">
        <v>554</v>
      </c>
      <c r="D53" s="99">
        <v>13</v>
      </c>
      <c r="E53" s="99">
        <v>13.554535827744441</v>
      </c>
    </row>
    <row r="54" spans="1:5" ht="31.5" thickTop="1" thickBot="1" x14ac:dyDescent="0.3">
      <c r="A54" s="93" t="s">
        <v>114</v>
      </c>
      <c r="B54" s="94" t="s">
        <v>71</v>
      </c>
      <c r="C54" s="96" t="s">
        <v>18</v>
      </c>
      <c r="D54" s="95">
        <v>1</v>
      </c>
      <c r="E54" s="95">
        <v>0.56000000000000005</v>
      </c>
    </row>
    <row r="55" spans="1:5" ht="31.5" thickTop="1" thickBot="1" x14ac:dyDescent="0.3">
      <c r="A55" s="93" t="s">
        <v>117</v>
      </c>
      <c r="B55" s="96" t="s">
        <v>71</v>
      </c>
      <c r="C55" s="96" t="s">
        <v>20</v>
      </c>
      <c r="D55" s="95">
        <v>1</v>
      </c>
      <c r="E55" s="95">
        <v>0.82</v>
      </c>
    </row>
    <row r="56" spans="1:5" ht="16.5" thickTop="1" thickBot="1" x14ac:dyDescent="0.3">
      <c r="A56" s="93" t="s">
        <v>347</v>
      </c>
      <c r="B56" s="96" t="s">
        <v>29</v>
      </c>
      <c r="C56" s="92" t="s">
        <v>554</v>
      </c>
      <c r="D56" s="95">
        <v>0.01</v>
      </c>
      <c r="E56" s="95">
        <v>0</v>
      </c>
    </row>
    <row r="57" spans="1:5" ht="31.5" thickTop="1" thickBot="1" x14ac:dyDescent="0.3">
      <c r="A57" s="93" t="s">
        <v>102</v>
      </c>
      <c r="B57" s="96" t="s">
        <v>71</v>
      </c>
      <c r="C57" s="92" t="s">
        <v>20</v>
      </c>
      <c r="D57" s="95">
        <v>1</v>
      </c>
      <c r="E57" s="95">
        <v>0.87</v>
      </c>
    </row>
    <row r="58" spans="1:5" ht="16.5" thickTop="1" thickBot="1" x14ac:dyDescent="0.3">
      <c r="A58" s="93" t="s">
        <v>482</v>
      </c>
      <c r="B58" s="94" t="s">
        <v>29</v>
      </c>
      <c r="C58" s="92" t="s">
        <v>554</v>
      </c>
      <c r="D58" s="95">
        <v>1</v>
      </c>
      <c r="E58" s="95">
        <v>1</v>
      </c>
    </row>
    <row r="59" spans="1:5" ht="31.5" thickTop="1" thickBot="1" x14ac:dyDescent="0.3">
      <c r="A59" s="93" t="s">
        <v>84</v>
      </c>
      <c r="B59" s="96" t="s">
        <v>29</v>
      </c>
      <c r="C59" s="92" t="s">
        <v>20</v>
      </c>
      <c r="D59" s="95">
        <v>1</v>
      </c>
      <c r="E59" s="95">
        <v>0.95059150369916179</v>
      </c>
    </row>
    <row r="60" spans="1:5" ht="31.5" thickTop="1" thickBot="1" x14ac:dyDescent="0.3">
      <c r="A60" s="93" t="s">
        <v>509</v>
      </c>
      <c r="B60" s="96" t="s">
        <v>29</v>
      </c>
      <c r="C60" s="92" t="s">
        <v>554</v>
      </c>
      <c r="D60" s="95">
        <v>0.8</v>
      </c>
      <c r="E60" s="95">
        <v>1</v>
      </c>
    </row>
    <row r="61" spans="1:5" ht="31.5" thickTop="1" thickBot="1" x14ac:dyDescent="0.3">
      <c r="A61" s="93" t="s">
        <v>185</v>
      </c>
      <c r="B61" s="96" t="s">
        <v>29</v>
      </c>
      <c r="C61" s="92" t="s">
        <v>554</v>
      </c>
      <c r="D61" s="95">
        <v>1</v>
      </c>
      <c r="E61" s="95">
        <v>1</v>
      </c>
    </row>
    <row r="62" spans="1:5" ht="16.5" thickTop="1" thickBot="1" x14ac:dyDescent="0.3">
      <c r="A62" s="93" t="s">
        <v>248</v>
      </c>
      <c r="B62" s="96" t="s">
        <v>29</v>
      </c>
      <c r="C62" s="96" t="s">
        <v>20</v>
      </c>
      <c r="D62" s="95">
        <v>0.65</v>
      </c>
      <c r="E62" s="95">
        <v>0.61604864660230929</v>
      </c>
    </row>
    <row r="63" spans="1:5" ht="16.5" thickTop="1" thickBot="1" x14ac:dyDescent="0.3">
      <c r="A63" s="93" t="s">
        <v>94</v>
      </c>
      <c r="B63" s="96" t="s">
        <v>29</v>
      </c>
      <c r="C63" s="96" t="s">
        <v>708</v>
      </c>
      <c r="D63" s="95">
        <v>1</v>
      </c>
      <c r="E63" s="95">
        <v>1</v>
      </c>
    </row>
    <row r="64" spans="1:5" ht="46.5" thickTop="1" thickBot="1" x14ac:dyDescent="0.3">
      <c r="A64" s="93" t="s">
        <v>452</v>
      </c>
      <c r="B64" s="96" t="s">
        <v>29</v>
      </c>
      <c r="C64" s="92" t="s">
        <v>554</v>
      </c>
      <c r="D64" s="95">
        <v>0.8</v>
      </c>
      <c r="E64" s="95">
        <v>0.89627391742195373</v>
      </c>
    </row>
    <row r="65" spans="1:5" ht="46.5" thickTop="1" thickBot="1" x14ac:dyDescent="0.3">
      <c r="A65" s="93" t="s">
        <v>436</v>
      </c>
      <c r="B65" s="96" t="s">
        <v>29</v>
      </c>
      <c r="C65" s="92" t="s">
        <v>20</v>
      </c>
      <c r="D65" s="95">
        <v>0.75</v>
      </c>
      <c r="E65" s="95">
        <v>0.71352114758947049</v>
      </c>
    </row>
    <row r="66" spans="1:5" ht="16.5" thickTop="1" thickBot="1" x14ac:dyDescent="0.3">
      <c r="A66" s="93" t="s">
        <v>379</v>
      </c>
      <c r="B66" s="94" t="s">
        <v>71</v>
      </c>
      <c r="C66" s="92" t="s">
        <v>20</v>
      </c>
      <c r="D66" s="95">
        <v>0.15</v>
      </c>
      <c r="E66" s="95">
        <v>0.18461053689052534</v>
      </c>
    </row>
    <row r="67" spans="1:5" ht="31.5" thickTop="1" thickBot="1" x14ac:dyDescent="0.3">
      <c r="A67" s="93" t="s">
        <v>64</v>
      </c>
      <c r="B67" s="94" t="s">
        <v>29</v>
      </c>
      <c r="C67" s="96" t="s">
        <v>19</v>
      </c>
      <c r="D67" s="95">
        <v>1</v>
      </c>
      <c r="E67" s="95">
        <v>0.81481481481481477</v>
      </c>
    </row>
    <row r="68" spans="1:5" ht="46.5" thickTop="1" thickBot="1" x14ac:dyDescent="0.3">
      <c r="A68" s="93" t="s">
        <v>273</v>
      </c>
      <c r="B68" s="96" t="s">
        <v>29</v>
      </c>
      <c r="C68" s="92" t="s">
        <v>554</v>
      </c>
      <c r="D68" s="95">
        <v>1</v>
      </c>
      <c r="E68" s="95">
        <v>1</v>
      </c>
    </row>
    <row r="69" spans="1:5" ht="16.5" thickTop="1" thickBot="1" x14ac:dyDescent="0.3">
      <c r="A69" s="93" t="s">
        <v>141</v>
      </c>
      <c r="B69" s="96" t="s">
        <v>29</v>
      </c>
      <c r="C69" s="92" t="s">
        <v>554</v>
      </c>
      <c r="D69" s="95">
        <v>1</v>
      </c>
      <c r="E69" s="95">
        <v>1</v>
      </c>
    </row>
    <row r="70" spans="1:5" ht="16.5" thickTop="1" thickBot="1" x14ac:dyDescent="0.3">
      <c r="A70" s="93" t="s">
        <v>497</v>
      </c>
      <c r="B70" s="96" t="s">
        <v>29</v>
      </c>
      <c r="C70" s="92" t="s">
        <v>554</v>
      </c>
      <c r="D70" s="95">
        <v>0.8</v>
      </c>
      <c r="E70" s="95">
        <v>0.9766698883161512</v>
      </c>
    </row>
    <row r="71" spans="1:5" ht="46.5" thickTop="1" thickBot="1" x14ac:dyDescent="0.3">
      <c r="A71" s="93" t="s">
        <v>209</v>
      </c>
      <c r="B71" s="96" t="s">
        <v>29</v>
      </c>
      <c r="C71" s="92" t="s">
        <v>554</v>
      </c>
      <c r="D71" s="95">
        <v>1</v>
      </c>
      <c r="E71" s="95">
        <v>1</v>
      </c>
    </row>
    <row r="72" spans="1:5" ht="31.5" thickTop="1" thickBot="1" x14ac:dyDescent="0.3">
      <c r="A72" s="93" t="s">
        <v>50</v>
      </c>
      <c r="B72" s="96" t="s">
        <v>29</v>
      </c>
      <c r="C72" s="92" t="s">
        <v>554</v>
      </c>
      <c r="D72" s="95">
        <v>1</v>
      </c>
      <c r="E72" s="95">
        <v>1</v>
      </c>
    </row>
    <row r="73" spans="1:5" ht="31.5" thickTop="1" thickBot="1" x14ac:dyDescent="0.3">
      <c r="A73" s="93" t="s">
        <v>30</v>
      </c>
      <c r="B73" s="92" t="s">
        <v>29</v>
      </c>
      <c r="C73" s="96" t="s">
        <v>554</v>
      </c>
      <c r="D73" s="95">
        <v>0.9</v>
      </c>
      <c r="E73" s="95">
        <v>1</v>
      </c>
    </row>
    <row r="74" spans="1:5" ht="16.5" thickTop="1" thickBot="1" x14ac:dyDescent="0.3">
      <c r="A74" s="93" t="s">
        <v>363</v>
      </c>
      <c r="B74" s="94" t="s">
        <v>71</v>
      </c>
      <c r="C74" s="92" t="s">
        <v>19</v>
      </c>
      <c r="D74" s="95">
        <v>0.9</v>
      </c>
      <c r="E74" s="95">
        <v>0.72420893567449562</v>
      </c>
    </row>
    <row r="75" spans="1:5" ht="16.5" thickTop="1" thickBot="1" x14ac:dyDescent="0.3">
      <c r="A75" s="93" t="s">
        <v>525</v>
      </c>
      <c r="B75" s="94" t="s">
        <v>29</v>
      </c>
      <c r="C75" s="96" t="s">
        <v>554</v>
      </c>
      <c r="D75" s="95">
        <v>0.04</v>
      </c>
      <c r="E75" s="95">
        <v>1.4437984496124032E-2</v>
      </c>
    </row>
    <row r="76" spans="1:5" ht="31.5" thickTop="1" thickBot="1" x14ac:dyDescent="0.3">
      <c r="A76" s="93" t="s">
        <v>307</v>
      </c>
      <c r="B76" s="92" t="s">
        <v>29</v>
      </c>
      <c r="C76" s="92" t="s">
        <v>554</v>
      </c>
      <c r="D76" s="95">
        <v>0.9</v>
      </c>
      <c r="E76" s="95">
        <v>0.96899999999999997</v>
      </c>
    </row>
    <row r="77" spans="1:5" ht="46.5" thickTop="1" thickBot="1" x14ac:dyDescent="0.3">
      <c r="A77" s="93" t="s">
        <v>218</v>
      </c>
      <c r="B77" s="96" t="s">
        <v>29</v>
      </c>
      <c r="C77" s="92" t="s">
        <v>554</v>
      </c>
      <c r="D77" s="95">
        <v>1</v>
      </c>
      <c r="E77" s="95">
        <v>1</v>
      </c>
    </row>
    <row r="78" spans="1:5" ht="31.5" thickTop="1" thickBot="1" x14ac:dyDescent="0.3">
      <c r="A78" s="93" t="s">
        <v>200</v>
      </c>
      <c r="B78" s="96" t="s">
        <v>29</v>
      </c>
      <c r="C78" s="92" t="s">
        <v>554</v>
      </c>
      <c r="D78" s="95">
        <v>0.85</v>
      </c>
      <c r="E78" s="95">
        <v>1</v>
      </c>
    </row>
    <row r="79" spans="1:5" ht="31.5" thickTop="1" thickBot="1" x14ac:dyDescent="0.3">
      <c r="A79" s="93" t="s">
        <v>470</v>
      </c>
      <c r="B79" s="96" t="s">
        <v>29</v>
      </c>
      <c r="C79" s="92" t="s">
        <v>554</v>
      </c>
      <c r="D79" s="95">
        <v>0.9</v>
      </c>
      <c r="E79" s="95">
        <v>1</v>
      </c>
    </row>
    <row r="80" spans="1:5" ht="16.5" thickTop="1" thickBot="1" x14ac:dyDescent="0.3">
      <c r="A80" s="93" t="s">
        <v>387</v>
      </c>
      <c r="B80" s="94" t="s">
        <v>71</v>
      </c>
      <c r="C80" s="92" t="s">
        <v>18</v>
      </c>
      <c r="D80" s="95">
        <v>1</v>
      </c>
      <c r="E80" s="95">
        <v>0.3122490479098971</v>
      </c>
    </row>
    <row r="81" spans="1:5" ht="31.5" thickTop="1" thickBot="1" x14ac:dyDescent="0.3">
      <c r="A81" s="93" t="s">
        <v>421</v>
      </c>
      <c r="B81" s="94" t="s">
        <v>29</v>
      </c>
      <c r="C81" s="92" t="s">
        <v>20</v>
      </c>
      <c r="D81" s="95">
        <v>1</v>
      </c>
      <c r="E81" s="95">
        <v>0.88720869076305142</v>
      </c>
    </row>
    <row r="82" spans="1:5" ht="31.5" thickTop="1" thickBot="1" x14ac:dyDescent="0.3">
      <c r="A82" s="93" t="s">
        <v>226</v>
      </c>
      <c r="B82" s="96" t="s">
        <v>29</v>
      </c>
      <c r="C82" s="92" t="s">
        <v>554</v>
      </c>
      <c r="D82" s="95">
        <v>1</v>
      </c>
      <c r="E82" s="95">
        <v>1</v>
      </c>
    </row>
    <row r="83" spans="1:5" ht="46.5" thickTop="1" thickBot="1" x14ac:dyDescent="0.3">
      <c r="A83" s="93" t="s">
        <v>320</v>
      </c>
      <c r="B83" s="94" t="s">
        <v>71</v>
      </c>
      <c r="C83" s="96" t="s">
        <v>20</v>
      </c>
      <c r="D83" s="95">
        <v>1</v>
      </c>
      <c r="E83" s="95">
        <v>0.87341772151898733</v>
      </c>
    </row>
    <row r="84" spans="1:5" ht="16.5" thickTop="1" thickBot="1" x14ac:dyDescent="0.3">
      <c r="A84" s="93" t="s">
        <v>166</v>
      </c>
      <c r="B84" s="92" t="s">
        <v>71</v>
      </c>
      <c r="C84" s="92" t="s">
        <v>554</v>
      </c>
      <c r="D84" s="95">
        <v>1</v>
      </c>
      <c r="E84" s="95">
        <v>1</v>
      </c>
    </row>
    <row r="85" spans="1:5" ht="31.5" thickTop="1" thickBot="1" x14ac:dyDescent="0.3">
      <c r="A85" s="93" t="s">
        <v>174</v>
      </c>
      <c r="B85" s="94" t="s">
        <v>29</v>
      </c>
      <c r="C85" s="92" t="s">
        <v>554</v>
      </c>
      <c r="D85" s="95">
        <v>1</v>
      </c>
      <c r="E85" s="95">
        <v>1</v>
      </c>
    </row>
    <row r="86" spans="1:5" ht="16.5" thickTop="1" thickBot="1" x14ac:dyDescent="0.3">
      <c r="A86" s="93" t="s">
        <v>121</v>
      </c>
      <c r="B86" s="96" t="s">
        <v>29</v>
      </c>
      <c r="C86" s="96" t="s">
        <v>708</v>
      </c>
      <c r="D86" s="95">
        <v>1</v>
      </c>
      <c r="E86" s="95">
        <v>1</v>
      </c>
    </row>
    <row r="87" spans="1:5" ht="31.5" thickTop="1" thickBot="1" x14ac:dyDescent="0.3">
      <c r="A87" s="93" t="s">
        <v>358</v>
      </c>
      <c r="B87" s="92" t="s">
        <v>29</v>
      </c>
      <c r="C87" s="92" t="s">
        <v>554</v>
      </c>
      <c r="D87" s="95">
        <v>0.01</v>
      </c>
      <c r="E87" s="95">
        <v>2.7524366471734889E-3</v>
      </c>
    </row>
    <row r="88" spans="1:5" ht="16.5" thickTop="1" thickBot="1" x14ac:dyDescent="0.3">
      <c r="A88" s="93" t="s">
        <v>492</v>
      </c>
      <c r="B88" s="96" t="s">
        <v>29</v>
      </c>
      <c r="C88" s="96" t="s">
        <v>554</v>
      </c>
      <c r="D88" s="95">
        <v>1</v>
      </c>
      <c r="E88" s="95">
        <v>0.96140350877192982</v>
      </c>
    </row>
    <row r="89" spans="1:5" ht="31.5" thickTop="1" thickBot="1" x14ac:dyDescent="0.3">
      <c r="A89" s="93" t="s">
        <v>188</v>
      </c>
      <c r="B89" s="96" t="s">
        <v>29</v>
      </c>
      <c r="C89" s="92" t="s">
        <v>554</v>
      </c>
      <c r="D89" s="95">
        <v>0.8</v>
      </c>
      <c r="E89" s="95">
        <v>0.8743115942028985</v>
      </c>
    </row>
    <row r="90" spans="1:5" ht="31.5" thickTop="1" thickBot="1" x14ac:dyDescent="0.3">
      <c r="A90" s="93" t="s">
        <v>157</v>
      </c>
      <c r="B90" s="92" t="s">
        <v>29</v>
      </c>
      <c r="C90" s="92" t="s">
        <v>554</v>
      </c>
      <c r="D90" s="99">
        <v>4</v>
      </c>
      <c r="E90" s="99">
        <v>1</v>
      </c>
    </row>
    <row r="91" spans="1:5" ht="16.5" thickTop="1" thickBot="1" x14ac:dyDescent="0.3">
      <c r="A91" s="93" t="s">
        <v>375</v>
      </c>
      <c r="B91" s="94" t="s">
        <v>71</v>
      </c>
      <c r="C91" s="96" t="s">
        <v>18</v>
      </c>
      <c r="D91" s="95">
        <v>1</v>
      </c>
      <c r="E91" s="95">
        <v>0.47930192924442272</v>
      </c>
    </row>
    <row r="92" spans="1:5" ht="31.5" thickTop="1" thickBot="1" x14ac:dyDescent="0.3">
      <c r="A92" s="93" t="s">
        <v>214</v>
      </c>
      <c r="B92" s="94" t="s">
        <v>29</v>
      </c>
      <c r="C92" s="92" t="s">
        <v>554</v>
      </c>
      <c r="D92" s="95">
        <v>0.8</v>
      </c>
      <c r="E92" s="95">
        <v>0.90761197368871593</v>
      </c>
    </row>
    <row r="93" spans="1:5" ht="16.5" thickTop="1" thickBot="1" x14ac:dyDescent="0.3">
      <c r="A93" s="93" t="s">
        <v>72</v>
      </c>
      <c r="B93" s="94" t="s">
        <v>71</v>
      </c>
      <c r="C93" s="96" t="s">
        <v>708</v>
      </c>
      <c r="D93" s="95">
        <v>0.15</v>
      </c>
      <c r="E93" s="95">
        <v>3.3333333333333333E-2</v>
      </c>
    </row>
    <row r="94" spans="1:5" ht="31.5" thickTop="1" thickBot="1" x14ac:dyDescent="0.3">
      <c r="A94" s="93" t="s">
        <v>331</v>
      </c>
      <c r="B94" s="96" t="s">
        <v>71</v>
      </c>
      <c r="C94" s="92" t="s">
        <v>554</v>
      </c>
      <c r="D94" s="95">
        <v>0.9</v>
      </c>
      <c r="E94" s="95">
        <v>0.93700000000000006</v>
      </c>
    </row>
    <row r="95" spans="1:5" ht="31.5" thickTop="1" thickBot="1" x14ac:dyDescent="0.3">
      <c r="A95" s="93" t="s">
        <v>408</v>
      </c>
      <c r="B95" s="96" t="s">
        <v>29</v>
      </c>
      <c r="C95" s="96" t="s">
        <v>19</v>
      </c>
      <c r="D95" s="95">
        <v>0.8</v>
      </c>
      <c r="E95" s="95">
        <v>0.5788121454788121</v>
      </c>
    </row>
    <row r="96" spans="1:5" ht="16.5" thickTop="1" thickBot="1" x14ac:dyDescent="0.3">
      <c r="A96" s="93" t="s">
        <v>514</v>
      </c>
      <c r="B96" s="96" t="s">
        <v>29</v>
      </c>
      <c r="C96" s="92" t="s">
        <v>554</v>
      </c>
      <c r="D96" s="95">
        <v>0.04</v>
      </c>
      <c r="E96" s="95">
        <v>2.7616279069767442E-2</v>
      </c>
    </row>
    <row r="97" spans="1:5" ht="46.5" thickTop="1" thickBot="1" x14ac:dyDescent="0.3">
      <c r="A97" s="93" t="s">
        <v>732</v>
      </c>
      <c r="B97" s="96" t="s">
        <v>29</v>
      </c>
      <c r="C97" s="92" t="s">
        <v>20</v>
      </c>
      <c r="D97" s="99">
        <v>15</v>
      </c>
      <c r="E97" s="99">
        <v>6.7614064856711913</v>
      </c>
    </row>
    <row r="98" spans="1:5" ht="16.5" thickTop="1" thickBot="1" x14ac:dyDescent="0.3">
      <c r="A98" s="93" t="s">
        <v>302</v>
      </c>
      <c r="B98" s="96" t="s">
        <v>29</v>
      </c>
      <c r="C98" s="92" t="s">
        <v>554</v>
      </c>
      <c r="D98" s="99">
        <v>10</v>
      </c>
      <c r="E98" s="99">
        <v>3.4536456519215135</v>
      </c>
    </row>
    <row r="99" spans="1:5" ht="16.5" thickTop="1" thickBot="1" x14ac:dyDescent="0.3">
      <c r="A99" s="93" t="s">
        <v>260</v>
      </c>
      <c r="B99" s="94" t="s">
        <v>71</v>
      </c>
      <c r="C99" s="92" t="s">
        <v>18</v>
      </c>
      <c r="D99" s="100">
        <v>0.35416666666666669</v>
      </c>
      <c r="E99" s="100">
        <v>0.38425925925925924</v>
      </c>
    </row>
    <row r="100" spans="1:5" ht="16.5" thickTop="1" thickBot="1" x14ac:dyDescent="0.3">
      <c r="A100" s="93" t="s">
        <v>391</v>
      </c>
      <c r="B100" s="94" t="s">
        <v>29</v>
      </c>
      <c r="C100" s="96" t="s">
        <v>730</v>
      </c>
      <c r="D100" s="95">
        <v>0</v>
      </c>
      <c r="E100" s="95"/>
    </row>
    <row r="101" spans="1:5" ht="16.5" thickTop="1" thickBot="1" x14ac:dyDescent="0.3">
      <c r="A101" s="96" t="s">
        <v>635</v>
      </c>
      <c r="B101" s="96" t="s">
        <v>71</v>
      </c>
      <c r="C101" s="96" t="s">
        <v>18</v>
      </c>
      <c r="D101" s="95">
        <v>0.8</v>
      </c>
      <c r="E101" s="95">
        <v>0</v>
      </c>
    </row>
    <row r="102" spans="1:5" ht="16.5" thickTop="1" thickBot="1" x14ac:dyDescent="0.3">
      <c r="A102" s="96" t="s">
        <v>646</v>
      </c>
      <c r="B102" s="96" t="s">
        <v>29</v>
      </c>
      <c r="C102" s="96" t="s">
        <v>554</v>
      </c>
      <c r="D102" s="95">
        <v>1</v>
      </c>
      <c r="E102" s="95">
        <v>1</v>
      </c>
    </row>
    <row r="103" spans="1:5" ht="16.5" thickTop="1" thickBot="1" x14ac:dyDescent="0.3">
      <c r="A103" s="96" t="s">
        <v>651</v>
      </c>
      <c r="B103" s="96" t="s">
        <v>29</v>
      </c>
      <c r="C103" s="96" t="s">
        <v>18</v>
      </c>
      <c r="D103" s="95">
        <v>0</v>
      </c>
      <c r="E103" s="95">
        <v>6.0992718163961478E-2</v>
      </c>
    </row>
    <row r="105" spans="1:5" ht="16.5" thickTop="1" thickBot="1" x14ac:dyDescent="0.3"/>
    <row r="106" spans="1:5" ht="16.5" thickTop="1" thickBot="1" x14ac:dyDescent="0.3"/>
    <row r="107" spans="1:5" ht="16.5" thickTop="1" thickBot="1" x14ac:dyDescent="0.3"/>
    <row r="108" spans="1:5" ht="16.5" thickTop="1" thickBot="1" x14ac:dyDescent="0.3"/>
    <row r="109" spans="1:5" ht="16.5" thickTop="1" thickBot="1" x14ac:dyDescent="0.3"/>
    <row r="110" spans="1:5" ht="16.5" thickTop="1" thickBot="1" x14ac:dyDescent="0.3"/>
    <row r="111" spans="1:5" ht="15.75" thickTop="1" x14ac:dyDescent="0.25"/>
  </sheetData>
  <conditionalFormatting pivot="1" sqref="E49:E103">
    <cfRule type="expression" dxfId="597" priority="4">
      <formula>$C49="EXCELENTE"</formula>
    </cfRule>
  </conditionalFormatting>
  <conditionalFormatting pivot="1" sqref="E49:E103">
    <cfRule type="expression" dxfId="596" priority="3">
      <formula>$C49="BUENO"</formula>
    </cfRule>
  </conditionalFormatting>
  <conditionalFormatting pivot="1" sqref="E49:E103">
    <cfRule type="expression" dxfId="595" priority="2">
      <formula>$C49="REGULAR"</formula>
    </cfRule>
  </conditionalFormatting>
  <conditionalFormatting pivot="1" sqref="E49:E103">
    <cfRule type="expression" dxfId="594" priority="1">
      <formula>$C49="MALO"</formula>
    </cfRule>
  </conditionalFormatting>
  <pageMargins left="0.7" right="0.7" top="0.75" bottom="0.75" header="0.3" footer="0.3"/>
  <pageSetup orientation="portrait" horizontalDpi="4294967294" verticalDpi="4294967294" r:id="rId7"/>
  <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D3"/>
  <sheetViews>
    <sheetView workbookViewId="0">
      <selection activeCell="A3" sqref="A3"/>
    </sheetView>
  </sheetViews>
  <sheetFormatPr baseColWidth="10" defaultRowHeight="15" x14ac:dyDescent="0.25"/>
  <sheetData>
    <row r="3" spans="1:56" s="1" customFormat="1" ht="255" x14ac:dyDescent="0.25">
      <c r="A3" s="11">
        <v>34</v>
      </c>
      <c r="B3" s="12" t="s">
        <v>26</v>
      </c>
      <c r="C3" s="14" t="s">
        <v>286</v>
      </c>
      <c r="D3" s="14" t="s">
        <v>281</v>
      </c>
      <c r="E3" s="10" t="s">
        <v>29</v>
      </c>
      <c r="F3" s="37" t="s">
        <v>295</v>
      </c>
      <c r="G3" s="24" t="s">
        <v>296</v>
      </c>
      <c r="H3" s="10" t="s">
        <v>32</v>
      </c>
      <c r="I3" s="14" t="s">
        <v>33</v>
      </c>
      <c r="J3" s="21">
        <v>1</v>
      </c>
      <c r="K3" s="14" t="s">
        <v>297</v>
      </c>
      <c r="L3" s="10" t="s">
        <v>35</v>
      </c>
      <c r="M3" s="12" t="s">
        <v>298</v>
      </c>
      <c r="N3" s="10" t="s">
        <v>37</v>
      </c>
      <c r="O3" s="14" t="s">
        <v>299</v>
      </c>
      <c r="P3" s="10" t="s">
        <v>238</v>
      </c>
      <c r="Q3" s="10" t="s">
        <v>238</v>
      </c>
      <c r="R3" s="23" t="s">
        <v>290</v>
      </c>
      <c r="S3" s="23" t="s">
        <v>300</v>
      </c>
      <c r="T3" s="23" t="s">
        <v>301</v>
      </c>
      <c r="U3" s="22">
        <v>1</v>
      </c>
      <c r="V3" s="14" t="s">
        <v>291</v>
      </c>
      <c r="W3" s="17" t="s">
        <v>292</v>
      </c>
      <c r="X3" s="17" t="s">
        <v>293</v>
      </c>
      <c r="Y3" s="17" t="s">
        <v>294</v>
      </c>
      <c r="AA3" s="31"/>
      <c r="AB3" s="32"/>
      <c r="AC3" s="32"/>
      <c r="AD3" s="31"/>
      <c r="AE3" s="33"/>
      <c r="AF3" s="34"/>
      <c r="AG3" s="286"/>
      <c r="AH3" s="287"/>
      <c r="AI3" s="288"/>
      <c r="AJ3" s="35"/>
      <c r="AK3" s="31"/>
      <c r="AL3" s="32"/>
      <c r="AM3" s="32"/>
      <c r="AN3" s="31"/>
      <c r="AO3" s="33"/>
      <c r="AP3" s="34"/>
      <c r="AQ3" s="286"/>
      <c r="AR3" s="287"/>
      <c r="AS3" s="288"/>
      <c r="AT3" s="35"/>
      <c r="AU3" s="31"/>
      <c r="AV3" s="32"/>
      <c r="AW3" s="32"/>
      <c r="AX3" s="31"/>
      <c r="AY3" s="33"/>
      <c r="AZ3" s="34"/>
      <c r="BA3" s="286"/>
      <c r="BB3" s="287"/>
      <c r="BC3" s="288"/>
      <c r="BD3" s="35"/>
    </row>
  </sheetData>
  <mergeCells count="3">
    <mergeCell ref="BA3:BC3"/>
    <mergeCell ref="AQ3:AS3"/>
    <mergeCell ref="AG3:AI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Resultados</vt:lpstr>
      <vt:lpstr>Indicadores 2DO TRI-2019 UAECOB</vt:lpstr>
      <vt:lpstr>tablas</vt:lpstr>
      <vt:lpstr>Indi. eliminados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Juan Carlos Jose Camacho Rosso</cp:lastModifiedBy>
  <dcterms:created xsi:type="dcterms:W3CDTF">2018-03-15T15:23:51Z</dcterms:created>
  <dcterms:modified xsi:type="dcterms:W3CDTF">2019-12-10T19:41:20Z</dcterms:modified>
</cp:coreProperties>
</file>