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JUAN CARLOS CAMACHO\2019\ACTUALIZACIONES WEB\PLANEACION\INDICADORES\"/>
    </mc:Choice>
  </mc:AlternateContent>
  <bookViews>
    <workbookView xWindow="0" yWindow="0" windowWidth="28800" windowHeight="12135"/>
  </bookViews>
  <sheets>
    <sheet name="Resultados" sheetId="4" r:id="rId1"/>
    <sheet name="Indicadores 2DO TRI-2019 UAECOB" sheetId="1" r:id="rId2"/>
    <sheet name="tablas" sheetId="3" r:id="rId3"/>
    <sheet name="Indi. eliminados" sheetId="2" state="hidden" r:id="rId4"/>
  </sheets>
  <definedNames>
    <definedName name="_xlnm._FilterDatabase" localSheetId="1" hidden="1">'Indicadores 2DO TRI-2019 UAECOB'!$A$7:$CA$62</definedName>
    <definedName name="SegmentaciónDeDatos_Clasificación__Estratégico___De_Gestión">#N/A</definedName>
    <definedName name="SegmentaciónDeDatos_Dependencia">#N/A</definedName>
    <definedName name="SegmentaciónDeDatos_DESEMPEÑO_FINAL_1erTRIMESTRE">#N/A</definedName>
    <definedName name="SegmentaciónDeDatos_Periodicidad">#N/A</definedName>
  </definedNames>
  <calcPr calcId="162913"/>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AT58" i="1" l="1"/>
  <c r="AS58" i="1"/>
  <c r="AL58" i="1"/>
  <c r="AK58" i="1"/>
  <c r="AX58" i="1" s="1"/>
  <c r="AY58" i="1" s="1"/>
  <c r="AD58" i="1"/>
  <c r="AC58" i="1"/>
  <c r="AT57" i="1"/>
  <c r="AS57" i="1"/>
  <c r="AL57" i="1"/>
  <c r="AK57" i="1"/>
  <c r="AD57" i="1"/>
  <c r="AC57" i="1"/>
  <c r="AX57" i="1" s="1"/>
  <c r="AY57" i="1" s="1"/>
  <c r="AZ57" i="1"/>
  <c r="AZ58" i="1"/>
  <c r="AZ17" i="1" l="1"/>
  <c r="AC54" i="1" l="1"/>
  <c r="AK59" i="1" l="1"/>
  <c r="AL59" i="1"/>
  <c r="AK60" i="1"/>
  <c r="AL60" i="1"/>
  <c r="AK61" i="1"/>
  <c r="AL61" i="1"/>
  <c r="AK62" i="1"/>
  <c r="AL62" i="1"/>
  <c r="AC60" i="1"/>
  <c r="AD60" i="1"/>
  <c r="AS60" i="1"/>
  <c r="AT60" i="1"/>
  <c r="AZ60" i="1"/>
  <c r="AC61" i="1"/>
  <c r="AD61" i="1"/>
  <c r="AS61" i="1"/>
  <c r="AT61" i="1"/>
  <c r="AC62" i="1"/>
  <c r="AD62" i="1"/>
  <c r="AS62" i="1"/>
  <c r="AT62" i="1"/>
  <c r="AZ62" i="1"/>
  <c r="AZ54" i="1"/>
  <c r="AP31" i="1"/>
  <c r="AP30" i="1"/>
  <c r="AP29" i="1"/>
  <c r="AP28" i="1"/>
  <c r="AP27" i="1"/>
  <c r="AP26" i="1"/>
  <c r="AP25" i="1"/>
  <c r="AP24" i="1"/>
  <c r="AP23" i="1"/>
  <c r="AH31" i="1"/>
  <c r="AH28" i="1"/>
  <c r="AH27" i="1"/>
  <c r="AH26" i="1"/>
  <c r="AH25" i="1"/>
  <c r="AH24" i="1"/>
  <c r="AH23" i="1"/>
  <c r="Z31" i="1"/>
  <c r="Z28" i="1"/>
  <c r="Z27" i="1"/>
  <c r="Z26" i="1"/>
  <c r="Z25" i="1"/>
  <c r="Z24" i="1"/>
  <c r="Z23" i="1"/>
  <c r="AS9" i="1"/>
  <c r="AS10" i="1"/>
  <c r="AS11" i="1"/>
  <c r="AS12" i="1"/>
  <c r="AS13" i="1"/>
  <c r="AS17" i="1"/>
  <c r="AS18" i="1"/>
  <c r="AS19" i="1"/>
  <c r="AS20" i="1"/>
  <c r="AS21" i="1"/>
  <c r="AS22" i="1"/>
  <c r="AS23" i="1"/>
  <c r="AS24" i="1"/>
  <c r="AS25" i="1"/>
  <c r="AS26" i="1"/>
  <c r="AS27" i="1"/>
  <c r="AS28" i="1"/>
  <c r="AS29" i="1"/>
  <c r="AS30" i="1"/>
  <c r="AS31" i="1"/>
  <c r="AS32" i="1"/>
  <c r="AS33" i="1"/>
  <c r="AS35" i="1"/>
  <c r="AS37" i="1"/>
  <c r="AS38" i="1"/>
  <c r="AS40" i="1"/>
  <c r="AS42" i="1"/>
  <c r="AS43" i="1"/>
  <c r="AS44" i="1"/>
  <c r="AS45" i="1"/>
  <c r="AS46" i="1"/>
  <c r="AS47" i="1"/>
  <c r="AS48" i="1"/>
  <c r="AS49" i="1"/>
  <c r="AS50" i="1"/>
  <c r="AS51" i="1"/>
  <c r="AS52" i="1"/>
  <c r="AS53" i="1"/>
  <c r="AS54" i="1"/>
  <c r="AS55" i="1"/>
  <c r="AS56" i="1"/>
  <c r="AS59" i="1"/>
  <c r="AS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5" i="1"/>
  <c r="AK36" i="1"/>
  <c r="AK37" i="1"/>
  <c r="AK38" i="1"/>
  <c r="AK39" i="1"/>
  <c r="AK40" i="1"/>
  <c r="AK41" i="1"/>
  <c r="AK42" i="1"/>
  <c r="AK43" i="1"/>
  <c r="AK44" i="1"/>
  <c r="AK45" i="1"/>
  <c r="AK46" i="1"/>
  <c r="AK47" i="1"/>
  <c r="AK48" i="1"/>
  <c r="AK49" i="1"/>
  <c r="AK50" i="1"/>
  <c r="AK51" i="1"/>
  <c r="AK52" i="1"/>
  <c r="AK53" i="1"/>
  <c r="AK54" i="1"/>
  <c r="AK55" i="1"/>
  <c r="AK56" i="1"/>
  <c r="AK8" i="1"/>
  <c r="AC9" i="1"/>
  <c r="AC10" i="1"/>
  <c r="AC11" i="1"/>
  <c r="AC12" i="1"/>
  <c r="AC13" i="1"/>
  <c r="AC14" i="1"/>
  <c r="AX14" i="1" s="1"/>
  <c r="AY14" i="1" s="1"/>
  <c r="AC15" i="1"/>
  <c r="AX15" i="1" s="1"/>
  <c r="AY15" i="1" s="1"/>
  <c r="AC16" i="1"/>
  <c r="AC17" i="1"/>
  <c r="AC18" i="1"/>
  <c r="AC19" i="1"/>
  <c r="AC20" i="1"/>
  <c r="AC21" i="1"/>
  <c r="AC22" i="1"/>
  <c r="AC23" i="1"/>
  <c r="AC24" i="1"/>
  <c r="AC25" i="1"/>
  <c r="AC26" i="1"/>
  <c r="AC27" i="1"/>
  <c r="AC28" i="1"/>
  <c r="AC29" i="1"/>
  <c r="AC30" i="1"/>
  <c r="AC31" i="1"/>
  <c r="AC32" i="1"/>
  <c r="AC33" i="1"/>
  <c r="AC35" i="1"/>
  <c r="AC36" i="1"/>
  <c r="AC37" i="1"/>
  <c r="AC38" i="1"/>
  <c r="AC39" i="1"/>
  <c r="AC40" i="1"/>
  <c r="AC41" i="1"/>
  <c r="AC42" i="1"/>
  <c r="AC43" i="1"/>
  <c r="AC44" i="1"/>
  <c r="AC45" i="1"/>
  <c r="AC46" i="1"/>
  <c r="AC47" i="1"/>
  <c r="AC48" i="1"/>
  <c r="AC49" i="1"/>
  <c r="AC50" i="1"/>
  <c r="AC51" i="1"/>
  <c r="AC52" i="1"/>
  <c r="AC53" i="1"/>
  <c r="AC55" i="1"/>
  <c r="AC56" i="1"/>
  <c r="AC59" i="1"/>
  <c r="AC8" i="1"/>
  <c r="AT10" i="1"/>
  <c r="AZ9" i="1"/>
  <c r="AZ10" i="1"/>
  <c r="AZ11" i="1"/>
  <c r="AZ12" i="1"/>
  <c r="AZ13" i="1"/>
  <c r="AZ18" i="1"/>
  <c r="AZ19" i="1"/>
  <c r="AZ20" i="1"/>
  <c r="AZ21" i="1"/>
  <c r="AZ22" i="1"/>
  <c r="AZ23" i="1"/>
  <c r="AZ24" i="1"/>
  <c r="AZ25" i="1"/>
  <c r="AZ26" i="1"/>
  <c r="AZ27" i="1"/>
  <c r="AZ28" i="1"/>
  <c r="AZ29" i="1"/>
  <c r="AZ30" i="1"/>
  <c r="AZ31" i="1"/>
  <c r="AZ32" i="1"/>
  <c r="AZ35" i="1"/>
  <c r="AZ37" i="1"/>
  <c r="AZ38" i="1"/>
  <c r="AZ39" i="1"/>
  <c r="AZ40" i="1"/>
  <c r="AZ41" i="1"/>
  <c r="AZ42" i="1"/>
  <c r="AZ43" i="1"/>
  <c r="AZ44" i="1"/>
  <c r="AZ45" i="1"/>
  <c r="AZ47" i="1"/>
  <c r="AZ48" i="1"/>
  <c r="AZ51" i="1"/>
  <c r="AZ53" i="1"/>
  <c r="AZ55" i="1"/>
  <c r="AZ56" i="1"/>
  <c r="AZ59" i="1"/>
  <c r="AZ8" i="1"/>
  <c r="AT9"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9" i="1"/>
  <c r="AT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9" i="1"/>
  <c r="AD8" i="1"/>
  <c r="CA54" i="1"/>
  <c r="BU54" i="1"/>
  <c r="BT54" i="1"/>
  <c r="BQ54" i="1"/>
  <c r="BM54" i="1"/>
  <c r="BL54" i="1"/>
  <c r="BI54" i="1"/>
  <c r="BE54" i="1"/>
  <c r="BD54" i="1"/>
  <c r="BA54" i="1"/>
  <c r="CA21"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5" i="1"/>
  <c r="BE56" i="1"/>
  <c r="BE59" i="1"/>
  <c r="BE60" i="1"/>
  <c r="BE61" i="1"/>
  <c r="BE62"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5" i="1"/>
  <c r="BM56" i="1"/>
  <c r="BM59" i="1"/>
  <c r="BM60" i="1"/>
  <c r="BM61" i="1"/>
  <c r="BM62" i="1"/>
  <c r="BU9" i="1"/>
  <c r="BU10" i="1"/>
  <c r="BU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5" i="1"/>
  <c r="BU56" i="1"/>
  <c r="BU59" i="1"/>
  <c r="BU60" i="1"/>
  <c r="BU61" i="1"/>
  <c r="BU62" i="1"/>
  <c r="BU8" i="1"/>
  <c r="BL11" i="1"/>
  <c r="CA9" i="1"/>
  <c r="CA10" i="1"/>
  <c r="CA11" i="1"/>
  <c r="CA12" i="1"/>
  <c r="CA13" i="1"/>
  <c r="CA14" i="1"/>
  <c r="CA15" i="1"/>
  <c r="CA16" i="1"/>
  <c r="CA17" i="1"/>
  <c r="CA18" i="1"/>
  <c r="CA19" i="1"/>
  <c r="CA20"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49" i="1"/>
  <c r="CA50" i="1"/>
  <c r="CA51" i="1"/>
  <c r="CA52" i="1"/>
  <c r="CA53" i="1"/>
  <c r="CA55" i="1"/>
  <c r="CA56" i="1"/>
  <c r="CA59" i="1"/>
  <c r="CA60" i="1"/>
  <c r="CA61" i="1"/>
  <c r="CA62" i="1"/>
  <c r="BT9" i="1"/>
  <c r="BT10" i="1"/>
  <c r="BT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5" i="1"/>
  <c r="BT56" i="1"/>
  <c r="BT59" i="1"/>
  <c r="BT60" i="1"/>
  <c r="BT61" i="1"/>
  <c r="BT62" i="1"/>
  <c r="BQ9"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5" i="1"/>
  <c r="BQ56" i="1"/>
  <c r="BQ59" i="1"/>
  <c r="BQ60" i="1"/>
  <c r="BQ61" i="1"/>
  <c r="BQ62" i="1"/>
  <c r="BL9" i="1"/>
  <c r="BL10"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5" i="1"/>
  <c r="BL56" i="1"/>
  <c r="BL59" i="1"/>
  <c r="BL60" i="1"/>
  <c r="BL61" i="1"/>
  <c r="BL62"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5" i="1"/>
  <c r="BI56" i="1"/>
  <c r="BI59" i="1"/>
  <c r="BI60" i="1"/>
  <c r="BI61" i="1"/>
  <c r="BI62"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5" i="1"/>
  <c r="BD56" i="1"/>
  <c r="BD59" i="1"/>
  <c r="BD60" i="1"/>
  <c r="BD61" i="1"/>
  <c r="BD62"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5" i="1"/>
  <c r="BA56" i="1"/>
  <c r="BA59" i="1"/>
  <c r="BA60" i="1"/>
  <c r="BA61" i="1"/>
  <c r="BA62" i="1"/>
  <c r="BA9" i="1"/>
  <c r="BA10" i="1"/>
  <c r="BA11" i="1"/>
  <c r="BA12" i="1"/>
  <c r="BA13" i="1"/>
  <c r="BA14" i="1"/>
  <c r="BA15" i="1"/>
  <c r="BA16" i="1"/>
  <c r="BA17" i="1"/>
  <c r="BT8" i="1"/>
  <c r="BM8" i="1"/>
  <c r="BL8" i="1"/>
  <c r="BE8" i="1"/>
  <c r="BD8" i="1"/>
  <c r="BQ8" i="1"/>
  <c r="BI8" i="1"/>
  <c r="BA8" i="1"/>
  <c r="AX16" i="1" l="1"/>
  <c r="AY16" i="1" s="1"/>
  <c r="AX17" i="1"/>
  <c r="AY17" i="1" s="1"/>
  <c r="AX61" i="1"/>
  <c r="AY61" i="1" s="1"/>
  <c r="AX8" i="1"/>
  <c r="AY8" i="1" s="1"/>
  <c r="AX60" i="1"/>
  <c r="AY60" i="1" s="1"/>
  <c r="AX62" i="1"/>
  <c r="AY62" i="1" s="1"/>
  <c r="AX54" i="1"/>
  <c r="AY54" i="1" s="1"/>
  <c r="AX50" i="1"/>
  <c r="AY50" i="1" s="1"/>
  <c r="AX46" i="1"/>
  <c r="AY46" i="1" s="1"/>
  <c r="AX42" i="1"/>
  <c r="AY42" i="1" s="1"/>
  <c r="AX38" i="1"/>
  <c r="AY38" i="1" s="1"/>
  <c r="AX34" i="1"/>
  <c r="AY34" i="1" s="1"/>
  <c r="AX22" i="1"/>
  <c r="AY22" i="1" s="1"/>
  <c r="AX18" i="1"/>
  <c r="AY18" i="1" s="1"/>
  <c r="AX10" i="1"/>
  <c r="AY10" i="1" s="1"/>
  <c r="AX45" i="1"/>
  <c r="AY45" i="1" s="1"/>
  <c r="AX33" i="1"/>
  <c r="AY33" i="1" s="1"/>
  <c r="AX13" i="1"/>
  <c r="AY13" i="1" s="1"/>
  <c r="AX30" i="1"/>
  <c r="AY30" i="1" s="1"/>
  <c r="AX26" i="1"/>
  <c r="AY26" i="1" s="1"/>
  <c r="AX29" i="1"/>
  <c r="AY29" i="1" s="1"/>
  <c r="AX59" i="1"/>
  <c r="AY59" i="1" s="1"/>
  <c r="AX53" i="1"/>
  <c r="AY53" i="1" s="1"/>
  <c r="AX41" i="1"/>
  <c r="AY41" i="1" s="1"/>
  <c r="AX37" i="1"/>
  <c r="AY37" i="1" s="1"/>
  <c r="AX25" i="1"/>
  <c r="AY25" i="1" s="1"/>
  <c r="AX21" i="1"/>
  <c r="AY21" i="1" s="1"/>
  <c r="AX9" i="1"/>
  <c r="AY9" i="1" s="1"/>
  <c r="AX55" i="1"/>
  <c r="AY55" i="1" s="1"/>
  <c r="AX51" i="1"/>
  <c r="AY51" i="1" s="1"/>
  <c r="AX47" i="1"/>
  <c r="AY47" i="1" s="1"/>
  <c r="AX43" i="1"/>
  <c r="AY43" i="1" s="1"/>
  <c r="AX39" i="1"/>
  <c r="AY39" i="1" s="1"/>
  <c r="AX35" i="1"/>
  <c r="AY35" i="1" s="1"/>
  <c r="AX31" i="1"/>
  <c r="AY31" i="1" s="1"/>
  <c r="AX27" i="1"/>
  <c r="AY27" i="1" s="1"/>
  <c r="AX23" i="1"/>
  <c r="AY23" i="1" s="1"/>
  <c r="AX19" i="1"/>
  <c r="AY19" i="1" s="1"/>
  <c r="AX11" i="1"/>
  <c r="AY11" i="1" s="1"/>
  <c r="AX56" i="1"/>
  <c r="AY56" i="1" s="1"/>
  <c r="AX52" i="1"/>
  <c r="AY52" i="1" s="1"/>
  <c r="AX48" i="1"/>
  <c r="AY48" i="1" s="1"/>
  <c r="AX44" i="1"/>
  <c r="AY44" i="1" s="1"/>
  <c r="AX40" i="1"/>
  <c r="AY40" i="1" s="1"/>
  <c r="AX36" i="1"/>
  <c r="AY36" i="1" s="1"/>
  <c r="AX32" i="1"/>
  <c r="AY32" i="1" s="1"/>
  <c r="AX28" i="1"/>
  <c r="AY28" i="1" s="1"/>
  <c r="AX24" i="1"/>
  <c r="AY24" i="1" s="1"/>
  <c r="AX20" i="1"/>
  <c r="AY20" i="1" s="1"/>
  <c r="AX12" i="1"/>
  <c r="AY12" i="1" s="1"/>
  <c r="BY54" i="1"/>
  <c r="BZ54" i="1" s="1"/>
  <c r="BY59" i="1"/>
  <c r="BZ59" i="1" s="1"/>
  <c r="BY45" i="1"/>
  <c r="BZ45" i="1" s="1"/>
  <c r="BY37" i="1"/>
  <c r="BZ37" i="1" s="1"/>
  <c r="BY33" i="1"/>
  <c r="BZ33" i="1" s="1"/>
  <c r="BY25" i="1"/>
  <c r="BZ25" i="1" s="1"/>
  <c r="BY17" i="1"/>
  <c r="BZ17" i="1" s="1"/>
  <c r="BY13" i="1"/>
  <c r="BZ13" i="1" s="1"/>
  <c r="BY9" i="1"/>
  <c r="BZ9" i="1" s="1"/>
  <c r="BY56" i="1"/>
  <c r="BZ56" i="1" s="1"/>
  <c r="BY49" i="1"/>
  <c r="BZ49" i="1" s="1"/>
  <c r="BY41" i="1"/>
  <c r="BZ41" i="1" s="1"/>
  <c r="BY46" i="1"/>
  <c r="BZ46" i="1" s="1"/>
  <c r="BY42" i="1"/>
  <c r="BZ42" i="1" s="1"/>
  <c r="BY38" i="1"/>
  <c r="BZ38" i="1" s="1"/>
  <c r="BY34" i="1"/>
  <c r="BZ34" i="1" s="1"/>
  <c r="BY22" i="1"/>
  <c r="BZ22" i="1" s="1"/>
  <c r="BY18" i="1"/>
  <c r="BZ18" i="1" s="1"/>
  <c r="BY14" i="1"/>
  <c r="BZ14" i="1" s="1"/>
  <c r="BY10" i="1"/>
  <c r="BZ10" i="1" s="1"/>
  <c r="BY8" i="1"/>
  <c r="BZ8" i="1" s="1"/>
  <c r="BY60" i="1"/>
  <c r="BZ60" i="1" s="1"/>
  <c r="BY50" i="1"/>
  <c r="BZ50" i="1" s="1"/>
  <c r="BY26" i="1"/>
  <c r="BZ26" i="1" s="1"/>
  <c r="BY30" i="1"/>
  <c r="BZ30" i="1" s="1"/>
  <c r="BY29" i="1"/>
  <c r="BZ29" i="1" s="1"/>
  <c r="BY62" i="1"/>
  <c r="BZ62" i="1" s="1"/>
  <c r="BY55" i="1"/>
  <c r="BZ55" i="1" s="1"/>
  <c r="BY44" i="1"/>
  <c r="BZ44" i="1" s="1"/>
  <c r="BY36" i="1"/>
  <c r="BZ36" i="1" s="1"/>
  <c r="BY32" i="1"/>
  <c r="BZ32" i="1" s="1"/>
  <c r="BY24" i="1"/>
  <c r="BZ24" i="1" s="1"/>
  <c r="BY12" i="1"/>
  <c r="BZ12" i="1" s="1"/>
  <c r="BY61" i="1"/>
  <c r="BZ61" i="1" s="1"/>
  <c r="BY53" i="1"/>
  <c r="BZ53" i="1" s="1"/>
  <c r="BY51" i="1"/>
  <c r="BZ51" i="1" s="1"/>
  <c r="BY47" i="1"/>
  <c r="BZ47" i="1" s="1"/>
  <c r="BY43" i="1"/>
  <c r="BZ43" i="1" s="1"/>
  <c r="BY39" i="1"/>
  <c r="BZ39" i="1" s="1"/>
  <c r="BY35" i="1"/>
  <c r="BZ35" i="1" s="1"/>
  <c r="BY31" i="1"/>
  <c r="BZ31" i="1" s="1"/>
  <c r="BY27" i="1"/>
  <c r="BZ27" i="1" s="1"/>
  <c r="BY23" i="1"/>
  <c r="BZ23" i="1" s="1"/>
  <c r="BY15" i="1"/>
  <c r="BZ15" i="1" s="1"/>
  <c r="BY11" i="1"/>
  <c r="BZ11" i="1" s="1"/>
  <c r="BY48" i="1"/>
  <c r="BZ48" i="1" s="1"/>
  <c r="BY20" i="1"/>
  <c r="BZ20" i="1" s="1"/>
  <c r="BY21" i="1"/>
  <c r="BZ21" i="1" s="1"/>
  <c r="BY19" i="1"/>
  <c r="BZ19" i="1" s="1"/>
  <c r="BY52" i="1"/>
  <c r="BZ52" i="1" s="1"/>
  <c r="BY40" i="1"/>
  <c r="BZ40" i="1" s="1"/>
  <c r="BY28" i="1"/>
  <c r="BZ28" i="1" s="1"/>
  <c r="BY16" i="1"/>
  <c r="BZ16" i="1" s="1"/>
  <c r="J35" i="3" l="1"/>
  <c r="CA8" i="1" l="1"/>
</calcChain>
</file>

<file path=xl/comments1.xml><?xml version="1.0" encoding="utf-8"?>
<comments xmlns="http://schemas.openxmlformats.org/spreadsheetml/2006/main">
  <authors>
    <author>Soporte</author>
    <author>Edgar Andrés Ortiz Vivas</author>
  </authors>
  <commentList>
    <comment ref="AZ7" authorId="0" shapeId="0">
      <text>
        <r>
          <rPr>
            <sz val="9"/>
            <color indexed="81"/>
            <rFont val="Tahoma"/>
            <family val="2"/>
          </rPr>
          <t xml:space="preserve">Incluye la evaluación del desempeño mensual y bimetsral
</t>
        </r>
      </text>
    </comment>
    <comment ref="CA7" authorId="0" shapeId="0">
      <text>
        <r>
          <rPr>
            <sz val="9"/>
            <color indexed="81"/>
            <rFont val="Tahoma"/>
            <family val="2"/>
          </rPr>
          <t xml:space="preserve">Incluye la evaluación del desempeño mensual y bimetsral
</t>
        </r>
      </text>
    </comment>
    <comment ref="J21" authorId="1" shapeId="0">
      <text>
        <r>
          <rPr>
            <b/>
            <sz val="9"/>
            <color indexed="81"/>
            <rFont val="Tahoma"/>
            <family val="2"/>
          </rPr>
          <t>Días calendario</t>
        </r>
        <r>
          <rPr>
            <sz val="9"/>
            <color indexed="81"/>
            <rFont val="Tahoma"/>
            <family val="2"/>
          </rPr>
          <t xml:space="preserve">
</t>
        </r>
      </text>
    </comment>
    <comment ref="J34" authorId="1" shapeId="0">
      <text>
        <r>
          <rPr>
            <b/>
            <sz val="9"/>
            <color indexed="81"/>
            <rFont val="Tahoma"/>
            <family val="2"/>
          </rPr>
          <t>&lt;=8:30 minutos</t>
        </r>
      </text>
    </comment>
    <comment ref="Y36" authorId="0" shapeId="0">
      <text>
        <r>
          <rPr>
            <b/>
            <sz val="9"/>
            <color indexed="81"/>
            <rFont val="Tahoma"/>
            <family val="2"/>
          </rPr>
          <t xml:space="preserve">citar textualmente los usuarios que utilizan el indicador.. No aplica para toda la entidad
</t>
        </r>
        <r>
          <rPr>
            <sz val="9"/>
            <color indexed="81"/>
            <rFont val="Tahoma"/>
            <family val="2"/>
          </rPr>
          <t xml:space="preserve">
</t>
        </r>
      </text>
    </comment>
    <comment ref="F37" authorId="1" shapeId="0">
      <text>
        <r>
          <rPr>
            <b/>
            <sz val="9"/>
            <color indexed="81"/>
            <rFont val="Tahoma"/>
            <family val="2"/>
          </rPr>
          <t>Modificado, solicitud 2018IE5706 11/04/2018</t>
        </r>
        <r>
          <rPr>
            <sz val="9"/>
            <color indexed="81"/>
            <rFont val="Tahoma"/>
            <family val="2"/>
          </rPr>
          <t xml:space="preserve">
</t>
        </r>
      </text>
    </comment>
    <comment ref="F38" authorId="1" shapeId="0">
      <text>
        <r>
          <rPr>
            <b/>
            <sz val="9"/>
            <color indexed="81"/>
            <rFont val="Tahoma"/>
            <family val="2"/>
          </rPr>
          <t>Modificado, solicitud 2018IE5706 11/04/2018</t>
        </r>
        <r>
          <rPr>
            <sz val="9"/>
            <color indexed="81"/>
            <rFont val="Tahoma"/>
            <family val="2"/>
          </rPr>
          <t xml:space="preserve">
</t>
        </r>
      </text>
    </comment>
    <comment ref="T42" authorId="0" shapeId="0">
      <text>
        <r>
          <rPr>
            <b/>
            <sz val="9"/>
            <color indexed="81"/>
            <rFont val="Tahoma"/>
            <family val="2"/>
          </rPr>
          <t>la calificación de BUENO Debe incluir un rango y cual es la concordancia con la referencia de 13 procesos al mes?</t>
        </r>
        <r>
          <rPr>
            <sz val="9"/>
            <color indexed="81"/>
            <rFont val="Tahoma"/>
            <family val="2"/>
          </rPr>
          <t xml:space="preserve">
</t>
        </r>
      </text>
    </comment>
    <comment ref="J54" authorId="1" shapeId="0">
      <text>
        <r>
          <rPr>
            <b/>
            <sz val="9"/>
            <color indexed="81"/>
            <rFont val="Tahoma"/>
            <family val="2"/>
          </rPr>
          <t>dias</t>
        </r>
        <r>
          <rPr>
            <sz val="9"/>
            <color indexed="81"/>
            <rFont val="Tahoma"/>
            <family val="2"/>
          </rPr>
          <t xml:space="preserve">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<sst xmlns="http://schemas.openxmlformats.org/spreadsheetml/2006/main" count="2409" uniqueCount="822">
  <si>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</si>
  <si>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</si>
  <si>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</si>
  <si>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</si>
  <si>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</si>
  <si>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</si>
  <si>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</si>
  <si>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</si>
  <si>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</si>
  <si>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</si>
  <si>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</si>
  <si>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</si>
  <si>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</si>
  <si>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</si>
  <si>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</si>
  <si>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</si>
  <si>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</si>
  <si>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</si>
  <si>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</si>
  <si>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</si>
  <si>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</si>
  <si>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</si>
  <si>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</si>
  <si>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</si>
  <si>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</si>
  <si>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</si>
  <si>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</si>
  <si>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</si>
  <si>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</si>
  <si>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</si>
  <si>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</si>
  <si>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</si>
  <si>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</si>
  <si>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</si>
  <si>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</si>
  <si>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</si>
  <si>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</si>
  <si>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</si>
  <si>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</si>
  <si>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</si>
  <si>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</si>
  <si>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</si>
  <si>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</si>
  <si>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</si>
  <si>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</si>
  <si>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</si>
  <si>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</si>
  <si>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</si>
  <si>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</si>
  <si>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</si>
  <si>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</si>
  <si>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</si>
  <si>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</si>
  <si>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</si>
  <si>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</si>
  <si>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</si>
  <si>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</si>
  <si>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</si>
  <si>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</si>
  <si>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</si>
  <si>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</si>
  <si>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</si>
  <si>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</si>
  <si>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</si>
  <si>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</si>
  <si>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</si>
  <si>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</si>
  <si>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</si>
  <si>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</si>
  <si>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</si>
  <si>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</si>
  <si>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</si>
  <si>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</si>
  <si>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</si>
  <si>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</si>
  <si>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</si>
  <si>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</si>
  <si>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</si>
  <si>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</si>
  <si>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</si>
  <si>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</si>
  <si>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</si>
  <si>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</si>
  <si>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</si>
  <si>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</si>
  <si>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Final del proceso de atención a incidentes</t>
  </si>
  <si>
    <t>Diaria</t>
  </si>
  <si>
    <t>&lt; 75%</t>
  </si>
  <si>
    <t>(&gt;= 75% y &lt; 85%)</t>
  </si>
  <si>
    <t>(&gt;= 85% y &lt; 100%)</t>
  </si>
  <si>
    <t>(= 100%)</t>
  </si>
  <si>
    <t>Mesa de ayuda, Área de tecnología OAP</t>
  </si>
  <si>
    <t>Mariano Garrido</t>
  </si>
  <si>
    <t>Oficina Asesora de Planeación</t>
  </si>
  <si>
    <t>Disponibilidad de servidores -Infraestructura-</t>
  </si>
  <si>
    <t xml:space="preserve">Final del proceso </t>
  </si>
  <si>
    <t>(Tiempo total de disponibilidad de servidores / Tiempo total de operación) *100</t>
  </si>
  <si>
    <t>Herramientas servidores e informes mensuales de incidentes</t>
  </si>
  <si>
    <t>Semanal</t>
  </si>
  <si>
    <t>Oficina de infraestructura</t>
  </si>
  <si>
    <t>Final del proceso</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</si>
  <si>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</si>
  <si>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</si>
  <si>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</si>
  <si>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</si>
  <si>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</si>
  <si>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r>
      <rPr>
        <b/>
        <sz val="11"/>
        <color indexed="8"/>
        <rFont val="Calibri"/>
        <family val="2"/>
        <scheme val="minor"/>
      </rPr>
      <t>PROMEDIO</t>
    </r>
    <r>
      <rPr>
        <sz val="11"/>
        <color theme="1"/>
        <rFont val="Calibri"/>
        <family val="2"/>
        <scheme val="minor"/>
      </rPr>
      <t xml:space="preserve"> (Avance ponderado de los productos de los planes de acción por Dependencia que hacen parte del Plan de Acción Institucional.</t>
    </r>
  </si>
  <si>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</si>
  <si>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</si>
  <si>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</si>
  <si>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</si>
  <si>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</si>
  <si>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</si>
  <si>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</si>
  <si>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</si>
  <si>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</si>
  <si>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r>
      <rPr>
        <b/>
        <sz val="11"/>
        <color indexed="8"/>
        <rFont val="Calibri"/>
        <family val="2"/>
        <scheme val="minor"/>
      </rPr>
      <t>PROMEDIO</t>
    </r>
    <r>
      <rPr>
        <sz val="11"/>
        <color theme="1"/>
        <rFont val="Calibri"/>
        <family val="2"/>
        <scheme val="minor"/>
      </rPr>
      <t xml:space="preserve"> (Avance ponderado de las actividades de los planes de acción por Dependencia que hacen parte del Plan de Acción Institucional.</t>
    </r>
  </si>
  <si>
    <t>Avance en la gestión de las actividades del Plan de Acción Institucional en el periodo evaluado.</t>
  </si>
  <si>
    <t>verificar que actividades debieron cumplirse en el periodo evaluado</t>
  </si>
  <si>
    <r>
      <rPr>
        <b/>
        <sz val="11"/>
        <color indexed="8"/>
        <rFont val="Calibri"/>
        <family val="2"/>
        <scheme val="minor"/>
      </rPr>
      <t>PROMEDIO</t>
    </r>
    <r>
      <rPr>
        <sz val="11"/>
        <color theme="1"/>
        <rFont val="Calibri"/>
        <family val="2"/>
        <scheme val="minor"/>
      </rPr>
      <t xml:space="preserve"> (Avance ponderado de las actividades del periodo evaluado de los planes de acción por Dependencia que hacen parte del Plan de Acción Institucional.</t>
    </r>
  </si>
  <si>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</si>
  <si>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</si>
  <si>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</si>
  <si>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</si>
  <si>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</si>
  <si>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</si>
  <si>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</si>
  <si>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</si>
  <si>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</si>
  <si>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</si>
  <si>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</si>
  <si>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</si>
  <si>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</si>
  <si>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</si>
  <si>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</si>
  <si>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</si>
  <si>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</si>
  <si>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</si>
  <si>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</si>
  <si>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</si>
  <si>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</si>
  <si>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</si>
  <si>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</si>
  <si>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</si>
  <si>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</si>
  <si>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</si>
  <si>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</si>
  <si>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</si>
  <si>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</si>
  <si>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</si>
  <si>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</si>
  <si>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</si>
  <si>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</si>
  <si>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</si>
  <si>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</si>
  <si>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</si>
  <si>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</si>
  <si>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</si>
  <si>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</si>
  <si>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</si>
  <si>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</si>
  <si>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</si>
  <si>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</si>
  <si>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</si>
  <si>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</si>
  <si>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</si>
  <si>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</si>
  <si>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</si>
  <si>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</si>
  <si>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</si>
  <si>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</si>
  <si>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</si>
  <si>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</si>
  <si>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</si>
  <si>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</si>
  <si>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</si>
  <si>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</si>
  <si>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</si>
  <si>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</si>
  <si>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</si>
  <si>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</si>
  <si>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</si>
  <si>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</si>
  <si>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</si>
  <si>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</si>
  <si>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</si>
  <si>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</si>
  <si>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</si>
  <si>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</si>
  <si>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</si>
  <si>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</si>
  <si>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</si>
  <si>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</si>
  <si>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</si>
  <si>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</si>
  <si>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</si>
  <si>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</si>
  <si>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</si>
  <si>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</si>
  <si>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</si>
  <si>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</si>
  <si>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</si>
  <si>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</si>
  <si>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</si>
  <si>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</si>
  <si>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</si>
  <si>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</si>
  <si>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</si>
  <si>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</si>
  <si>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</si>
  <si>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</si>
  <si>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</si>
  <si>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</si>
  <si>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</si>
  <si>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</si>
  <si>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</si>
  <si>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</si>
  <si>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</si>
  <si>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</si>
  <si>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</si>
  <si>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</si>
  <si>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</si>
  <si>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</si>
  <si>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</si>
  <si>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</si>
  <si>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</si>
  <si>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</si>
  <si>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</si>
  <si>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</si>
  <si>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</si>
  <si>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</si>
  <si>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</si>
  <si>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</si>
  <si>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</si>
  <si>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</si>
  <si>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</si>
  <si>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</si>
  <si>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</si>
  <si>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</si>
  <si>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</si>
  <si>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</si>
  <si>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</si>
  <si>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</si>
  <si>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</si>
  <si>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</si>
  <si>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</si>
  <si>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</si>
  <si>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</si>
  <si>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</si>
  <si>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</si>
  <si>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</si>
  <si>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</si>
  <si>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</si>
  <si>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</si>
  <si>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</si>
  <si>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</si>
  <si>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</si>
  <si>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</si>
  <si>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</si>
  <si>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</si>
  <si>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</si>
  <si>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</si>
  <si>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</si>
  <si>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</si>
  <si>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</si>
  <si>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</si>
  <si>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</si>
  <si>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</si>
  <si>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</si>
  <si>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</si>
  <si>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</si>
  <si>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</si>
  <si>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</si>
  <si>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</si>
  <si>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</si>
  <si>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</si>
  <si>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</si>
  <si>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</si>
  <si>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</si>
  <si>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</si>
  <si>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</si>
  <si>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</si>
  <si>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 xml:space="preserve"> =80 Y &lt;95</t>
  </si>
  <si>
    <t>Subsistemas del SIG  que cuenten con indicadores</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</si>
  <si>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</si>
  <si>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</si>
  <si>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</si>
  <si>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</si>
  <si>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</si>
  <si>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</si>
  <si>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</si>
  <si>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</si>
  <si>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</si>
  <si>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</si>
  <si>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</si>
  <si>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</si>
  <si>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</si>
  <si>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</si>
  <si>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</si>
  <si>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</si>
  <si>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</si>
  <si>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</si>
  <si>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</si>
  <si>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</si>
  <si>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</si>
  <si>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</si>
  <si>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</si>
  <si>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</si>
  <si>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</si>
  <si>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</si>
  <si>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</si>
  <si>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</si>
  <si>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</si>
  <si>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</si>
  <si>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</si>
  <si>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</si>
  <si>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</si>
  <si>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</si>
  <si>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</si>
  <si>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</si>
  <si>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</si>
  <si>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</si>
  <si>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</si>
  <si>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</si>
  <si>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</si>
  <si>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</si>
  <si>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</si>
  <si>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</si>
  <si>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</si>
  <si>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</si>
  <si>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</si>
  <si>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</si>
  <si>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</si>
  <si>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</si>
  <si>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</si>
  <si>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</si>
  <si>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</si>
  <si>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</si>
  <si>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</si>
  <si>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</si>
  <si>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</si>
  <si>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&lt;1%</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</si>
  <si>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</si>
  <si>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</si>
  <si>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</si>
  <si>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</si>
  <si>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</si>
  <si>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</si>
  <si>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</si>
  <si>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</si>
  <si>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</si>
  <si>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</si>
  <si>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</si>
  <si>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</si>
  <si>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</si>
  <si>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</si>
  <si>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</si>
  <si>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</si>
  <si>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</si>
  <si>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</si>
  <si>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</si>
  <si>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</si>
  <si>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</si>
  <si>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</si>
  <si>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</si>
  <si>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</si>
  <si>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</si>
  <si>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</si>
  <si>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</si>
  <si>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u/>
        <sz val="11"/>
        <color indexed="8"/>
        <rFont val="Calibri"/>
        <family val="2"/>
        <scheme val="minor"/>
      </rPr>
      <t>&lt;</t>
    </r>
    <r>
      <rPr>
        <sz val="11"/>
        <color indexed="8"/>
        <rFont val="Calibri"/>
        <family val="2"/>
        <scheme val="minor"/>
      </rPr>
      <t>50%</t>
    </r>
  </si>
  <si>
    <r>
      <t xml:space="preserve"> </t>
    </r>
    <r>
      <rPr>
        <u/>
        <sz val="11"/>
        <color indexed="8"/>
        <rFont val="Calibri"/>
        <family val="2"/>
        <scheme val="minor"/>
      </rPr>
      <t>&gt;</t>
    </r>
    <r>
      <rPr>
        <sz val="11"/>
        <color indexed="8"/>
        <rFont val="Calibri"/>
        <family val="2"/>
        <scheme val="minor"/>
      </rPr>
      <t xml:space="preserve"> 51% y </t>
    </r>
    <r>
      <rPr>
        <u/>
        <sz val="11"/>
        <color indexed="8"/>
        <rFont val="Calibri"/>
        <family val="2"/>
        <scheme val="minor"/>
      </rPr>
      <t>&lt;</t>
    </r>
    <r>
      <rPr>
        <sz val="11"/>
        <color indexed="8"/>
        <rFont val="Calibri"/>
        <family val="2"/>
        <scheme val="minor"/>
      </rPr>
      <t xml:space="preserve"> 79%</t>
    </r>
  </si>
  <si>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94%</t>
    </r>
  </si>
  <si>
    <r>
      <rPr>
        <u/>
        <sz val="11"/>
        <color indexed="8"/>
        <rFont val="Calibri"/>
        <family val="2"/>
        <scheme val="minor"/>
      </rPr>
      <t>&gt;</t>
    </r>
    <r>
      <rPr>
        <sz val="11"/>
        <color indexed="8"/>
        <rFont val="Calibri"/>
        <family val="2"/>
        <scheme val="minor"/>
      </rPr>
      <t>95%</t>
    </r>
  </si>
  <si>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</si>
  <si>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</si>
  <si>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</si>
  <si>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</si>
  <si>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</si>
  <si>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</si>
  <si>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</si>
  <si>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</si>
  <si>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</si>
  <si>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r>
      <rPr>
        <u/>
        <sz val="11"/>
        <color indexed="8"/>
        <rFont val="Calibri"/>
        <family val="2"/>
        <scheme val="minor"/>
      </rPr>
      <t>&gt;</t>
    </r>
    <r>
      <rPr>
        <sz val="11"/>
        <color indexed="8"/>
        <rFont val="Calibri"/>
        <family val="2"/>
        <scheme val="minor"/>
      </rPr>
      <t>40%</t>
    </r>
  </si>
  <si>
    <t xml:space="preserve"> &gt; 39% y &lt; =26%</t>
  </si>
  <si>
    <r>
      <t xml:space="preserve">25% y </t>
    </r>
    <r>
      <rPr>
        <u/>
        <sz val="11"/>
        <color indexed="8"/>
        <rFont val="Calibri"/>
        <family val="2"/>
        <scheme val="minor"/>
      </rPr>
      <t>&lt;</t>
    </r>
    <r>
      <rPr>
        <sz val="11"/>
        <color indexed="8"/>
        <rFont val="Calibri"/>
        <family val="2"/>
        <scheme val="minor"/>
      </rPr>
      <t>16</t>
    </r>
  </si>
  <si>
    <r>
      <rPr>
        <u/>
        <sz val="11"/>
        <color indexed="8"/>
        <rFont val="Calibri"/>
        <family val="2"/>
        <scheme val="minor"/>
      </rPr>
      <t>&lt;</t>
    </r>
    <r>
      <rPr>
        <sz val="11"/>
        <color indexed="8"/>
        <rFont val="Calibri"/>
        <family val="2"/>
        <scheme val="minor"/>
      </rPr>
      <t>15%</t>
    </r>
  </si>
  <si>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</si>
  <si>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</si>
  <si>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</si>
  <si>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</si>
  <si>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99%</t>
    </r>
  </si>
  <si>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</si>
  <si>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</si>
  <si>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</si>
  <si>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</si>
  <si>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</si>
  <si>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</si>
  <si>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</si>
  <si>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</si>
  <si>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</si>
  <si>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</si>
  <si>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</si>
  <si>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</si>
  <si>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</si>
  <si>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</si>
  <si>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</si>
  <si>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</si>
  <si>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</si>
  <si>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</si>
  <si>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</si>
  <si>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</si>
  <si>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</si>
  <si>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</si>
  <si>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</si>
  <si>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u/>
        <sz val="11"/>
        <color indexed="8"/>
        <rFont val="Calibri"/>
        <family val="2"/>
        <scheme val="minor"/>
      </rPr>
      <t>&gt;</t>
    </r>
    <r>
      <rPr>
        <sz val="11"/>
        <color indexed="8"/>
        <rFont val="Calibri"/>
        <family val="2"/>
        <scheme val="minor"/>
      </rPr>
      <t>50% Y &lt;70%</t>
    </r>
  </si>
  <si>
    <r>
      <rPr>
        <u/>
        <sz val="11"/>
        <color indexed="8"/>
        <rFont val="Calibri"/>
        <family val="2"/>
        <scheme val="minor"/>
      </rPr>
      <t>&gt;</t>
    </r>
    <r>
      <rPr>
        <sz val="11"/>
        <color indexed="8"/>
        <rFont val="Calibri"/>
        <family val="2"/>
        <scheme val="minor"/>
      </rPr>
      <t>70% Y &lt;=80%</t>
    </r>
  </si>
  <si>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</si>
  <si>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</si>
  <si>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</si>
  <si>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</si>
  <si>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</si>
  <si>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</si>
  <si>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</si>
  <si>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</si>
  <si>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</si>
  <si>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</si>
  <si>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</si>
  <si>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</si>
  <si>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</si>
  <si>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</si>
  <si>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</si>
  <si>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</si>
  <si>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Humanos y tecnológicos</t>
  </si>
  <si>
    <t>Sistema PCT</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</si>
  <si>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</si>
  <si>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</si>
  <si>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</si>
  <si>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</si>
  <si>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</si>
  <si>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1"/>
        <color theme="1"/>
        <rFont val="Calibri"/>
        <family val="2"/>
        <scheme val="minor"/>
      </rPr>
      <t>PROMEDIO</t>
    </r>
    <r>
      <rPr>
        <sz val="11"/>
        <color theme="1"/>
        <rFont val="Calibri"/>
        <family val="2"/>
        <scheme val="minor"/>
      </rPr>
      <t xml:space="preserve"> (Total de vehículos disponibles de 1ra respuesta para la atención/ total de vehículos existentes de 1ra respuesta para la atención)*100</t>
    </r>
  </si>
  <si>
    <t>Base de datos (Control líder del Parque automotor)</t>
  </si>
  <si>
    <t>Monitoreo Diario</t>
  </si>
  <si>
    <r>
      <rPr>
        <u/>
        <sz val="11"/>
        <color indexed="8"/>
        <rFont val="Calibri"/>
        <family val="2"/>
        <scheme val="minor"/>
      </rPr>
      <t>&lt;29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</si>
  <si>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&lt;59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</si>
  <si>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&lt;89</t>
    </r>
    <r>
      <rPr>
        <sz val="11"/>
        <color indexed="8"/>
        <rFont val="Calibri"/>
        <family val="2"/>
        <scheme val="minor"/>
      </rPr>
      <t>%)</t>
    </r>
  </si>
  <si>
    <r>
      <rPr>
        <u/>
        <sz val="11"/>
        <color indexed="8"/>
        <rFont val="Calibri"/>
        <family val="2"/>
        <scheme val="minor"/>
      </rPr>
      <t>&gt;90</t>
    </r>
    <r>
      <rPr>
        <sz val="11"/>
        <color indexed="8"/>
        <rFont val="Calibri"/>
        <family val="2"/>
        <scheme val="minor"/>
      </rPr>
      <t>%</t>
    </r>
  </si>
  <si>
    <t>PARQUE AUTOMOTOR</t>
  </si>
  <si>
    <t>LIDER DEL PARQUE AUTOMOTOR</t>
  </si>
  <si>
    <t>LIDER DEL PARQUE AUTOMOTOR
SUBDIRECTOR LOGISTICA</t>
  </si>
  <si>
    <t>SUBDIRECCION LOGISTICA
DIRECCION
SUBDIRECCION OPERATIVA
PLANEACION</t>
  </si>
  <si>
    <t>Tiempo (Días)</t>
  </si>
  <si>
    <r>
      <rPr>
        <u/>
        <sz val="11"/>
        <color theme="1"/>
        <rFont val="Calibri"/>
        <family val="2"/>
        <scheme val="minor"/>
      </rPr>
      <t>&gt;</t>
    </r>
    <r>
      <rPr>
        <sz val="11"/>
        <color theme="1"/>
        <rFont val="Calibri"/>
        <family val="2"/>
        <scheme val="minor"/>
      </rPr>
      <t xml:space="preserve"> 21 DIAS</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</si>
  <si>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</si>
  <si>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</si>
  <si>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</si>
  <si>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</si>
  <si>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t>Base de datos</t>
  </si>
  <si>
    <t>Monitoreo Semanal</t>
  </si>
  <si>
    <r>
      <rPr>
        <u/>
        <sz val="11"/>
        <color indexed="8"/>
        <rFont val="Calibri"/>
        <family val="2"/>
        <scheme val="minor"/>
      </rPr>
      <t>&lt;</t>
    </r>
    <r>
      <rPr>
        <sz val="11"/>
        <color indexed="8"/>
        <rFont val="Calibri"/>
        <family val="2"/>
        <scheme val="minor"/>
      </rPr>
      <t>29%</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</si>
  <si>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</si>
  <si>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&lt;84</t>
    </r>
    <r>
      <rPr>
        <sz val="11"/>
        <color indexed="8"/>
        <rFont val="Calibri"/>
        <family val="2"/>
        <scheme val="minor"/>
      </rPr>
      <t>%)</t>
    </r>
  </si>
  <si>
    <r>
      <rPr>
        <u/>
        <sz val="11"/>
        <color indexed="8"/>
        <rFont val="Calibri"/>
        <family val="2"/>
        <scheme val="minor"/>
      </rPr>
      <t>&gt;</t>
    </r>
    <r>
      <rPr>
        <sz val="11"/>
        <color indexed="8"/>
        <rFont val="Calibri"/>
        <family val="2"/>
        <scheme val="minor"/>
      </rPr>
      <t>85%</t>
    </r>
  </si>
  <si>
    <t>EQUIPO MENOR</t>
  </si>
  <si>
    <t>LIDER EQUIPO MENOR</t>
  </si>
  <si>
    <t>LIDER DE EQUIPO MENOR 
SUBDIRECTOR LOGISTICA</t>
  </si>
  <si>
    <t xml:space="preserve">SUBDIRECCION LOGISTICA
DIRECCION
PLANEACION
SUBDIRECCION OPERATIVA
</t>
  </si>
  <si>
    <t>Monitoreo mensual</t>
  </si>
  <si>
    <t>Gestión Logística en Emergencias</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</si>
  <si>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</si>
  <si>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</si>
  <si>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</si>
  <si>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</si>
  <si>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</si>
  <si>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</si>
  <si>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</si>
  <si>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t>
    </r>
    <r>
      <rPr>
        <sz val="11"/>
        <color indexed="8"/>
        <rFont val="Calibri"/>
        <family val="2"/>
        <scheme val="minor"/>
      </rPr>
      <t>79%)</t>
    </r>
  </si>
  <si>
    <r>
      <t>(</t>
    </r>
    <r>
      <rPr>
        <u/>
        <sz val="11"/>
        <color indexed="8"/>
        <rFont val="Calibri"/>
        <family val="2"/>
        <scheme val="minor"/>
      </rPr>
      <t>&gt;</t>
    </r>
    <r>
      <rPr>
        <sz val="11"/>
        <color indexed="8"/>
        <rFont val="Calibri"/>
        <family val="2"/>
        <scheme val="minor"/>
      </rPr>
      <t xml:space="preserve"> 80% y </t>
    </r>
    <r>
      <rPr>
        <u/>
        <sz val="11"/>
        <color indexed="8"/>
        <rFont val="Calibri"/>
        <family val="2"/>
        <scheme val="minor"/>
      </rPr>
      <t>&lt;</t>
    </r>
    <r>
      <rPr>
        <sz val="11"/>
        <color indexed="8"/>
        <rFont val="Calibri"/>
        <family val="2"/>
        <scheme val="minor"/>
      </rPr>
      <t>89%)</t>
    </r>
  </si>
  <si>
    <r>
      <rPr>
        <u/>
        <sz val="11"/>
        <color indexed="8"/>
        <rFont val="Calibri"/>
        <family val="2"/>
        <scheme val="minor"/>
      </rPr>
      <t>&gt;</t>
    </r>
    <r>
      <rPr>
        <sz val="11"/>
        <color indexed="8"/>
        <rFont val="Calibri"/>
        <family val="2"/>
        <scheme val="minor"/>
      </rPr>
      <t>90%</t>
    </r>
  </si>
  <si>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</si>
  <si>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</si>
  <si>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</si>
  <si>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</si>
  <si>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</si>
  <si>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</si>
  <si>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</si>
  <si>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</si>
  <si>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</si>
  <si>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</si>
  <si>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</si>
  <si>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</si>
  <si>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</si>
  <si>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</si>
  <si>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</si>
  <si>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</si>
  <si>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</si>
  <si>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</si>
  <si>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</si>
  <si>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</si>
  <si>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</si>
  <si>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</si>
  <si>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</si>
  <si>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</si>
  <si>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</si>
  <si>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</si>
  <si>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</si>
  <si>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</si>
  <si>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</si>
  <si>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</si>
  <si>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</si>
  <si>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</si>
  <si>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</si>
  <si>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</si>
  <si>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</si>
  <si>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</si>
  <si>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</si>
  <si>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</si>
  <si>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</si>
  <si>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</si>
  <si>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</si>
  <si>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</si>
  <si>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</si>
  <si>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</si>
  <si>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</si>
  <si>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</si>
  <si>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</si>
  <si>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</si>
  <si>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</si>
  <si>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</si>
  <si>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</si>
  <si>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</si>
  <si>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</si>
  <si>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</si>
  <si>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</si>
  <si>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META (per.)</t>
  </si>
  <si>
    <t>Valor numerador</t>
  </si>
  <si>
    <t>Valor denominador</t>
  </si>
  <si>
    <t xml:space="preserve">RESULTADO </t>
  </si>
  <si>
    <t>TENDENCIA
(&gt;=) (&lt;=)</t>
  </si>
  <si>
    <t>ANALISIS Y OBSERVACIONES</t>
  </si>
  <si>
    <t>Acción 
Planteada</t>
  </si>
  <si>
    <t>ENERO</t>
  </si>
  <si>
    <t>FEBRERO</t>
  </si>
  <si>
    <t>MARZO</t>
  </si>
  <si>
    <t>Autos impulsados por abogados</t>
  </si>
  <si>
    <t>Número de procesos impulsados/Número de abogados</t>
  </si>
  <si>
    <t>Numero</t>
  </si>
  <si>
    <t>&lt;=7</t>
  </si>
  <si>
    <t>&gt;8 - &lt;11</t>
  </si>
  <si>
    <t>(=)11 y &lt;13</t>
  </si>
  <si>
    <t>(=)13</t>
  </si>
  <si>
    <t>&gt;15</t>
  </si>
  <si>
    <t>&lt;=15 y &gt;=13</t>
  </si>
  <si>
    <t>&lt;=12 y &gt;=11</t>
  </si>
  <si>
    <t>&lt;=10</t>
  </si>
  <si>
    <t>Excelente</t>
  </si>
  <si>
    <t>Para la vigencia se realizaron  14 investigaciones debido a las activaciones realizadasen la cuales se determinaron las causas a todas</t>
  </si>
  <si>
    <t>N/A</t>
  </si>
  <si>
    <t>En el mes marzo no se presentó devolución por escrito por parte del área, teniendo en cuenta que las correciones solicitadas por correo no fue tramitada en su momento.</t>
  </si>
  <si>
    <t>&gt;80%</t>
  </si>
  <si>
    <t>Se daran las recomendaciones a los maquinistas desde el taller del cuidado y manejo  del vehiculo.</t>
  </si>
  <si>
    <t>15 DIAS</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</si>
  <si>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</si>
  <si>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</si>
  <si>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</si>
  <si>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</si>
  <si>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</si>
  <si>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</si>
  <si>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</si>
  <si>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</si>
  <si>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</si>
  <si>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</si>
  <si>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</si>
  <si>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</si>
  <si>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RESULTADO</t>
  </si>
  <si>
    <t>ABRIL</t>
  </si>
  <si>
    <t>MAYO</t>
  </si>
  <si>
    <t>JUNIO</t>
  </si>
  <si>
    <t>Para la vigencia se realizaron  15 investigaciones debido a las activaciones realizadasen la cuales se determinaron las causas a todas</t>
  </si>
  <si>
    <t xml:space="preserve">MALO </t>
  </si>
  <si>
    <t>PROMEDIO MENSUAL 2do TRIMESTRE</t>
  </si>
  <si>
    <t>RESULTADO 2do TRIMESTRE</t>
  </si>
  <si>
    <t>DESEMPEÑO FINAL 2do TRIMESTRE</t>
  </si>
  <si>
    <t>Cuenta de DESEMPEÑO FINAL 2do TRIMESTRE</t>
  </si>
  <si>
    <t>META 2DO TRIMESTRE</t>
  </si>
  <si>
    <t>En este periodo se realizaron 6 piezas más de las planeadas, por lo cual se generó un porcentaje mayor en el resultado</t>
  </si>
  <si>
    <t>Para el mes de Enero se planteó emitir 4 noticieros, 4 Bomberos en acción, 4 fotos de la semana, 4 hidrantes, 4 historias en estaciones y 1 revista digital</t>
  </si>
  <si>
    <t>Para el mes de Febrero se planteó emitir 4 noticieros, 4 Bomberos en acción, 4 fotos de la semana, 4 hidrantes, 4 historias en estaciones y 1 revista digital</t>
  </si>
  <si>
    <t>En este periodo se realizaron 9 piezas más de las planeadas, por lo cual se generó un porcentaje mayor en el resultado</t>
  </si>
  <si>
    <t>Para el mes de Marzo se planteó emitir 4 noticieros, 4 Bomberos en acción, 4 fotos de la semana, 4 hidrantes, 4 historias en estaciones y 1 revista digital</t>
  </si>
  <si>
    <t xml:space="preserve">La OCI planeó y ejecuta tres activides para fortalecer la cultura del control  entre ellas: 
- Publicado en el Hidrante tema Tics para la auditoria interna independiente 
- Sensibilización en el uso de la herramienta plan de mejoramiento institucional en la Unidad y Análisis de Causas
-  Al interior de la OCI se realizarón ejercicios de Autoevaluación, autocontrol y autogestión y se  diligenció la herramienta de autoevaluación definida por la Unidad
</t>
  </si>
  <si>
    <r>
      <t xml:space="preserve">Se programaron 28 actividades, de las cuales  1 que a pesar de haberse ejecutado </t>
    </r>
    <r>
      <rPr>
        <sz val="10"/>
        <rFont val="Verdana"/>
        <family val="2"/>
      </rPr>
      <t>no se</t>
    </r>
    <r>
      <rPr>
        <sz val="10"/>
        <color indexed="8"/>
        <rFont val="Verdana"/>
        <family val="2"/>
      </rPr>
      <t xml:space="preserve"> entregó fuera de los plazos establecidos en el Plan Anual de auditorías.</t>
    </r>
  </si>
  <si>
    <t>Medir el cumplimiento en la atención de incidentes reportados a la mesa de ayuda mediante el aplicativo de reporte de incidentes tecnologicos</t>
  </si>
  <si>
    <t>*Reportes Aplicativo del reporte de incidencias tecnologicas.
*Personal Mesa de Ayuda</t>
  </si>
  <si>
    <t>(Casos cerrados y/o solucionados/ No. de casos reportados)*100</t>
  </si>
  <si>
    <t>Aplicativo de reporte de incidentes de tecnologia</t>
  </si>
  <si>
    <t>Andrés Veloza Garibello /Alvaro Andres Diaz Caicedo</t>
  </si>
  <si>
    <t>Medir la disponibilidad de los aplicativos misionales y funcionales de la entidad</t>
  </si>
  <si>
    <t>*Reportes de la disponibilidad de los aplicativos misionales y funcionales de la entidad(logs, etc.)
*Informes mensuales de incidentes</t>
  </si>
  <si>
    <t>NA</t>
  </si>
  <si>
    <t>1, para el mes de enero se realizó la medición tomando en cuenta que el programa el cual recibe y almacena los requerimientos de mesa de ayuda no arroja una calificación de satisfacción se toman los casos solucionados frente a los casos que no tuvieron solución.</t>
  </si>
  <si>
    <t xml:space="preserve">"1, Para el mes de enero no se presentó inactividad de los servidores por lo cual presenta un resultado óptimo del 100%,
2, Este resultado se promedia ya que la medición entregada de este primer trimestre se hizo consolidada y al estar al 100 % no tiene variación."
</t>
  </si>
  <si>
    <t>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t>
  </si>
  <si>
    <t xml:space="preserve">1, Para el mes  de Febrero no se presentó inactividad de los servidores por lo cual presenta un resultado óptimo del 100%,
2, Este resultado se promedia ya que la medición entregada de este primer trimestre se hizo consolidación  y al estar al 100 % no tiene variación.
</t>
  </si>
  <si>
    <t>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t>
  </si>
  <si>
    <t>se proponer una reunión para el 2 trimestre en la cual se desarrollara un tipo de encuesta o una forma de calificación para determinar la satisfacción del usuario.</t>
  </si>
  <si>
    <t xml:space="preserve">1, Para el mes de Marzo no se presentó inactividad de los servidores por lo cual presenta un resultado óptimo del 100%,
2, Este resultado se promedia ya que la medición entregada de este primer trimestre se hizo consolidación  y al estar al 100 % no tiene variación.
</t>
  </si>
  <si>
    <t xml:space="preserve">El avance de los productos fue del 95% lo que es bueno parala gestion en el primer trimestre del año </t>
  </si>
  <si>
    <t>El promedio de cumplimiento de avance de las actividades del plan de accion institucional es del 20% lo que establece un avance importante en el primer trimestre del año</t>
  </si>
  <si>
    <t>El avance de las actividades en el primer trimestre fue de un 80,33% quedando pendiente ajustes en el siguiente trimestre por trabajar</t>
  </si>
  <si>
    <t xml:space="preserve">Radicado Coris de Derechos de Petición
</t>
  </si>
  <si>
    <t>Durante los meses de Enero y Febrero del 2019 el promedio en la elaboración de la minutas de prestación de servicios por parte de la Oficina Asesora Jurídica fue de Un (1)día, cumpliendo con el parametro exigido en el Indicador</t>
  </si>
  <si>
    <t>Durante el I Trimestre del año 2019, se brindo asistencia a Sesenta y Cinco (65) audiencias</t>
  </si>
  <si>
    <t>Durante el I Trimestre del año 2019, fueron analizadas Veinte (20) fichas en Comité</t>
  </si>
  <si>
    <t>Durante el I Trimestre del año 2019, la Oficina Asesora Jurídica brindo asesoria a las diferentes Oficinas y Subdirecciones de la UAECOB en los relacionado con estudios previos, revisión de objeto, obligaciones, valores</t>
  </si>
  <si>
    <t>Durante el I Trimestre del año 2019, se tramitaron 85 peticiones, correspondientes a (Circulares, Certificados y requerimientos)</t>
  </si>
  <si>
    <t>Se emitieron para el mes de Enero 44 contancias solictadas por los usuarios</t>
  </si>
  <si>
    <t>Para la vigencia se realizaron  20 investigaciones debido a las activaciones realizadasen la cuales se determinaron las causas a todas</t>
  </si>
  <si>
    <t xml:space="preserve">Para el mes de enero no se realziaron capacitacion a brigadas contra incendio ya que en este mes se realiza la concetacion de objetivos y metas para el año y asu vez se reciben y programan las solictudes capacitacion para dar inicio en el mes de febrero </t>
  </si>
  <si>
    <t>se realizan 4 visitas de verificacion aleatorias a los conceptos de bajo riesgo emitidos por la entidad y se ratifican todos las visitas.</t>
  </si>
  <si>
    <t>Se asistieron a todos los eventos programados de puesto fijo o alta complejidad aprobados por la entidad.</t>
  </si>
  <si>
    <t>Se realizaron las revisiones tecnicas en los tiempos establecidos en los procedimientos  de acuerdo con las disponibilidad de las estaciones. A un con los inconvenientes presentados con la implementacion del tercer turno y con la transicion de los procesos de contratacion</t>
  </si>
  <si>
    <t>Se tramitan las solicitude recibidas con el comandante de enlace en operativa y se direcciona a la estacion correspondiente para su programacion</t>
  </si>
  <si>
    <t>Se emitieron para el mes de Febrero 52 contancias solictadas por los usuarios</t>
  </si>
  <si>
    <t>Se capacitaron 2 brigadas  contra incedio las cuales corresponden a las personas reportadas</t>
  </si>
  <si>
    <t>Se emitieron para el mes de Marzo 41 contancias solictadas por los usuarios</t>
  </si>
  <si>
    <t>se realizan 3 visitas de verificacion aleatorias a los conceptos de bajo riesgo emitidos por la entidad y se ratifican todos las visitas.</t>
  </si>
  <si>
    <t>se observa un leve incremento de los puestos fijos o eventos de alta complejidad debido al inicio de la liga profesional de futbol colombiano.</t>
  </si>
  <si>
    <t>&lt;=45%</t>
  </si>
  <si>
    <t>El tiempo de atención de servicios IMER resultó en 1:79´   por encima de la meta, dado que existen factores externos que afectan la movilización a las emergencias, dentro de ellos se puede resaltar el aumento del parque automotor de la ciudad.</t>
  </si>
  <si>
    <t>De los  servicios de tipología INCENDIOS no se tendrán  en cuenta la tipologia forestal, dada la complejidad de la atención de este tipo de servicios.</t>
  </si>
  <si>
    <t>Se realizó durante el periodo, la atención de los servicios de emergencia, conforme a las tipologías establecidas en el árbol de servicios de la entidad.</t>
  </si>
  <si>
    <t>El tiempo de atención de servicios IMER resultó en 1:22´ por encima de la meta, dado que existen factores externos que afectan la movilización a las emergencias, dentro de ellos se puede resaltar el aumento del parque automotor de la ciudad.</t>
  </si>
  <si>
    <t>Durante el primer trimestre de 2019 no se han actualizado procedimientos de la Subdirección Operativa.</t>
  </si>
  <si>
    <t>Realizar la actualización de los procedimientos de Incendios.</t>
  </si>
  <si>
    <t>El tiempo de atención de servicios IMER resultó en 1:29´ por encima de la meta, dado que existen factores externos que afectan la movilización a las emergencias, dentro de ellos se puede resaltar el aumento del parque automotor de la ciudad.</t>
  </si>
  <si>
    <t>Eficacia acciones SIG-MIPG</t>
  </si>
  <si>
    <t>Medir la eficacia de las acciones plantedas para el SIG</t>
  </si>
  <si>
    <t xml:space="preserve">Final de cada trimestre </t>
  </si>
  <si>
    <t>(# acciones efectivas en el periodo / # acciones reportadas) * 100%</t>
  </si>
  <si>
    <t>Evidencia cualitativa o cuantitativa de la eficacia de las acciones</t>
  </si>
  <si>
    <t>&lt;50</t>
  </si>
  <si>
    <t>&gt;=50 y 60%</t>
  </si>
  <si>
    <t>&gt;=61 y 80%</t>
  </si>
  <si>
    <t xml:space="preserve">Líderes de los Subprocesos SIG
</t>
  </si>
  <si>
    <r>
      <t xml:space="preserve">Número total de procesos/ Promedio días </t>
    </r>
    <r>
      <rPr>
        <i/>
        <sz val="11"/>
        <rFont val="Calibri"/>
        <family val="2"/>
        <scheme val="minor"/>
      </rPr>
      <t>(fecha de apertura-fecha de acta de reparto</t>
    </r>
    <r>
      <rPr>
        <sz val="11"/>
        <rFont val="Calibri"/>
        <family val="2"/>
        <scheme val="minor"/>
      </rPr>
      <t>)</t>
    </r>
  </si>
  <si>
    <t>Gestion integrada</t>
  </si>
  <si>
    <t>Cumplimiento del programa de capacitación PIGA en la UAECOB</t>
  </si>
  <si>
    <t>Socializar al personal de la UAECOB, en el ahorro y uso eficiente de los recursos (agua, energía, gas y papel)</t>
  </si>
  <si>
    <t>(Número capacitaciones  realizadas / Número de capacitaciones programadas) *100</t>
  </si>
  <si>
    <t>Actas de asistencia y desarrollo de la metodología planificada.</t>
  </si>
  <si>
    <t>&gt;51 y &lt; 80</t>
  </si>
  <si>
    <t>Comparativo de faltantes del inventario</t>
  </si>
  <si>
    <t xml:space="preserve">Identificar faltantes del inventario </t>
  </si>
  <si>
    <t>Disminuir el 10% de la desviación respecto al semestre anterior</t>
  </si>
  <si>
    <t>Reporte emitido por el área de almacen</t>
  </si>
  <si>
    <t>Existencias según PCT/ Inventario efectuado</t>
  </si>
  <si>
    <t>&lt; 8%</t>
  </si>
  <si>
    <t>&lt; 8% y &gt; 9.9%</t>
  </si>
  <si>
    <r>
      <t>&gt;</t>
    </r>
    <r>
      <rPr>
        <sz val="11"/>
        <color indexed="8"/>
        <rFont val="Calibri"/>
        <family val="2"/>
        <scheme val="minor"/>
      </rPr>
      <t xml:space="preserve"> 10%</t>
    </r>
  </si>
  <si>
    <r>
      <rPr>
        <u/>
        <sz val="11"/>
        <color indexed="8"/>
        <rFont val="Calibri"/>
        <family val="2"/>
        <scheme val="minor"/>
      </rPr>
      <t>&gt;</t>
    </r>
    <r>
      <rPr>
        <sz val="11"/>
        <color indexed="8"/>
        <rFont val="Calibri"/>
        <family val="2"/>
        <scheme val="minor"/>
      </rPr>
      <t>20%</t>
    </r>
  </si>
  <si>
    <t>Alamcen</t>
  </si>
  <si>
    <t>Profesional de Almacen</t>
  </si>
  <si>
    <t xml:space="preserve">EL COMPROMISO DEL EQUIPO DE LA OCDI CONLLEVÓ AL CUMPLIMIENTO EFECTIVO DEL INDICADOR </t>
  </si>
  <si>
    <t xml:space="preserve">En el mes de enero no se presentaron rechazos por parte del área Financiera, lo anterior teniendo en cuenta que en este mes no se tramitan cuentas por cuanto las reservas se aprueban a final de mes.   </t>
  </si>
  <si>
    <t>No se presentó ningun rechazo por parte de la Tesoreria en enero.</t>
  </si>
  <si>
    <t>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t>
  </si>
  <si>
    <t>En este mes la totalidad de la ejecución corresponde a nómina, servicios públicos y unas prestaciones de servicios.</t>
  </si>
  <si>
    <t xml:space="preserve">Se da atencion  a emergencias prioritarias, con  el personal de infraestrutura que tiene contrato, a la fecha se cuenta con una persona. </t>
  </si>
  <si>
    <t>se informa a  la subdireccion de gestion corporativa sobre los contratos que finalizan, para dar prioridad sobre estos y agilizar nuevamente la contratacion.</t>
  </si>
  <si>
    <t>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t>
  </si>
  <si>
    <t xml:space="preserve">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t>
  </si>
  <si>
    <t>En este mes no se presentó devoluciones por escrito por parte del área, teniendo en cuenta que las correciones solicitadas por correo fueron tramitada en su momento.</t>
  </si>
  <si>
    <t>Se presentaron cuatro rechazos por parte de la Tesoreria en febrero, por cuentas inactivas y por topes.</t>
  </si>
  <si>
    <t>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t>
  </si>
  <si>
    <t xml:space="preserve">La ejecución presupuestal a febrero corresponde la mayor parte a los gastos de nómina, servicios públicos y contratos nuevos de prestación de servicios.   </t>
  </si>
  <si>
    <t>Se da atencion  a emergencias prioritarias, por tal motivo se atienden las solicitudes mas urgentes con el personal que se encuentra con contrato.</t>
  </si>
  <si>
    <t>La contratacion de personal que se encarga de la atencion de solicitudes locativas baja al 80%, por tal motivo se da prioridad a solicitudes de mayor urgencia.</t>
  </si>
  <si>
    <t>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t>
  </si>
  <si>
    <t>Se presentó una acción correctiva en el mes de marzo del SIG , a  la oficna de Control interno, la cual es efectiva respecto a la ejecución del plan de acción establecido para la eliminación de las no conformidades detectadas.</t>
  </si>
  <si>
    <t xml:space="preserve">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t>
  </si>
  <si>
    <t>Se cumple con las respuestas en términos de Ley, donde se recibió en el trimestre 85 peticiones quedando por responder 8  requerimientos que se encuentran en los tiempos de oportunidad según lo que contempla la norma, cumpliendo con el 91% de las respuestas en mención.</t>
  </si>
  <si>
    <t>Se cumple con la meta establecida durante el periodo de reporte, de acuerdo a lo que respondieron los ciudadanos, es decir, los encuestados con respuesta positiva constituye a 100%, este reporte se genera con las bases de datos de enero y febrero 2019</t>
  </si>
  <si>
    <t>Se realizaron las capacitaciones programadas para el trimestre, sobre los programas de gestión Ambiental para el ahorro de los recursos y manejo de residuos.</t>
  </si>
  <si>
    <t>En marzo se presentó tres rechazos por parte de la Tesoreria Distrital, la cuanta no corresponde al tercero.</t>
  </si>
  <si>
    <t>En el primer trimestre se giró el 47,18% de los compromisos del mismo periodo, estos pagos corresponde basicamente a nómina y aportes, servicios públicos y contratistas.</t>
  </si>
  <si>
    <t xml:space="preserve">En lo que va corrido del año se ha pagado el 27,03% de las reservas, de acuerdo a los plazos contractuales se espera que en el primer semestre se cancele más del 70%. </t>
  </si>
  <si>
    <t>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t>
  </si>
  <si>
    <t>En el primer trimestre se ha ejecutado solo el 20,50% del presupuesto, esto corresponde a la contratación de prestación de servicios, nómina y aportes, servicios públicos y unos contratos de apoyo.</t>
  </si>
  <si>
    <t>Se da atencion  a emergencias prioritarias, por tal motivo se atienden las solicitudes mas urgentes con el personal que aun cuenta con contrato.</t>
  </si>
  <si>
    <t>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</si>
  <si>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Actualmente la UAECOB  cuenta con 46 vehiculos de primera respuesta operativos que corresponden a carrotanques, maquinas de altura, maquinas extintoras,  maquina matpel, maquinas de liquidos inlflamables y unidades de rescate.
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68 %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</si>
  <si>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</si>
  <si>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</si>
  <si>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
Resultado del indicador EXCELENTE en un 100%; puesto que todas las solicitudes requeridas fueron atendidas oportunamente.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</si>
  <si>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72 %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</si>
  <si>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</si>
  <si>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</si>
  <si>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
Resultado del indicador EXCELENTE en un 100%; puesto que todas las solicitudes requeridas fueron atendidas oportunamente.</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</si>
  <si>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67 %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</si>
  <si>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</si>
  <si>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t>
  </si>
  <si>
    <t>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
Resultado del indicador EXCELENTE en un 100%; puesto que todas las solicitudes requeridas fueron atendidas oportunamente.</t>
  </si>
  <si>
    <t xml:space="preserve">Es precioso manifestar que algunos vehículos se pueden considerar con vida util cumplida y antiguos  por tanto sus repuestos en algunas oportunidades son de difícil adquisición y deben ser importados lo que genera retrasos y una estadía mayor en  taller. </t>
  </si>
  <si>
    <t>Dentro del Plan de Bienestar se realizó la Actividad de Integración para el personal de planta de la Entidad, la cual inició en el mes de marzo de 2019</t>
  </si>
  <si>
    <t>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t>
  </si>
  <si>
    <t>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t>
  </si>
  <si>
    <t>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t>
  </si>
  <si>
    <t>En este periodo se cumplieron a cabalidad todas las piezas previstas sin ningún contra tiempo</t>
  </si>
  <si>
    <t xml:space="preserve">Excelente </t>
  </si>
  <si>
    <t xml:space="preserve">Frente a este riesgo materializado se tomara controles distintos para mitigar la materizalizacion nuevamente de estos riesgos.  </t>
  </si>
  <si>
    <t>Durante el II Trimestre del año 2019, fueron analizadas Once (11) fichas en Comité</t>
  </si>
  <si>
    <t>Durante el II Trimestre del año 2019, se tramitaron 48 peticiones, correspondientes a (Circulares, Certificados y requerimientos)</t>
  </si>
  <si>
    <t xml:space="preserve">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t>
  </si>
  <si>
    <t>Se realizan el acompañamiento a 2 simulacros y 3 asesorias en simulaciones.</t>
  </si>
  <si>
    <t>Durante el segundo trimestre de 2019 no se han actualizado procedimientos de la Subdirección Operativa.</t>
  </si>
  <si>
    <t>Realizar la actualización de los procedimientos.</t>
  </si>
  <si>
    <t>A partir de la información suministrada por las estaciones y contrastada con los reportes de Central de Radio, se realiza un análisis del índice de ausentismo de personal de todas las Compañías.</t>
  </si>
  <si>
    <t>Concientizar al personal operativo el objetivo y la funcionalidad de restringir los permisos.</t>
  </si>
  <si>
    <t>El tiempo de atención de servicios IMER resultó en 0,73´   por encima de la meta, dado que existen factores externos que afectan la movilización a las emergencias, dentro de ellos se puede resaltar el aumento del parque automotor de la ciudad.</t>
  </si>
  <si>
    <t>Poner en servicio pronto, las máquinas que se encuentran en mantenimiento.</t>
  </si>
  <si>
    <t>Realizar la actualización de los procedimientos de Incendios y los que sean necesarios, durante el siguiente semestre de la vigencia en curso.</t>
  </si>
  <si>
    <t>Para el mes de abril se presentó un rechazo por parte de la Tesoreria Distrital, cuenta no existe.</t>
  </si>
  <si>
    <t>Con corte al mes de abril se ha ejecutado el 24,83% presupuestalmente, esto corresponde a la contratación de prestación de servicios, nómina y aportes, servicios públicos y unos contratos de apoyo y por efecto de la reducción presupuestal de $1.600´8 millones.</t>
  </si>
  <si>
    <t>Solicitar a los subprocesos con acciones vigentes, celeridad en el cumplimiento de las mismas.</t>
  </si>
  <si>
    <t>En junio no fue necesario efectuar devoluciones por escrito por parte del área, las correcciones solicitadas por correo se tramitaron en su momento.</t>
  </si>
  <si>
    <t>Para el segundo trimestre se ha girado el 72,42% de los compromisos de lo corrido del año, que corresponde al normal funcionamiento de la Entidad.</t>
  </si>
  <si>
    <t xml:space="preserve">En este primer semestre se pagó el 47,93% de las reservas, se espera cancelar la mayor parte en el tercer trimestre. </t>
  </si>
  <si>
    <t>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t>
  </si>
  <si>
    <t>Dentro del Plan de Bienestar se realizó la Actividad de Integración caminata ecológica y el Aniversario de la Entidad para el personal de planta de la Entidad, la cual inició en el mes de marzo de 2019</t>
  </si>
  <si>
    <t>Para el mes de junio se realizaron dos capacitaciones brindadas por el contrato 196/2018, no se han reportado por parte del contratista las evaluaciones de los mismos</t>
  </si>
  <si>
    <t>(en blanco)</t>
  </si>
  <si>
    <r>
      <rPr>
        <b/>
        <sz val="11"/>
        <color theme="1"/>
        <rFont val="Calibri"/>
        <family val="2"/>
        <scheme val="minor"/>
      </rPr>
      <t>PROMEDIO SEMANAL</t>
    </r>
    <r>
      <rPr>
        <sz val="11"/>
        <color theme="1"/>
        <rFont val="Calibri"/>
        <family val="2"/>
        <scheme val="minor"/>
      </rPr>
      <t xml:space="preserve"> (Total de equipo menor (mayor frecuencia y/o rotación) disponible para la atencion </t>
    </r>
    <r>
      <rPr>
        <b/>
        <sz val="11"/>
        <color theme="1"/>
        <rFont val="Calibri"/>
        <family val="2"/>
        <scheme val="minor"/>
      </rPr>
      <t>segun base de disponibilidad</t>
    </r>
    <r>
      <rPr>
        <sz val="11"/>
        <color theme="1"/>
        <rFont val="Calibri"/>
        <family val="2"/>
        <scheme val="minor"/>
      </rPr>
      <t>/ total de equipo menor (mayor frecuencia y/o rotación). para la atención)*100</t>
    </r>
  </si>
  <si>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</si>
  <si>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</si>
  <si>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*Personal Residente en el taller.
*Físicos
*Tecnológicos
*Económicos</t>
  </si>
  <si>
    <t>Durante el proceso, de acuerdo a los reportes diarios del residente del taller.</t>
  </si>
  <si>
    <r>
      <rPr>
        <b/>
        <u/>
        <sz val="11"/>
        <color theme="1"/>
        <rFont val="Calibri"/>
        <family val="2"/>
        <scheme val="minor"/>
      </rPr>
      <t>Promedio mensual</t>
    </r>
    <r>
      <rPr>
        <sz val="11"/>
        <color theme="1"/>
        <rFont val="Calibri"/>
        <family val="2"/>
        <scheme val="minor"/>
      </rPr>
      <t xml:space="preserve"> (suma de los días de vehículos atendidos por mantenimiento / el numero de  vehículos en mantenimiento)
</t>
    </r>
    <r>
      <rPr>
        <i/>
        <sz val="11"/>
        <color theme="1"/>
        <rFont val="Calibri"/>
        <family val="2"/>
        <scheme val="minor"/>
      </rPr>
      <t xml:space="preserve">Ref.: </t>
    </r>
    <r>
      <rPr>
        <i/>
        <u/>
        <sz val="11"/>
        <color theme="1"/>
        <rFont val="Calibri"/>
        <family val="2"/>
        <scheme val="minor"/>
      </rPr>
      <t>Fecha de entrada al taller-fecha de salida del taller</t>
    </r>
    <r>
      <rPr>
        <i/>
        <sz val="11"/>
        <color theme="1"/>
        <rFont val="Calibri"/>
        <family val="2"/>
        <scheme val="minor"/>
      </rPr>
      <t xml:space="preserve">
</t>
    </r>
  </si>
  <si>
    <t>Informe diario enviado por el residente del taller  y base de datos del líder parque automotor.</t>
  </si>
  <si>
    <r>
      <t>(</t>
    </r>
    <r>
      <rPr>
        <u/>
        <sz val="11"/>
        <color theme="1"/>
        <rFont val="Calibri"/>
        <family val="2"/>
        <scheme val="minor"/>
      </rPr>
      <t>&gt;</t>
    </r>
    <r>
      <rPr>
        <sz val="11"/>
        <color theme="1"/>
        <rFont val="Calibri"/>
        <family val="2"/>
        <scheme val="minor"/>
      </rPr>
      <t xml:space="preserve"> 13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</si>
  <si>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&gt;6</t>
    </r>
    <r>
      <rPr>
        <sz val="11"/>
        <color theme="1"/>
        <rFont val="Calibri"/>
        <family val="2"/>
        <scheme val="minor"/>
      </rPr>
      <t xml:space="preserve"> DIAS y  </t>
    </r>
    <r>
      <rPr>
        <u/>
        <sz val="11"/>
        <color theme="1"/>
        <rFont val="Calibri"/>
        <family val="2"/>
        <scheme val="minor"/>
      </rPr>
      <t>&lt;</t>
    </r>
    <r>
      <rPr>
        <sz val="11"/>
        <color theme="1"/>
        <rFont val="Calibri"/>
        <family val="2"/>
        <scheme val="minor"/>
      </rPr>
      <t xml:space="preserve"> 12 DIAS)</t>
    </r>
  </si>
  <si>
    <r>
      <rPr>
        <u/>
        <sz val="11"/>
        <color theme="1"/>
        <rFont val="Calibri"/>
        <family val="2"/>
        <scheme val="minor"/>
      </rPr>
      <t>&lt; 5</t>
    </r>
    <r>
      <rPr>
        <sz val="11"/>
        <color theme="1"/>
        <rFont val="Calibri"/>
        <family val="2"/>
        <scheme val="minor"/>
      </rPr>
      <t xml:space="preserve"> DIAS </t>
    </r>
  </si>
  <si>
    <t>Corresponde al avance ponderado de los productos del Plan de Acción en referencia al avance de las metas establecidas.</t>
  </si>
  <si>
    <t>Corresponde al avance ponderado de todas las actividades del Plan de Acción.</t>
  </si>
  <si>
    <t>Corresponde al avance ponderado de las actividades a cumplir en el periodo del Plan de Acción.</t>
  </si>
  <si>
    <t>Durante el segundo semestre del año se tramitaron 398 viabilidades en un tiempo no mayor a 2 dias</t>
  </si>
  <si>
    <t/>
  </si>
  <si>
    <t>Se programaron y ejecutaron dos actividades, consistentes en publicar en el papel tapiz de los PC de la unidad mensaje relacionado con los pilares de MECI, también se publicaron carteles en diferentes sitios del edificio Comando relacionados con el tema del fortalecimiento del Control.</t>
  </si>
  <si>
    <t>Se presentan 5 actividades que no se ejecutaron en términos (se iniciaron, pero no se entregaron los informes a tiempo), no obstante, se están realizando las reuniones de validación de hallazgos y los seguimientos correspondientes con el fin de cumplir con las actividades programa en el PAA</t>
  </si>
  <si>
    <t>La Acción de mejora para estos riesgos, se encuentra relacionado con un hallazgo de la controlaría Auditoría de desempeño Cod. 173 PAD 2018, el cual consiste en "Gestión para la adquisición de un nuevo sistema de Plaqueteo que permita durabilidad y resistencia los usos sometidos a los elementos por la operatividad de los funcionarios".</t>
  </si>
  <si>
    <t>Para el mes de abril se denota una mejora en el tiempo de respuesta y se crea una mesa de ayuda aleatoria de control doc. que muestra mejores resultados</t>
  </si>
  <si>
    <t>Para el mes de mayo se denota una mejora entra en funcionamiento la mesa de ayuda con el personal contratado de control doc. quienes son los responsables del mantenimiento de la plataforma</t>
  </si>
  <si>
    <t>Para el mes de junio sigue las acciones de mejora con el personal contratado de control doc. quienes son los responsables del mantenimiento de la plataforma</t>
  </si>
  <si>
    <t xml:space="preserve">1, Para el mes de abril no se presentó inactividad de los servidores por lo cual presenta un resultado óptimo del 100%,
2, Este resultado se promedia ya que la medición entregada de este primer trimestre se hizo consolidada y al estar al 100 % no tiene variación.
</t>
  </si>
  <si>
    <t xml:space="preserve">1, Para el mes de mayo no se presentó inactividad de los servidores por lo cual presenta un resultado óptimo del 100%,
2, Este resultado se promedia ya que la medición entregada de este primer trimestre se hizo consolidada y al estar al 100 % no tiene variación.
</t>
  </si>
  <si>
    <t xml:space="preserve">1, Para el mes de junio no se presentó inactividad de los servidores por lo cual presenta un resultado óptimo del 100%,
2, Este resultado se promedia ya que la medición entregada de este primer trimestre se hizo consolidada y al estar al 100 % no tiene variación.
</t>
  </si>
  <si>
    <t>Durante el II Trimestre del año 2019, se brindó asistencia a Cuarenta y Nueve (49) audiencias</t>
  </si>
  <si>
    <t>Durante el II Trimestre del año 2019, la Oficina Asesora Jurídica brindo asesoría a las diferentes Oficinas y Subdirecciones de la UAECOB en los relacionado con estudios previos, revisión de objeto, obligaciones, valores</t>
  </si>
  <si>
    <t>Durante los meses de mayo y junio del 2019 el promedio en la elaboración de la minuta de prestación de servicios por parte de la Oficina Asesora Jurídica fue de Un (1) día, cumpliendo con el parámetro exigido en el Indicador</t>
  </si>
  <si>
    <t>Se emitieron para el mes de junio 43 constancias solicitadas por los usuarios</t>
  </si>
  <si>
    <t>Se emitieron para el mes de mayo 45 constancias solicitadas por los usuarios</t>
  </si>
  <si>
    <t>Se emitieron para el mes de abril 43 constancias solicitadas por los usuarios</t>
  </si>
  <si>
    <t>Para la vigencia se realizaron 13 investigaciones debido a las activaciones realizadas en la cuales se determinaron las causas a todas</t>
  </si>
  <si>
    <t>Para la vigencia se realizaron 21 investigaciones debido a las activaciones realizadas en la cuales se determinaron las causas a todas</t>
  </si>
  <si>
    <t>Se capacitaron 4 brigadas contra incendio las cuales corresponden a las personas reportadas</t>
  </si>
  <si>
    <t>Se capacitaron 11 brigadas contra incendio las cuales corresponden a las personas reportadas</t>
  </si>
  <si>
    <t>Se capacitaron 10 brigadas contra incendio las cuales corresponden a las personas reportadas</t>
  </si>
  <si>
    <t>Se realizan 5 visitas de verificación aleatorias a los conceptos de bajo riesgo emitidos por la entidad y se ratifican todas las visitas.</t>
  </si>
  <si>
    <t>Se realizan 2 visitas de verificación aleatorias a los conceptos de bajo riesgo emitidos por la entidad y se ratifican todas las visitas.</t>
  </si>
  <si>
    <t>Se realizan 12 visitas de verificación aleatorias a los conceptos de bajo riesgo emitidos por la entidad y se ratifican todas las visitas.</t>
  </si>
  <si>
    <t>Se reporta 18 eventos masivos ya que en el mes de abril se disminuyó debido al que se realizó un receso en la semana santa.</t>
  </si>
  <si>
    <t>Se reporta 28 eventos masivos ya que en el mes de mayo se incrementa debido al que los empresarios dedicados a realizar eventos de aglomeración de público por motivo de copa América adelantaron eventos.</t>
  </si>
  <si>
    <t>Se reporta 17 eventos masivos ya que en el mes de junio se disminuye debido al que los empresarios dedicados a realizar eventos de aglomeración de público por motivo de copa América adelantaron eventos.</t>
  </si>
  <si>
    <t>Se realizaron las revisiones técnicas en los tiempos establecidos en los procedimientos de acuerdo con las disponibilidades de las estaciones. Aun con los inconvenientes presentados con la implementación del tercer turno y con la transición de los procesos de contratación</t>
  </si>
  <si>
    <t>Se tramitan las solicitudes recibidas con el comandante de enlace en operativa y se direcciona a la estación correspondiente para su programación</t>
  </si>
  <si>
    <t xml:space="preserve">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Otro factor importante que se ha estado presentando es la solicitud y aprobación de las licencias no remuneradas, donde se ha visto que ha disminuido el ausentismo laboral de los uniformados de la UAECOB.
La implementación del tercer turno y la entrada del curso 45, a apoyar en las estaciones, está logrando el objetivo de cero permisos al igual  que disminuir el ausentismo y así reflejar en  la META planteada.
</t>
  </si>
  <si>
    <t xml:space="preserve">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La implementación del tercer turno y la entrada del curso 45, a apoyar en las estaciones, está logrando el objetivo de cero permisos al igual que disminuir el ausentismo y así reflejar en  la META planteada.
</t>
  </si>
  <si>
    <t>De los servicios de tipología INCENDIOS no se tendrán en cuenta la tipología forestal, dada la complejidad de la atención de este tipo de servicios.</t>
  </si>
  <si>
    <t>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t>
  </si>
  <si>
    <t>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t>
  </si>
  <si>
    <t xml:space="preserve">Se identificaron en la ruta de la calidad las acciones de mejora en el plan de mejoramiento institucional, para los Subprocesos que integra el SIG. </t>
  </si>
  <si>
    <t>Con excelencia se cumplieron con las metas establecidas.</t>
  </si>
  <si>
    <t>El compromiso del equipo de la ocdi conllevó al cumplimiento efectivo del indicador</t>
  </si>
  <si>
    <t xml:space="preserve">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t>
  </si>
  <si>
    <t>Verificando la información, se puede determinar que de 79 peticiones faltan en términos legales 10 por responder, con un cumplimiento del 87% del total, pero hay que tener en cuenta que las que faltan son en términos legales.</t>
  </si>
  <si>
    <t>De acuerdo con el periodo repostado se nota una baja en el indicador de satisfacción a las preguntas de las PQRS, sin embargo, se cumple con la meta por encima del 90%, el cual para el periodo se reporta un total de 93,7%, de igual forma hay que realizar un análisis de la baja porcentual en comparación al periodo anterior.</t>
  </si>
  <si>
    <t>En lo que respecta al mes de abril no se efectuó devoluciones por escrito, teniendo en cuenta que las correcciones solicitadas por correo fueron tramitadas en su momento.</t>
  </si>
  <si>
    <t>Para el mes de mayo no se efectuaron devoluciones por escrito por parte del área, las correcciones solicitadas por correo fueron tramitadas en su momento.</t>
  </si>
  <si>
    <t>En mayo no se presentó rechazos por parte de la Tesorería Distrital.</t>
  </si>
  <si>
    <t>Respecto al mes de junio se presentó dos rechazos por parte de la Tesorería Distrital por cuentas erróneas.</t>
  </si>
  <si>
    <t>En el mes de junio está pendiente de comprometer el 16,99% de las disponibilidades solicitadas, esto corresponde al proceso de mantenimiento del parque automotor, Estudios y diseños obra de Ferias, la adquisición de elementos de protección de búsqueda y rescate y la adquisición de equipos de radio comunicación.</t>
  </si>
  <si>
    <t>Con corte al mes de mayo está pendiente por comprometer el 19,83% de lo solicitado, esto corresponde al proceso de mantenimiento del parque automotor, el proceso de alimentación e hidratación, Estudios y diseños obra de Ferias y la adquisición de elementos de protección de búsqueda y rescate.</t>
  </si>
  <si>
    <t>En abril está pendiente de comprometer el 18,56% de las disponibilidades solicitadas, esto corresponde a contratación por prestación de servicios que aún falta, el proceso de mantenimiento del parque automotor, unas interventorías (Bellavista, Ferias y Adecuaciones), el proceso de alimentación e hidratación y el proceso recolección y destrucción de pólvora.</t>
  </si>
  <si>
    <t>Al mes de mayo se ha ejecutado el 30,61% del presupuesto, esto corresponde a la contratación de prestación de servicios, nómina y aportes, servicios públicos, las interventorías de Bellavista y de Adecuaciones, el proceso recolección y destrucción de pólvora y unos contratos de apoyo.</t>
  </si>
  <si>
    <t>Para el mes de junio se ha ejecutado el 38,24% del presupuesto, esto corresponde a la contratación de prestación de servicios, nómina y aportes, servicios públicos, las interventorías de Bellavista y adecuación de estaciones, el proceso recolección y destrucción de pólvora y unos contratos de apoyo.</t>
  </si>
  <si>
    <t>Para el mes de abril, el área de Infraestructura cuenta con el personal necesario e idóneo al igual que el contrato de ferretería para suplir los requerimientos locativos, adecuación y mejoras en las instalaciones de la UAECOB</t>
  </si>
  <si>
    <t>En espera de la entrada en marcha del contrato cuyo objeto es "Realizar el mantenimiento predictivo, correctivo, adecuaciones y mejoras a las instalaciones de las dependencias de UAECOB" el cual está a la espera de la adjudicación del contrato de Interventoría para su inicio.</t>
  </si>
  <si>
    <t>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t>
  </si>
  <si>
    <t>Las Comunicaciones Oficiales entregadas por la Firma 4-72 en el mes de abril de 2019, fueron 632 se produjeron 54 devoluciones durante el mismo, equivalentes a un 15%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578 documentos, correspondientes a un 85%.</t>
  </si>
  <si>
    <t>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t>
  </si>
  <si>
    <t>Las Comunicaciones Oficiales entregadas por la Firma 4-72 en el mes de mayo de 2019, fueron 933 se produjeron 105 devoluciones durante el mismo, equivalentes a un 11%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827 comunicaciones, correspondientes a un 89%.</t>
  </si>
  <si>
    <t>Las Comunicaciones Oficiales entregadas por la Firma 4-72 en el mes de junio de 2019, fueron 646 se produjeron 90 devoluciones durante el mismo, equivalentes a un 14%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556 comunicaciones, correspondientes a un 86 %.</t>
  </si>
  <si>
    <t xml:space="preserve">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De igual manera, se da claridad que se hace necesario cambiar algunas variables del indicador de la tabla de indicadores para dar más eficiencia al indicador. Se está trabajando para el cambio del mismo en el tablero.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</si>
  <si>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Actualmente la UAECOB cuenta con 46 vehículos de primera respuesta operativos que corresponden a carro tanques, máquinas de altura, maquinas extintoras, maquina matpel, máquinas de líquidos inflamables y unidades de rescate.
En el mes de abril el 72%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
El porcentaje obtenido en el periodo de 72 % fue bajo con respecto a la meta fijada en un mínimo de 75% de disponibilidad por lo que se deben   prender las alertas y priorizar el arreglo de las maquinas teniendo una rotación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
</t>
  </si>
  <si>
    <t>Se darán las recomendaciones a los maquinistas desde el taller del cuidado y manejo del vehículo.</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</si>
  <si>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49 vehículos operativos efectivos de primera respuesta que corresponden a carro tanques, maquinas de altura, maquinas extintoras, maquina matpel, máquinas de líquidos inflamables y unidades de rescate.
En el mes de febrero, el 73%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
El porcentaje obtenido en el periodo de 73 % fue bajo con respecto a la meta fijada en un mínimo de 75% de disponibilidad por lo que se deben   prender las alertas y priorizar el arreglo de las maquinas teniendo una rotación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</si>
  <si>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46 vehículos operativos efectivos de primera respuesta que corresponden a carro tanques, máquinas de altura, maquinas extintoras, maquina matpel, máquinas de líquidos inflamables y unidades de rescate.
En el mes de junio el 69%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
El porcentaje obtenido en el periodo de 69 % fue bajo con respecto a la meta fijada en un mínimo de 75% de disponibilidad por lo que se deben   prender las alertas y priorizar el arreglo de las maquinas teniendo una rotación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
</t>
  </si>
  <si>
    <t xml:space="preserve">El tiempo de respuesta en la ejecución de mantenimientos correctivos y preventivos en taller por el contratista REIMPODISEL a los vehículos de la UAECOB en el mes de abril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</si>
  <si>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El tiempo de respuesta en la ejecución de mantenimientos correctivos y preventivos en taller por el contratista REIMPODISEL a los vehículos de la UAECOB en el mes de MAYO fue en promedio 10 días, con un indicador de Desempeño BUENO.  Se tuvo un promedio de estadía en taller de 10 días para los   casos presentados en el periodo es bueno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El tiempo de respuesta en la ejecución de los mantenimientos correctivos y preventivos corresponde a vehículos con garantías es decir talleres designados por los proveedores de los vehículos nuevos; el indicador está por debajo de la meta sin embargo se acerca críticamente a la meta estipulada en máximo de 15 días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</si>
  <si>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El tiempo de respuesta en la ejecución de mantenimientos correctivos y preventivos en taller por el contratista REIMPODISEL a los vehículos de la UAECOB en el mes de JUNIO fue en promedio 8, días, con un indicador de Desempeño EXCELENTE.  Se tuvo un promedio de estadía en taller de 8 días para los   casos presentados en el periodo es bueno como quiera que los resultados están por debajo de la meta del indicador propuesto de un máximo de quince (15) días para el periodo.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El tiempo de respuesta en la ejecución de los mantenimientos correctivos y preventivos corresponde a vehículos con garantías es decir talleres designados por los proveedores de los vehículos nuevos; el indicador está por debajo de la meta 
Es precioso manifestar que algunos vehículos se pueden considerar con vida útil cumplida y antiguos por tanto sus repuestos en algunas oportunidades son de difícil adquisición y deben ser importados lo que genera retrasos y una estadía mayor en taller.
</t>
  </si>
  <si>
    <t xml:space="preserve">En JUNIO se encuentra disponible el 89% de los equipos para la operación en cuanto a: motosierras, motobombas, moto 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no se cuenta con contrato de mantenimiento de rescate vehicular, por tal razón no se pudo adelantar muchos trabajos pendientes.
</t>
  </si>
  <si>
    <t xml:space="preserve">En MAYO se encuentra disponible el 92% de los equipos para la operación en cuanto a: motosierras, motobombas, moto rozadoras, generadores, equipo rescate vehicular y guadañadoras.  Dando como resultado un indicador con Desempeño EXCELENTE, 
La información de la disponibilidad diaria de equipo menor emitida por central de radio, donde se toman los equipos de mayor rotación y la cantidad total de estos.
El indicador está dentro de los parámetros, haciendo la salvedad que no se cuenta con contrato de mantenimiento de rescate vehicular, por tal razón no se pudo adelantar muchos trabajos pendientes.
</t>
  </si>
  <si>
    <t xml:space="preserve">En enero se encuentra disponible el 88% de los equipos para la operación en cuanto a: motosierras, motobombas, moto rozadoras, generadores, equipo rescate vehicular y guadañadoras.  Dando como resultado un indicador con Desempeño EXCELENTE.
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
El indicador está dentro de los parámetros, haciendo la salvedad que no se cuenta con contrato de mantenimiento de rescate vehicular, por tal razón no se pudo adelantar muchos trabajos pendientes.
</t>
  </si>
  <si>
    <t xml:space="preserve">Se realizó tres (3) activaciones de apoyo Logístico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(Alimentación e Hidratación: Agua, bebidas calientes) gasolina, aceites, cadenol según las necesidades que se presentaron.
Resultado del indicador EXCELENTE en un 100%; puesto que todas las solicitudes requeridas fueron atendidas oportunamente.
</t>
  </si>
  <si>
    <t xml:space="preserve">Se realizó dos (2) activaciones de apoyo Logístico a emergencias en el mes de mayo 2019 a diferentes estaciones con números de incidente:  259642194, 250362194, para atender Explosión en fabrica para mechas de tejo, siendo atendidas en conformidad con las solicitudes realizadas para la entrega de suministros entre estos Hidratación:  Agua, espumas, entre otros según las necesidades que se presentaron.
Resultado del indicador EXCELENTE en un 100%; puesto que todas las solicitudes requeridas fueron atendidas oportunamente.
</t>
  </si>
  <si>
    <t xml:space="preserve">Se realizó tres (3) activaciones de apoyo Logístico a emergencias en el mes de JUNIO  2019 a diferentes estaciones con números de incidente:  492384194, 517948194, para atender Incendios forestales, siendo atendidas en conformidad con las solicitudes realizadas para la entrega de suministros entre estos (Alimentación e Hidratación:  Agua, Bebidas calientes   Combustible: Gasolina, Aceite, Cadenol, entre otros según las necesidades que se presentaron.
Resultado del indicador EXCELENTE en un 100%; puesto que todas las solicitudes requeridas fueron atendidas oportunamente.
</t>
  </si>
  <si>
    <t>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t>
  </si>
  <si>
    <t>Durante el mes de abril se realizó la capacitación a los cursos 45 y 46, realizándose 192 evaluaciones de las cuales fueron aprobadas de forma sobresaliente el 97%</t>
  </si>
  <si>
    <t>Para el cuarto mes se planearon veintiuna capacitaciones (Equipo De Protección Personal, Equipos De Respiración Auto contenido Scba, Comunicaciones En Emergencia, Curso Bombero Forestal (Cbf, Seguridad En Operaciones, Control Emergencias Con Abejas, Escaleras Manuales, Hidráulica Básica. Suministro De Agua, Chorros Contra Incendios, Seguridad En Operaciones, Curso Básico De Atención Pre hospitalaria, Curso Bombero Forestal (Cbf, Entradas Forzadas, Autorregulación * Estrés Post Traumático, Ventilación Vertical Y Horizontal, Control De Incendio, Cuerdas, Nudos, Amarres, Curso Básico De Atención Pre hospitalaria, Curso Básico Investigación De Incendio, Entradas Forzadas, Emergencias En Vehículos Eléctricos Nissan Leaf), cumpliendo con el total de las capacitaciones</t>
  </si>
  <si>
    <t>Durante el mes de mayo se realizó la capacitación a los cursos 45 y 46, realizándose 291 evaluaciones de las cuales fueron aprobadas de forma sobresaliente el 98%</t>
  </si>
  <si>
    <t>Para el sexto mes se planearon dieciocho capacitaciones (Curso Intermedio Sistema Comando De Incidentes – CISCI y Operaciones Con Materiales Peligrosos), cumpliendo con el total de las capacitaciones</t>
  </si>
  <si>
    <t>El valor del indicador está dentro del límite aceptable. Los eventos deportivos y otros en las sedes fueron los más incapacitantes.</t>
  </si>
  <si>
    <t>El valor del indicador está dentro del límite aceptable. En un evento por SOAT y una intervención quirúrgica fueron lo más relevante. Se destacan enfermedades respiratorias y lumbalgias.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</si>
</sst>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 #,##0.00_-;\-* #,##0.00_-;_-* &quot;-&quot;??_-;_-@_-"/>
    <numFmt numFmtId="165" formatCode="_([$$-240A]\ * #,##0.00_);_([$$-240A]\ * \(#,##0.00\);_([$$-240A]\ * &quot;-&quot;??_);_(@_)"/>
    <numFmt numFmtId="166" formatCode="_(&quot;$&quot;\ * #,##0.00_);_(&quot;$&quot;\ * \(#,##0.00\);_(&quot;$&quot;\ * &quot;-&quot;??_);_(@_)"/>
    <numFmt numFmtId="167" formatCode="0.0%"/>
    <numFmt numFmtId="168" formatCode="_(* #,##0_);_(* \(#,##0\);_(* &quot;-&quot;??_);_(@_)"/>
    <numFmt numFmtId="169" formatCode="h:mm:ss;@"/>
    <numFmt numFmtId="170" formatCode="0.0"/>
    <numFmt numFmtId="171" formatCode="&quot;$&quot;\ #,##0.00"/>
    <numFmt numFmtId="172" formatCode="_-* #,##0_-;\-* #,##0_-;_-* &quot;-&quot;??_-;_-@_-"/>
    <numFmt numFmtId="173" formatCode="&quot;$&quot;\ #,##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b/>
      <sz val="10"/>
      <color rgb="FF000000"/>
      <name val="Verdana"/>
      <family val="2"/>
    </font>
    <font>
      <b/>
      <sz val="10"/>
      <color theme="0"/>
      <name val="Verdana"/>
      <family val="2"/>
    </font>
    <font>
      <b/>
      <sz val="11"/>
      <color indexed="8"/>
      <name val="Verdana"/>
      <family val="2"/>
    </font>
    <font>
      <sz val="11"/>
      <name val="Calibri"/>
      <family val="2"/>
      <scheme val="minor"/>
    </font>
    <font>
      <sz val="11"/>
      <color rgb="FF222222"/>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u/>
      <sz val="11"/>
      <color indexed="8"/>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i/>
      <sz val="11"/>
      <name val="Calibri"/>
      <family val="2"/>
      <scheme val="minor"/>
    </font>
    <font>
      <sz val="10"/>
      <color theme="1"/>
      <name val="Calibri"/>
      <family val="2"/>
      <scheme val="minor"/>
    </font>
    <font>
      <sz val="10"/>
      <color indexed="8"/>
      <name val="Calibri"/>
      <family val="2"/>
      <scheme val="minor"/>
    </font>
    <font>
      <sz val="12"/>
      <color indexed="8"/>
      <name val="Calibri"/>
      <family val="2"/>
      <scheme val="minor"/>
    </font>
    <font>
      <b/>
      <sz val="12"/>
      <name val="Calibri"/>
      <family val="2"/>
      <scheme val="minor"/>
    </font>
    <font>
      <sz val="11"/>
      <color indexed="8"/>
      <name val="Verdana"/>
      <family val="2"/>
    </font>
    <font>
      <b/>
      <sz val="10"/>
      <color theme="0"/>
      <name val="Tahoma"/>
      <family val="2"/>
    </font>
    <font>
      <b/>
      <sz val="10"/>
      <name val="Tahoma"/>
      <family val="2"/>
    </font>
    <font>
      <sz val="12"/>
      <color theme="1"/>
      <name val="Calibri"/>
      <family val="2"/>
      <scheme val="minor"/>
    </font>
    <font>
      <sz val="12"/>
      <color theme="1"/>
      <name val="Verdana"/>
      <family val="2"/>
    </font>
    <font>
      <sz val="11"/>
      <color theme="1"/>
      <name val="Verdana"/>
      <family val="2"/>
    </font>
    <font>
      <b/>
      <sz val="10"/>
      <color indexed="8"/>
      <name val="Calibri"/>
      <family val="2"/>
      <scheme val="minor"/>
    </font>
    <font>
      <sz val="10"/>
      <name val="Calibri"/>
      <family val="2"/>
      <scheme val="minor"/>
    </font>
    <font>
      <sz val="10"/>
      <color indexed="8"/>
      <name val="Verdana"/>
      <family val="2"/>
    </font>
    <font>
      <sz val="10"/>
      <name val="Verdana"/>
      <family val="2"/>
    </font>
    <font>
      <sz val="10"/>
      <name val="Tahoma"/>
      <family val="2"/>
    </font>
    <font>
      <sz val="12"/>
      <color rgb="FF222222"/>
      <name val="Calibri"/>
      <family val="2"/>
      <scheme val="minor"/>
    </font>
    <font>
      <b/>
      <sz val="11"/>
      <color theme="1"/>
      <name val="Verdana"/>
      <family val="2"/>
    </font>
    <font>
      <b/>
      <sz val="12"/>
      <color theme="1"/>
      <name val="Verdana"/>
      <family val="2"/>
    </font>
    <font>
      <b/>
      <sz val="10"/>
      <name val="Calibri"/>
      <family val="2"/>
      <scheme val="minor"/>
    </font>
    <font>
      <sz val="11"/>
      <color indexed="8"/>
      <name val="Calibri"/>
      <family val="2"/>
    </font>
    <font>
      <b/>
      <u/>
      <sz val="11"/>
      <color theme="1"/>
      <name val="Calibri"/>
      <family val="2"/>
      <scheme val="minor"/>
    </font>
    <font>
      <sz val="8"/>
      <name val="Verdana"/>
      <family val="2"/>
    </font>
    <font>
      <sz val="11"/>
      <name val="Verdana"/>
      <family val="2"/>
    </font>
    <font>
      <sz val="12"/>
      <name val="Calibri"/>
      <family val="2"/>
      <scheme val="minor"/>
    </font>
    <font>
      <sz val="12"/>
      <name val="Verdana"/>
      <family val="2"/>
    </font>
  </fonts>
  <fills count="26">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1"/>
        <bgColor rgb="FFBFBFBF"/>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92D050"/>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2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theme="4" tint="0.39997558519241921"/>
      </top>
      <bottom style="thin">
        <color theme="4" tint="0.39997558519241921"/>
      </bottom>
      <diagonal/>
    </border>
  </borders>
  <cellStyleXfs count="38">
    <xf numFmtId="0" fontId="0" fillId="0" borderId="0"/>
    <xf numFmtId="9" fontId="1" fillId="0" borderId="0" applyFont="0" applyFill="0" applyBorder="0" applyAlignment="0" applyProtection="0"/>
    <xf numFmtId="0" fontId="5" fillId="0" borderId="0"/>
    <xf numFmtId="165" fontId="1" fillId="0" borderId="0"/>
    <xf numFmtId="0" fontId="5"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 fillId="0" borderId="0"/>
    <xf numFmtId="0" fontId="18" fillId="0" borderId="0"/>
    <xf numFmtId="0" fontId="18" fillId="0" borderId="0"/>
    <xf numFmtId="0" fontId="18" fillId="0" borderId="0"/>
    <xf numFmtId="9" fontId="5" fillId="0" borderId="0" applyFont="0" applyFill="0" applyBorder="0" applyAlignment="0" applyProtection="0"/>
    <xf numFmtId="9" fontId="5" fillId="0" borderId="0" applyFont="0" applyFill="0" applyBorder="0" applyAlignment="0" applyProtection="0"/>
    <xf numFmtId="164" fontId="1" fillId="0" borderId="0" applyFont="0" applyFill="0" applyBorder="0" applyAlignment="0" applyProtection="0"/>
  </cellStyleXfs>
  <cellXfs count="289">
    <xf numFmtId="0" fontId="0" fillId="0" borderId="0" xfId="0"/>
    <xf numFmtId="0" fontId="0" fillId="0" borderId="0" xfId="0" applyAlignment="1">
      <alignment vertical="center"/>
    </xf>
    <xf numFmtId="0" fontId="7" fillId="4" borderId="1"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6" fillId="10" borderId="5" xfId="2" applyFont="1" applyFill="1" applyBorder="1" applyAlignment="1">
      <alignment horizontal="center" vertical="center" wrapText="1"/>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0"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0" fillId="11" borderId="4" xfId="0" applyFont="1" applyFill="1" applyBorder="1" applyAlignment="1">
      <alignment horizontal="center" vertical="center" wrapText="1"/>
    </xf>
    <xf numFmtId="0" fontId="11" fillId="0" borderId="4" xfId="0" applyFont="1" applyBorder="1" applyAlignment="1">
      <alignment horizontal="center" vertical="center"/>
    </xf>
    <xf numFmtId="0" fontId="0" fillId="11" borderId="4" xfId="0" applyFont="1" applyFill="1" applyBorder="1" applyAlignment="1">
      <alignment horizontal="center" vertical="center"/>
    </xf>
    <xf numFmtId="0" fontId="0" fillId="0" borderId="0" xfId="0" applyAlignment="1">
      <alignment vertical="center" wrapText="1"/>
    </xf>
    <xf numFmtId="9" fontId="0" fillId="0" borderId="4"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9" fillId="0" borderId="4" xfId="0" applyFont="1" applyBorder="1" applyAlignment="1">
      <alignment horizontal="center" vertical="center" wrapText="1"/>
    </xf>
    <xf numFmtId="0" fontId="11" fillId="11" borderId="4" xfId="0" applyFont="1" applyFill="1" applyBorder="1" applyAlignment="1">
      <alignment horizontal="center" vertical="center"/>
    </xf>
    <xf numFmtId="9" fontId="11" fillId="11" borderId="4" xfId="0" applyNumberFormat="1" applyFont="1" applyFill="1" applyBorder="1" applyAlignment="1">
      <alignment horizontal="center" vertical="center"/>
    </xf>
    <xf numFmtId="49" fontId="0" fillId="11" borderId="4"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20" fontId="11" fillId="11" borderId="4" xfId="0" applyNumberFormat="1" applyFont="1" applyFill="1" applyBorder="1" applyAlignment="1">
      <alignment horizontal="center" vertical="center"/>
    </xf>
    <xf numFmtId="9" fontId="0" fillId="11" borderId="4" xfId="0" applyNumberFormat="1" applyFont="1" applyFill="1" applyBorder="1" applyAlignment="1">
      <alignment horizontal="center" vertical="center" wrapText="1"/>
    </xf>
    <xf numFmtId="9" fontId="19" fillId="13" borderId="5" xfId="0" applyNumberFormat="1" applyFont="1" applyFill="1" applyBorder="1" applyAlignment="1">
      <alignment horizontal="center" vertical="center"/>
    </xf>
    <xf numFmtId="1" fontId="19" fillId="13" borderId="5" xfId="0" applyNumberFormat="1" applyFont="1" applyFill="1" applyBorder="1" applyAlignment="1">
      <alignment horizontal="center" vertical="center"/>
    </xf>
    <xf numFmtId="9" fontId="19" fillId="13" borderId="7" xfId="0" applyNumberFormat="1" applyFont="1" applyFill="1" applyBorder="1" applyAlignment="1">
      <alignment horizontal="center" vertical="center"/>
    </xf>
    <xf numFmtId="10" fontId="20" fillId="13" borderId="7" xfId="0" applyNumberFormat="1" applyFont="1" applyFill="1" applyBorder="1" applyAlignment="1">
      <alignment horizontal="center" vertical="center"/>
    </xf>
    <xf numFmtId="0" fontId="19" fillId="13" borderId="10" xfId="0" applyFont="1" applyFill="1" applyBorder="1" applyAlignment="1">
      <alignment horizontal="justify" vertical="center" wrapText="1"/>
    </xf>
    <xf numFmtId="0" fontId="7" fillId="14" borderId="11"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7" fillId="14" borderId="12" xfId="0" applyFont="1" applyFill="1" applyBorder="1" applyAlignment="1">
      <alignment horizontal="center" vertical="center"/>
    </xf>
    <xf numFmtId="0" fontId="19" fillId="13" borderId="7" xfId="0" applyFont="1" applyFill="1" applyBorder="1" applyAlignment="1">
      <alignment horizontal="justify" vertical="center" wrapText="1"/>
    </xf>
    <xf numFmtId="0" fontId="19" fillId="13" borderId="4" xfId="0" applyFont="1" applyFill="1" applyBorder="1" applyAlignment="1">
      <alignment horizontal="justify" vertical="center" wrapText="1"/>
    </xf>
    <xf numFmtId="0" fontId="7" fillId="14" borderId="12" xfId="0" applyFont="1" applyFill="1" applyBorder="1" applyAlignment="1">
      <alignment vertical="center"/>
    </xf>
    <xf numFmtId="0" fontId="26" fillId="13" borderId="4" xfId="0" applyFont="1" applyFill="1" applyBorder="1" applyAlignment="1">
      <alignment horizontal="justify" vertical="center" wrapText="1"/>
    </xf>
    <xf numFmtId="0" fontId="26" fillId="13" borderId="16" xfId="0" applyFont="1" applyFill="1" applyBorder="1" applyAlignment="1">
      <alignment horizontal="justify" vertical="center" wrapText="1"/>
    </xf>
    <xf numFmtId="168" fontId="25" fillId="13" borderId="4" xfId="5" applyNumberFormat="1" applyFont="1" applyFill="1" applyBorder="1" applyAlignment="1">
      <alignment horizontal="center" vertical="center"/>
    </xf>
    <xf numFmtId="168" fontId="25" fillId="13" borderId="10" xfId="5" applyNumberFormat="1" applyFont="1" applyFill="1" applyBorder="1" applyAlignment="1">
      <alignment horizontal="center" vertical="center"/>
    </xf>
    <xf numFmtId="1" fontId="27" fillId="13" borderId="5" xfId="0" applyNumberFormat="1" applyFont="1" applyFill="1" applyBorder="1" applyAlignment="1">
      <alignment horizontal="center" vertical="center"/>
    </xf>
    <xf numFmtId="0" fontId="30" fillId="16" borderId="5" xfId="0" applyFont="1" applyFill="1" applyBorder="1" applyAlignment="1">
      <alignment horizontal="center" vertical="center" wrapText="1"/>
    </xf>
    <xf numFmtId="0" fontId="31" fillId="17" borderId="5" xfId="0" applyFont="1" applyFill="1" applyBorder="1" applyAlignment="1">
      <alignment horizontal="center" vertical="center" wrapText="1"/>
    </xf>
    <xf numFmtId="167" fontId="0" fillId="0" borderId="4" xfId="0" applyNumberFormat="1" applyBorder="1" applyAlignment="1">
      <alignment horizontal="center" vertical="center"/>
    </xf>
    <xf numFmtId="0" fontId="0" fillId="0" borderId="4" xfId="0" applyBorder="1" applyAlignment="1">
      <alignment horizontal="center" vertical="center"/>
    </xf>
    <xf numFmtId="10" fontId="0" fillId="0" borderId="4" xfId="0" applyNumberFormat="1" applyBorder="1" applyAlignment="1">
      <alignment horizontal="center" vertical="center"/>
    </xf>
    <xf numFmtId="1" fontId="0" fillId="0" borderId="4" xfId="0" applyNumberFormat="1" applyBorder="1" applyAlignment="1">
      <alignment horizontal="center" vertical="center"/>
    </xf>
    <xf numFmtId="9" fontId="0" fillId="0" borderId="0" xfId="1" applyFont="1"/>
    <xf numFmtId="9" fontId="0" fillId="0" borderId="4" xfId="0" applyNumberFormat="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2" xfId="0" applyFont="1" applyFill="1" applyBorder="1" applyAlignment="1">
      <alignment vertical="center"/>
    </xf>
    <xf numFmtId="0" fontId="0" fillId="20" borderId="5" xfId="0" applyFont="1" applyFill="1" applyBorder="1" applyAlignment="1">
      <alignment horizontal="center" vertical="center" wrapText="1"/>
    </xf>
    <xf numFmtId="0" fontId="0" fillId="20" borderId="4" xfId="0" applyFont="1" applyFill="1" applyBorder="1" applyAlignment="1">
      <alignment horizontal="center" vertical="center" wrapText="1"/>
    </xf>
    <xf numFmtId="0" fontId="27" fillId="11" borderId="10" xfId="0" applyFont="1" applyFill="1" applyBorder="1" applyAlignment="1">
      <alignment horizontal="justify" vertical="center" wrapText="1"/>
    </xf>
    <xf numFmtId="9" fontId="27" fillId="11" borderId="4" xfId="0" applyNumberFormat="1" applyFont="1" applyFill="1" applyBorder="1" applyAlignment="1">
      <alignment horizontal="center" vertical="center"/>
    </xf>
    <xf numFmtId="1" fontId="27" fillId="11" borderId="4" xfId="0" applyNumberFormat="1" applyFont="1" applyFill="1" applyBorder="1" applyAlignment="1">
      <alignment horizontal="center" vertical="center"/>
    </xf>
    <xf numFmtId="0" fontId="0" fillId="21" borderId="4" xfId="0" applyFont="1" applyFill="1" applyBorder="1" applyAlignment="1">
      <alignment horizontal="center" vertical="center" wrapText="1"/>
    </xf>
    <xf numFmtId="9" fontId="0" fillId="20" borderId="5" xfId="0" applyNumberFormat="1" applyFont="1" applyFill="1" applyBorder="1" applyAlignment="1">
      <alignment horizontal="center" vertical="center" wrapText="1"/>
    </xf>
    <xf numFmtId="0" fontId="9" fillId="21" borderId="4" xfId="0" applyFont="1" applyFill="1" applyBorder="1" applyAlignment="1">
      <alignment horizontal="center" vertical="center" wrapText="1"/>
    </xf>
    <xf numFmtId="9" fontId="19" fillId="20" borderId="5" xfId="0" applyNumberFormat="1" applyFont="1" applyFill="1" applyBorder="1" applyAlignment="1">
      <alignment horizontal="center" vertical="center"/>
    </xf>
    <xf numFmtId="10" fontId="20" fillId="20" borderId="7" xfId="0" applyNumberFormat="1" applyFont="1" applyFill="1" applyBorder="1" applyAlignment="1">
      <alignment horizontal="center" vertical="center"/>
    </xf>
    <xf numFmtId="9" fontId="0" fillId="20" borderId="5" xfId="1" applyFont="1" applyFill="1" applyBorder="1" applyAlignment="1">
      <alignment horizontal="center" vertical="center" wrapText="1"/>
    </xf>
    <xf numFmtId="0" fontId="0" fillId="22" borderId="5" xfId="0" applyFont="1" applyFill="1" applyBorder="1" applyAlignment="1">
      <alignment horizontal="center" vertical="center" wrapText="1"/>
    </xf>
    <xf numFmtId="0" fontId="33" fillId="20" borderId="5" xfId="0" applyFont="1" applyFill="1" applyBorder="1" applyAlignment="1">
      <alignment horizontal="center" vertical="center" wrapText="1"/>
    </xf>
    <xf numFmtId="0" fontId="34" fillId="20" borderId="5" xfId="0" applyFont="1" applyFill="1" applyBorder="1" applyAlignment="1">
      <alignment horizontal="center" vertical="center" wrapText="1"/>
    </xf>
    <xf numFmtId="1" fontId="26" fillId="20" borderId="4" xfId="0" applyNumberFormat="1" applyFont="1" applyFill="1" applyBorder="1" applyAlignment="1">
      <alignment horizontal="center" vertical="center" wrapText="1"/>
    </xf>
    <xf numFmtId="0" fontId="25" fillId="20" borderId="4" xfId="0" applyFont="1" applyFill="1" applyBorder="1" applyAlignment="1">
      <alignment horizontal="left" vertical="center" wrapText="1"/>
    </xf>
    <xf numFmtId="0" fontId="25" fillId="20" borderId="4" xfId="0" applyFont="1" applyFill="1" applyBorder="1" applyAlignment="1">
      <alignment horizontal="center" vertical="center" wrapText="1"/>
    </xf>
    <xf numFmtId="9" fontId="25" fillId="20" borderId="4" xfId="0" applyNumberFormat="1" applyFont="1" applyFill="1" applyBorder="1" applyAlignment="1">
      <alignment horizontal="center" vertical="center" wrapText="1"/>
    </xf>
    <xf numFmtId="0" fontId="21" fillId="0" borderId="14" xfId="0" applyFont="1" applyFill="1" applyBorder="1" applyAlignment="1">
      <alignment horizontal="center" vertical="center"/>
    </xf>
    <xf numFmtId="0" fontId="19" fillId="13" borderId="8" xfId="0" applyFont="1" applyFill="1" applyBorder="1" applyAlignment="1">
      <alignment vertical="center" wrapText="1"/>
    </xf>
    <xf numFmtId="0" fontId="19" fillId="13" borderId="9" xfId="0" applyFont="1" applyFill="1" applyBorder="1" applyAlignment="1">
      <alignment vertical="center" wrapText="1"/>
    </xf>
    <xf numFmtId="0" fontId="0" fillId="0" borderId="0" xfId="0"/>
    <xf numFmtId="0" fontId="0" fillId="0" borderId="4" xfId="0" applyFont="1" applyBorder="1" applyAlignment="1">
      <alignment horizontal="center" vertical="center" wrapText="1"/>
    </xf>
    <xf numFmtId="0" fontId="0" fillId="0" borderId="0" xfId="0" pivotButton="1"/>
    <xf numFmtId="0" fontId="0" fillId="0" borderId="0" xfId="0" applyAlignment="1">
      <alignment horizontal="center" vertical="center"/>
    </xf>
    <xf numFmtId="0" fontId="0" fillId="0" borderId="18" xfId="0" pivotButton="1" applyBorder="1" applyAlignment="1">
      <alignment horizontal="center" vertical="center"/>
    </xf>
    <xf numFmtId="0" fontId="0" fillId="0" borderId="18" xfId="0" applyBorder="1" applyAlignment="1">
      <alignment horizontal="center" vertical="center"/>
    </xf>
    <xf numFmtId="9" fontId="0" fillId="0" borderId="18" xfId="0" applyNumberFormat="1" applyBorder="1" applyAlignment="1">
      <alignment horizontal="center" vertical="center"/>
    </xf>
    <xf numFmtId="0" fontId="0" fillId="18" borderId="18" xfId="0" applyFill="1" applyBorder="1" applyAlignment="1">
      <alignment horizontal="center" vertical="center"/>
    </xf>
    <xf numFmtId="9" fontId="0" fillId="18" borderId="18" xfId="0" applyNumberFormat="1" applyFill="1" applyBorder="1" applyAlignment="1">
      <alignment horizontal="center" vertical="center"/>
    </xf>
    <xf numFmtId="0" fontId="0" fillId="0" borderId="19" xfId="0" applyBorder="1" applyAlignment="1">
      <alignment horizontal="center" vertical="center"/>
    </xf>
    <xf numFmtId="0" fontId="0" fillId="0" borderId="20" xfId="0" pivotButton="1" applyBorder="1" applyAlignment="1">
      <alignment horizontal="center"/>
    </xf>
    <xf numFmtId="0" fontId="0" fillId="0" borderId="20"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3" xfId="0" applyBorder="1" applyAlignment="1">
      <alignment horizontal="center" vertical="center"/>
    </xf>
    <xf numFmtId="9" fontId="0" fillId="0" borderId="23" xfId="0" applyNumberFormat="1" applyBorder="1" applyAlignment="1">
      <alignment horizontal="center" vertical="center"/>
    </xf>
    <xf numFmtId="0" fontId="0" fillId="0" borderId="22" xfId="0" applyBorder="1" applyAlignment="1">
      <alignment vertical="center"/>
    </xf>
    <xf numFmtId="0" fontId="0" fillId="0" borderId="22" xfId="0" pivotButton="1" applyBorder="1" applyAlignment="1">
      <alignment horizontal="center" vertical="center" wrapText="1"/>
    </xf>
    <xf numFmtId="0" fontId="0" fillId="0" borderId="22" xfId="0" applyBorder="1" applyAlignment="1">
      <alignment horizontal="center" vertical="center" wrapText="1"/>
    </xf>
    <xf numFmtId="1" fontId="0" fillId="0" borderId="23" xfId="0" applyNumberFormat="1" applyBorder="1" applyAlignment="1">
      <alignment horizontal="center" vertical="center"/>
    </xf>
    <xf numFmtId="169" fontId="0" fillId="0" borderId="23" xfId="0" applyNumberFormat="1" applyBorder="1" applyAlignment="1">
      <alignment horizontal="center" vertical="center"/>
    </xf>
    <xf numFmtId="0" fontId="0" fillId="0" borderId="21" xfId="0" applyBorder="1" applyAlignment="1">
      <alignment horizontal="left" vertical="center"/>
    </xf>
    <xf numFmtId="0" fontId="0" fillId="0" borderId="19" xfId="0" applyNumberFormat="1" applyBorder="1" applyAlignment="1">
      <alignment horizontal="center" vertical="center"/>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23"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xf numFmtId="9" fontId="0" fillId="0" borderId="4" xfId="0" applyNumberFormat="1" applyFont="1" applyBorder="1" applyAlignment="1">
      <alignment horizontal="center" vertical="center"/>
    </xf>
    <xf numFmtId="0" fontId="9" fillId="24" borderId="4"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0" fillId="24" borderId="4" xfId="0" applyFont="1" applyFill="1" applyBorder="1" applyAlignment="1">
      <alignment horizontal="center" vertical="center"/>
    </xf>
    <xf numFmtId="3" fontId="9" fillId="24" borderId="4" xfId="0" applyNumberFormat="1" applyFont="1" applyFill="1" applyBorder="1" applyAlignment="1">
      <alignment horizontal="center" vertical="center" wrapText="1"/>
    </xf>
    <xf numFmtId="0" fontId="0" fillId="24" borderId="4" xfId="0" applyFont="1" applyFill="1" applyBorder="1" applyAlignment="1">
      <alignment horizontal="center" vertical="center" wrapText="1"/>
    </xf>
    <xf numFmtId="9" fontId="0" fillId="24" borderId="4" xfId="0" applyNumberFormat="1" applyFont="1" applyFill="1" applyBorder="1" applyAlignment="1">
      <alignment horizontal="center" vertical="center" wrapText="1"/>
    </xf>
    <xf numFmtId="9" fontId="11" fillId="24" borderId="4" xfId="0" applyNumberFormat="1" applyFont="1" applyFill="1" applyBorder="1" applyAlignment="1">
      <alignment horizontal="center" vertical="center"/>
    </xf>
    <xf numFmtId="9" fontId="19" fillId="13" borderId="24" xfId="0" applyNumberFormat="1" applyFont="1" applyFill="1" applyBorder="1" applyAlignment="1">
      <alignment horizontal="center" vertical="center"/>
    </xf>
    <xf numFmtId="9" fontId="0" fillId="0" borderId="4" xfId="1" applyFont="1" applyBorder="1" applyAlignment="1">
      <alignment horizontal="center" vertical="center"/>
    </xf>
    <xf numFmtId="0" fontId="11" fillId="24" borderId="4" xfId="0" applyFont="1" applyFill="1" applyBorder="1" applyAlignment="1">
      <alignment horizontal="center" vertical="center"/>
    </xf>
    <xf numFmtId="9" fontId="37" fillId="13" borderId="25" xfId="0" applyNumberFormat="1" applyFont="1" applyFill="1" applyBorder="1" applyAlignment="1">
      <alignment horizontal="left" vertical="top" wrapText="1"/>
    </xf>
    <xf numFmtId="0" fontId="11" fillId="24" borderId="4" xfId="0" applyFont="1" applyFill="1" applyBorder="1" applyAlignment="1">
      <alignment horizontal="center" vertical="center" wrapText="1"/>
    </xf>
    <xf numFmtId="9" fontId="0" fillId="24" borderId="4" xfId="0" applyNumberFormat="1" applyFont="1" applyFill="1" applyBorder="1" applyAlignment="1">
      <alignment horizontal="center" vertical="center"/>
    </xf>
    <xf numFmtId="20" fontId="11" fillId="24" borderId="4" xfId="0" applyNumberFormat="1" applyFont="1" applyFill="1" applyBorder="1" applyAlignment="1">
      <alignment horizontal="center" vertical="center"/>
    </xf>
    <xf numFmtId="9" fontId="9" fillId="24" borderId="4"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9" fontId="11" fillId="24" borderId="4" xfId="0" applyNumberFormat="1" applyFont="1" applyFill="1" applyBorder="1" applyAlignment="1">
      <alignment horizontal="center" vertical="center" wrapText="1"/>
    </xf>
    <xf numFmtId="0" fontId="37" fillId="13" borderId="4" xfId="0" applyFont="1" applyFill="1" applyBorder="1" applyAlignment="1">
      <alignment horizontal="justify" vertical="center" wrapText="1"/>
    </xf>
    <xf numFmtId="0" fontId="9" fillId="24" borderId="4" xfId="3" applyNumberFormat="1" applyFont="1" applyFill="1" applyBorder="1" applyAlignment="1">
      <alignment horizontal="center" vertical="center" wrapText="1"/>
    </xf>
    <xf numFmtId="165" fontId="9" fillId="24" borderId="4" xfId="3" applyNumberFormat="1" applyFont="1" applyFill="1" applyBorder="1" applyAlignment="1">
      <alignment horizontal="center" vertical="center" wrapText="1"/>
    </xf>
    <xf numFmtId="9" fontId="19" fillId="13" borderId="4" xfId="0" applyNumberFormat="1" applyFont="1" applyFill="1" applyBorder="1" applyAlignment="1">
      <alignment horizontal="center" vertical="center" wrapText="1"/>
    </xf>
    <xf numFmtId="9" fontId="19" fillId="13" borderId="24" xfId="0" applyNumberFormat="1" applyFont="1" applyFill="1" applyBorder="1" applyAlignment="1">
      <alignment horizontal="center" vertical="center" wrapText="1"/>
    </xf>
    <xf numFmtId="9" fontId="19" fillId="13" borderId="25" xfId="0" applyNumberFormat="1" applyFont="1" applyFill="1" applyBorder="1" applyAlignment="1">
      <alignment horizontal="center" vertical="center" wrapText="1"/>
    </xf>
    <xf numFmtId="20" fontId="0" fillId="24" borderId="4" xfId="0" applyNumberFormat="1" applyFont="1" applyFill="1" applyBorder="1" applyAlignment="1">
      <alignment horizontal="center" vertical="center" wrapText="1"/>
    </xf>
    <xf numFmtId="0" fontId="0" fillId="24" borderId="4" xfId="0" applyFont="1" applyFill="1" applyBorder="1" applyAlignment="1">
      <alignment vertical="center" wrapText="1"/>
    </xf>
    <xf numFmtId="0" fontId="14" fillId="24" borderId="4" xfId="0" applyFont="1" applyFill="1" applyBorder="1" applyAlignment="1">
      <alignment horizontal="center" vertical="center"/>
    </xf>
    <xf numFmtId="0" fontId="9" fillId="24" borderId="4" xfId="0" applyNumberFormat="1" applyFont="1" applyFill="1" applyBorder="1" applyAlignment="1">
      <alignment horizontal="center" vertical="center" wrapText="1"/>
    </xf>
    <xf numFmtId="0" fontId="0" fillId="24" borderId="4" xfId="0" applyNumberFormat="1" applyFont="1" applyFill="1" applyBorder="1" applyAlignment="1">
      <alignment horizontal="center" vertical="center" wrapText="1"/>
    </xf>
    <xf numFmtId="9" fontId="0" fillId="24" borderId="4" xfId="1" applyNumberFormat="1" applyFont="1" applyFill="1" applyBorder="1" applyAlignment="1">
      <alignment horizontal="center" vertical="center"/>
    </xf>
    <xf numFmtId="0" fontId="39" fillId="24" borderId="4" xfId="0" applyFont="1" applyFill="1" applyBorder="1" applyAlignment="1">
      <alignment horizontal="left" vertical="center" wrapText="1"/>
    </xf>
    <xf numFmtId="0" fontId="29" fillId="24" borderId="4" xfId="0" applyFont="1" applyFill="1" applyBorder="1" applyAlignment="1">
      <alignment horizontal="center" vertical="center"/>
    </xf>
    <xf numFmtId="9" fontId="29" fillId="24" borderId="4" xfId="0" applyNumberFormat="1" applyFont="1" applyFill="1" applyBorder="1" applyAlignment="1">
      <alignment horizontal="center" vertical="center" wrapText="1"/>
    </xf>
    <xf numFmtId="9" fontId="11" fillId="24" borderId="4" xfId="1" applyNumberFormat="1" applyFont="1" applyFill="1" applyBorder="1" applyAlignment="1">
      <alignment horizontal="center" vertical="center"/>
    </xf>
    <xf numFmtId="0" fontId="0" fillId="15" borderId="4" xfId="0" applyFont="1" applyFill="1" applyBorder="1" applyAlignment="1">
      <alignment horizontal="center" vertical="center" wrapText="1"/>
    </xf>
    <xf numFmtId="9" fontId="0" fillId="15" borderId="4" xfId="0" applyNumberFormat="1" applyFont="1" applyFill="1" applyBorder="1" applyAlignment="1">
      <alignment horizontal="center" vertical="center" wrapText="1"/>
    </xf>
    <xf numFmtId="0" fontId="0" fillId="15" borderId="4" xfId="0" applyFont="1" applyFill="1" applyBorder="1" applyAlignment="1">
      <alignment horizontal="center" vertical="center"/>
    </xf>
    <xf numFmtId="0" fontId="11" fillId="15" borderId="4" xfId="0" applyFont="1" applyFill="1" applyBorder="1" applyAlignment="1">
      <alignment horizontal="center" vertical="center"/>
    </xf>
    <xf numFmtId="9" fontId="14" fillId="15" borderId="4" xfId="1" applyNumberFormat="1" applyFont="1" applyFill="1" applyBorder="1" applyAlignment="1">
      <alignment horizontal="center" vertical="center"/>
    </xf>
    <xf numFmtId="20" fontId="11" fillId="15" borderId="4" xfId="0" applyNumberFormat="1" applyFont="1" applyFill="1" applyBorder="1" applyAlignment="1">
      <alignment horizontal="center" vertical="center"/>
    </xf>
    <xf numFmtId="170" fontId="19" fillId="13" borderId="5" xfId="0" applyNumberFormat="1" applyFont="1" applyFill="1" applyBorder="1" applyAlignment="1">
      <alignment horizontal="center" vertical="center"/>
    </xf>
    <xf numFmtId="171" fontId="11" fillId="13" borderId="4" xfId="9" applyNumberFormat="1" applyFont="1" applyFill="1" applyBorder="1" applyAlignment="1">
      <alignment horizontal="center" vertical="center"/>
    </xf>
    <xf numFmtId="1" fontId="11" fillId="13" borderId="4" xfId="0" applyNumberFormat="1" applyFont="1" applyFill="1" applyBorder="1" applyAlignment="1">
      <alignment horizontal="center" vertical="center" wrapText="1"/>
    </xf>
    <xf numFmtId="1" fontId="19" fillId="13" borderId="25" xfId="0" applyNumberFormat="1" applyFont="1" applyFill="1" applyBorder="1" applyAlignment="1">
      <alignment horizontal="center" vertical="center" wrapText="1"/>
    </xf>
    <xf numFmtId="1" fontId="19" fillId="13" borderId="4" xfId="0" applyNumberFormat="1" applyFont="1" applyFill="1" applyBorder="1" applyAlignment="1">
      <alignment horizontal="center" vertical="center"/>
    </xf>
    <xf numFmtId="2" fontId="19" fillId="13" borderId="5" xfId="0" applyNumberFormat="1" applyFont="1" applyFill="1" applyBorder="1" applyAlignment="1">
      <alignment horizontal="center" vertical="center"/>
    </xf>
    <xf numFmtId="0" fontId="0" fillId="11" borderId="25" xfId="0" applyFont="1" applyFill="1" applyBorder="1" applyAlignment="1">
      <alignment horizontal="center" vertical="center" wrapText="1"/>
    </xf>
    <xf numFmtId="164" fontId="0" fillId="0" borderId="4" xfId="37" applyFont="1" applyBorder="1" applyAlignment="1">
      <alignment horizontal="center" vertical="center"/>
    </xf>
    <xf numFmtId="0" fontId="27" fillId="13" borderId="4" xfId="0" applyFont="1" applyFill="1" applyBorder="1" applyAlignment="1">
      <alignment horizontal="justify" vertical="justify" wrapText="1"/>
    </xf>
    <xf numFmtId="0" fontId="27" fillId="13" borderId="4" xfId="0" applyFont="1" applyFill="1" applyBorder="1" applyAlignment="1">
      <alignment horizontal="justify" vertical="top" wrapText="1"/>
    </xf>
    <xf numFmtId="172" fontId="19" fillId="13" borderId="5" xfId="37" applyNumberFormat="1" applyFont="1" applyFill="1" applyBorder="1" applyAlignment="1">
      <alignment horizontal="center" vertical="center"/>
    </xf>
    <xf numFmtId="0" fontId="27" fillId="13" borderId="24" xfId="0" applyFont="1" applyFill="1" applyBorder="1" applyAlignment="1">
      <alignment horizontal="justify" vertical="top" wrapText="1"/>
    </xf>
    <xf numFmtId="0" fontId="27" fillId="13" borderId="4" xfId="0" applyFont="1" applyFill="1" applyBorder="1" applyAlignment="1">
      <alignment horizontal="justify" vertical="center" wrapText="1"/>
    </xf>
    <xf numFmtId="0" fontId="27" fillId="13" borderId="16" xfId="0" applyFont="1" applyFill="1" applyBorder="1" applyAlignment="1">
      <alignment horizontal="justify" vertical="top" wrapText="1"/>
    </xf>
    <xf numFmtId="9" fontId="19" fillId="13" borderId="5" xfId="1" applyFont="1" applyFill="1" applyBorder="1" applyAlignment="1">
      <alignment horizontal="center" vertical="center"/>
    </xf>
    <xf numFmtId="0" fontId="19" fillId="13" borderId="24" xfId="0" applyFont="1" applyFill="1" applyBorder="1" applyAlignment="1">
      <alignment horizontal="justify" vertical="center" wrapText="1"/>
    </xf>
    <xf numFmtId="0" fontId="37" fillId="13" borderId="24" xfId="0" applyFont="1" applyFill="1" applyBorder="1" applyAlignment="1">
      <alignment horizontal="justify" vertical="center" wrapText="1"/>
    </xf>
    <xf numFmtId="9" fontId="0" fillId="20" borderId="4" xfId="0" applyNumberFormat="1" applyFont="1" applyFill="1" applyBorder="1" applyAlignment="1">
      <alignment horizontal="center" vertical="center" wrapText="1"/>
    </xf>
    <xf numFmtId="0" fontId="0" fillId="20" borderId="4" xfId="0" applyFont="1" applyFill="1" applyBorder="1" applyAlignment="1">
      <alignment horizontal="left" vertical="top" wrapText="1"/>
    </xf>
    <xf numFmtId="1" fontId="19" fillId="20" borderId="4" xfId="0" applyNumberFormat="1" applyFont="1" applyFill="1" applyBorder="1" applyAlignment="1">
      <alignment horizontal="center" vertical="center"/>
    </xf>
    <xf numFmtId="0" fontId="19" fillId="20" borderId="4" xfId="0" applyFont="1" applyFill="1" applyBorder="1" applyAlignment="1">
      <alignment vertical="center" wrapText="1"/>
    </xf>
    <xf numFmtId="0" fontId="19" fillId="20" borderId="4" xfId="0" applyFont="1" applyFill="1" applyBorder="1" applyAlignment="1">
      <alignment horizontal="justify" vertical="center" wrapText="1"/>
    </xf>
    <xf numFmtId="9" fontId="19" fillId="20" borderId="4" xfId="0" applyNumberFormat="1" applyFont="1" applyFill="1" applyBorder="1" applyAlignment="1">
      <alignment horizontal="center" vertical="center"/>
    </xf>
    <xf numFmtId="0" fontId="19" fillId="20" borderId="4" xfId="0" applyFont="1" applyFill="1" applyBorder="1" applyAlignment="1">
      <alignment vertical="center"/>
    </xf>
    <xf numFmtId="10" fontId="20" fillId="20" borderId="4" xfId="0" applyNumberFormat="1" applyFont="1" applyFill="1" applyBorder="1" applyAlignment="1">
      <alignment horizontal="center" vertical="center"/>
    </xf>
    <xf numFmtId="0" fontId="0" fillId="20" borderId="4" xfId="0" applyFont="1" applyFill="1" applyBorder="1" applyAlignment="1">
      <alignment vertical="center" wrapText="1"/>
    </xf>
    <xf numFmtId="9" fontId="19" fillId="20" borderId="25" xfId="0" applyNumberFormat="1" applyFont="1" applyFill="1" applyBorder="1" applyAlignment="1">
      <alignment horizontal="center" vertical="center"/>
    </xf>
    <xf numFmtId="0" fontId="37" fillId="20" borderId="25" xfId="0" applyFont="1" applyFill="1" applyBorder="1" applyAlignment="1">
      <alignment horizontal="justify" vertical="center" wrapText="1"/>
    </xf>
    <xf numFmtId="0" fontId="19" fillId="20" borderId="25" xfId="0" applyFont="1" applyFill="1" applyBorder="1" applyAlignment="1">
      <alignment horizontal="justify" vertical="center" wrapText="1"/>
    </xf>
    <xf numFmtId="1" fontId="19" fillId="20" borderId="25" xfId="0" applyNumberFormat="1" applyFont="1" applyFill="1" applyBorder="1" applyAlignment="1">
      <alignment horizontal="center" vertical="center"/>
    </xf>
    <xf numFmtId="0" fontId="0" fillId="20" borderId="4" xfId="0" applyFont="1" applyFill="1" applyBorder="1" applyAlignment="1">
      <alignment vertical="center"/>
    </xf>
    <xf numFmtId="0" fontId="0" fillId="20" borderId="4" xfId="0" applyNumberFormat="1" applyFont="1" applyFill="1" applyBorder="1" applyAlignment="1">
      <alignment horizontal="center" vertical="center" wrapText="1"/>
    </xf>
    <xf numFmtId="0" fontId="0" fillId="20" borderId="4" xfId="0" applyFont="1" applyFill="1" applyBorder="1" applyAlignment="1">
      <alignment horizontal="center" vertical="center"/>
    </xf>
    <xf numFmtId="9" fontId="0" fillId="20" borderId="4" xfId="1" applyNumberFormat="1" applyFont="1" applyFill="1" applyBorder="1" applyAlignment="1">
      <alignment horizontal="center" vertical="center" wrapText="1"/>
    </xf>
    <xf numFmtId="164" fontId="0" fillId="20" borderId="4" xfId="37" applyFont="1" applyFill="1" applyBorder="1" applyAlignment="1">
      <alignment horizontal="center" vertical="center" wrapText="1"/>
    </xf>
    <xf numFmtId="20" fontId="0" fillId="20" borderId="4" xfId="1" applyNumberFormat="1" applyFont="1" applyFill="1" applyBorder="1" applyAlignment="1">
      <alignment horizontal="center" vertical="center" wrapText="1"/>
    </xf>
    <xf numFmtId="20" fontId="0" fillId="20" borderId="4" xfId="0" applyNumberFormat="1" applyFont="1" applyFill="1" applyBorder="1" applyAlignment="1">
      <alignment horizontal="center" vertical="center" wrapText="1"/>
    </xf>
    <xf numFmtId="20" fontId="0" fillId="20" borderId="5" xfId="1" applyNumberFormat="1" applyFont="1" applyFill="1" applyBorder="1" applyAlignment="1">
      <alignment horizontal="center" vertical="center" wrapText="1"/>
    </xf>
    <xf numFmtId="20" fontId="0" fillId="0" borderId="5" xfId="1" applyNumberFormat="1" applyFont="1" applyFill="1" applyBorder="1" applyAlignment="1">
      <alignment horizontal="center" vertical="center" wrapText="1"/>
    </xf>
    <xf numFmtId="0" fontId="33" fillId="20" borderId="4" xfId="0" applyFont="1" applyFill="1" applyBorder="1" applyAlignment="1">
      <alignment horizontal="center" vertical="center" wrapText="1"/>
    </xf>
    <xf numFmtId="9" fontId="33" fillId="20" borderId="4" xfId="1" applyNumberFormat="1" applyFont="1" applyFill="1" applyBorder="1" applyAlignment="1">
      <alignment horizontal="center" vertical="center" wrapText="1"/>
    </xf>
    <xf numFmtId="9" fontId="26" fillId="11" borderId="25" xfId="0" applyNumberFormat="1" applyFont="1" applyFill="1" applyBorder="1" applyAlignment="1">
      <alignment horizontal="center" vertical="center"/>
    </xf>
    <xf numFmtId="168" fontId="25" fillId="20" borderId="4" xfId="37" applyNumberFormat="1" applyFont="1" applyFill="1" applyBorder="1" applyAlignment="1">
      <alignment horizontal="center" vertical="center"/>
    </xf>
    <xf numFmtId="1" fontId="26" fillId="11" borderId="25" xfId="0" applyNumberFormat="1" applyFont="1" applyFill="1" applyBorder="1" applyAlignment="1">
      <alignment horizontal="center" vertical="center"/>
    </xf>
    <xf numFmtId="9" fontId="26" fillId="20" borderId="4" xfId="0" applyNumberFormat="1" applyFont="1" applyFill="1" applyBorder="1" applyAlignment="1">
      <alignment horizontal="center" vertical="center"/>
    </xf>
    <xf numFmtId="1" fontId="26" fillId="20" borderId="4" xfId="0" applyNumberFormat="1" applyFont="1" applyFill="1" applyBorder="1" applyAlignment="1">
      <alignment horizontal="center" vertical="center"/>
    </xf>
    <xf numFmtId="0" fontId="34" fillId="20" borderId="4"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41" fillId="20" borderId="4" xfId="0" applyFont="1" applyFill="1" applyBorder="1" applyAlignment="1">
      <alignment horizontal="center" vertical="center" wrapText="1"/>
    </xf>
    <xf numFmtId="0" fontId="42" fillId="20" borderId="4" xfId="0" applyFont="1" applyFill="1" applyBorder="1" applyAlignment="1">
      <alignment horizontal="center" vertical="center" wrapText="1"/>
    </xf>
    <xf numFmtId="0" fontId="35" fillId="20" borderId="4" xfId="0" applyFont="1" applyFill="1" applyBorder="1" applyAlignment="1">
      <alignment horizontal="center" vertical="center" wrapText="1"/>
    </xf>
    <xf numFmtId="0" fontId="33" fillId="20" borderId="4" xfId="1" applyNumberFormat="1" applyFont="1" applyFill="1" applyBorder="1" applyAlignment="1">
      <alignment horizontal="center" vertical="center" wrapText="1"/>
    </xf>
    <xf numFmtId="9" fontId="26" fillId="20" borderId="4" xfId="1" applyNumberFormat="1" applyFont="1" applyFill="1" applyBorder="1" applyAlignment="1">
      <alignment horizontal="center" vertical="center" wrapText="1"/>
    </xf>
    <xf numFmtId="167" fontId="26" fillId="20" borderId="4" xfId="1" applyNumberFormat="1" applyFont="1" applyFill="1" applyBorder="1" applyAlignment="1">
      <alignment horizontal="center" vertical="center" wrapText="1"/>
    </xf>
    <xf numFmtId="10" fontId="26" fillId="20" borderId="4" xfId="1" applyNumberFormat="1" applyFont="1" applyFill="1" applyBorder="1" applyAlignment="1">
      <alignment horizontal="center" vertical="center" wrapText="1"/>
    </xf>
    <xf numFmtId="173" fontId="25" fillId="20" borderId="4" xfId="0" applyNumberFormat="1" applyFont="1" applyFill="1" applyBorder="1" applyAlignment="1">
      <alignment horizontal="center" vertical="center" wrapText="1"/>
    </xf>
    <xf numFmtId="9" fontId="43" fillId="11" borderId="25" xfId="0" applyNumberFormat="1" applyFont="1" applyFill="1" applyBorder="1" applyAlignment="1">
      <alignment horizontal="center" vertical="center"/>
    </xf>
    <xf numFmtId="164" fontId="0" fillId="20" borderId="5" xfId="37" applyFont="1" applyFill="1" applyBorder="1" applyAlignment="1">
      <alignment horizontal="center" vertical="center" wrapText="1"/>
    </xf>
    <xf numFmtId="172" fontId="0" fillId="0" borderId="4" xfId="37" applyNumberFormat="1" applyFont="1" applyBorder="1" applyAlignment="1">
      <alignment horizontal="center" vertical="center"/>
    </xf>
    <xf numFmtId="164" fontId="0" fillId="0" borderId="4" xfId="37" applyNumberFormat="1" applyFont="1" applyBorder="1" applyAlignment="1">
      <alignment horizontal="center" vertical="center"/>
    </xf>
    <xf numFmtId="9" fontId="27" fillId="11" borderId="25" xfId="0" applyNumberFormat="1" applyFont="1" applyFill="1" applyBorder="1" applyAlignment="1">
      <alignment horizontal="center" vertical="center"/>
    </xf>
    <xf numFmtId="1" fontId="27" fillId="11" borderId="25" xfId="0" applyNumberFormat="1" applyFont="1" applyFill="1" applyBorder="1" applyAlignment="1">
      <alignment horizontal="center" vertical="center"/>
    </xf>
    <xf numFmtId="0" fontId="27" fillId="20" borderId="4" xfId="0" applyFont="1" applyFill="1" applyBorder="1" applyAlignment="1">
      <alignment horizontal="justify" vertical="center" wrapText="1"/>
    </xf>
    <xf numFmtId="0" fontId="27" fillId="20" borderId="4" xfId="0" applyFont="1" applyFill="1" applyBorder="1" applyAlignment="1">
      <alignment horizontal="justify" vertical="top" wrapText="1"/>
    </xf>
    <xf numFmtId="0" fontId="27" fillId="11" borderId="17" xfId="0" applyFont="1" applyFill="1" applyBorder="1" applyAlignment="1">
      <alignment horizontal="justify" vertical="top" wrapText="1"/>
    </xf>
    <xf numFmtId="0" fontId="32" fillId="20" borderId="4" xfId="0" applyFont="1" applyFill="1" applyBorder="1" applyAlignment="1">
      <alignment horizontal="left" vertical="top" wrapText="1"/>
    </xf>
    <xf numFmtId="9" fontId="27" fillId="20" borderId="4" xfId="0" applyNumberFormat="1" applyFont="1" applyFill="1" applyBorder="1" applyAlignment="1">
      <alignment horizontal="center" vertical="center"/>
    </xf>
    <xf numFmtId="9" fontId="0" fillId="20" borderId="25" xfId="0" applyNumberFormat="1" applyFont="1" applyFill="1" applyBorder="1" applyAlignment="1">
      <alignment horizontal="center" vertical="center" wrapText="1"/>
    </xf>
    <xf numFmtId="0" fontId="0" fillId="20" borderId="25" xfId="0" applyFont="1" applyFill="1" applyBorder="1" applyAlignment="1">
      <alignment horizontal="center" vertical="center" wrapText="1"/>
    </xf>
    <xf numFmtId="10" fontId="28" fillId="20" borderId="4" xfId="0" applyNumberFormat="1" applyFont="1" applyFill="1" applyBorder="1" applyAlignment="1">
      <alignment horizontal="center" vertical="center"/>
    </xf>
    <xf numFmtId="0" fontId="9" fillId="20" borderId="4" xfId="0" applyFont="1" applyFill="1" applyBorder="1" applyAlignment="1">
      <alignment horizontal="center" vertical="center" wrapText="1"/>
    </xf>
    <xf numFmtId="0" fontId="10" fillId="11" borderId="4" xfId="0" applyFont="1" applyFill="1" applyBorder="1" applyAlignment="1">
      <alignment horizontal="center" vertical="center" wrapText="1"/>
    </xf>
    <xf numFmtId="1" fontId="0" fillId="20" borderId="4" xfId="0" applyNumberFormat="1" applyFont="1" applyFill="1" applyBorder="1" applyAlignment="1">
      <alignment horizontal="center" vertical="center" wrapText="1"/>
    </xf>
    <xf numFmtId="1" fontId="0" fillId="20" borderId="4" xfId="1" applyNumberFormat="1" applyFont="1" applyFill="1" applyBorder="1" applyAlignment="1">
      <alignment horizontal="center" vertical="center" wrapText="1"/>
    </xf>
    <xf numFmtId="1" fontId="0" fillId="20" borderId="5" xfId="1" applyNumberFormat="1" applyFont="1" applyFill="1" applyBorder="1" applyAlignment="1">
      <alignment horizontal="center" vertical="center" wrapText="1"/>
    </xf>
    <xf numFmtId="1" fontId="0" fillId="0" borderId="4" xfId="1" applyNumberFormat="1" applyFont="1" applyBorder="1" applyAlignment="1">
      <alignment horizontal="center" vertical="center"/>
    </xf>
    <xf numFmtId="0" fontId="9" fillId="25" borderId="4" xfId="0" applyFont="1" applyFill="1" applyBorder="1" applyAlignment="1">
      <alignment horizontal="center" vertical="center" wrapText="1"/>
    </xf>
    <xf numFmtId="0" fontId="0" fillId="25" borderId="4" xfId="0" applyFont="1" applyFill="1" applyBorder="1" applyAlignment="1">
      <alignment horizontal="center" vertical="center" wrapText="1"/>
    </xf>
    <xf numFmtId="0" fontId="0" fillId="25" borderId="4" xfId="0" applyFont="1" applyFill="1" applyBorder="1" applyAlignment="1">
      <alignment horizontal="center" vertical="center"/>
    </xf>
    <xf numFmtId="9" fontId="0" fillId="25" borderId="4" xfId="0" applyNumberFormat="1" applyFont="1" applyFill="1" applyBorder="1" applyAlignment="1">
      <alignment horizontal="center" vertical="center" wrapText="1"/>
    </xf>
    <xf numFmtId="0" fontId="9" fillId="24" borderId="25"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24" borderId="25" xfId="0" applyFont="1" applyFill="1" applyBorder="1" applyAlignment="1">
      <alignment horizontal="center" vertical="center"/>
    </xf>
    <xf numFmtId="0" fontId="0" fillId="24" borderId="25" xfId="0" applyFont="1" applyFill="1" applyBorder="1" applyAlignment="1">
      <alignment horizontal="center" vertical="center" wrapText="1"/>
    </xf>
    <xf numFmtId="9" fontId="0" fillId="24" borderId="25"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9" fontId="0" fillId="0" borderId="25" xfId="0" applyNumberFormat="1" applyFont="1" applyBorder="1" applyAlignment="1">
      <alignment horizontal="center" vertical="center" wrapText="1"/>
    </xf>
    <xf numFmtId="9" fontId="0" fillId="20" borderId="4" xfId="1" applyFont="1" applyFill="1" applyBorder="1" applyAlignment="1">
      <alignment horizontal="center" vertical="center" wrapText="1"/>
    </xf>
    <xf numFmtId="0" fontId="40" fillId="24" borderId="26" xfId="0" applyFont="1" applyFill="1" applyBorder="1" applyAlignment="1">
      <alignment horizontal="left" vertical="top" wrapText="1"/>
    </xf>
    <xf numFmtId="0" fontId="19" fillId="20" borderId="4" xfId="0" applyFont="1" applyFill="1" applyBorder="1" applyAlignment="1">
      <alignment horizontal="left" vertical="top" wrapText="1"/>
    </xf>
    <xf numFmtId="0" fontId="19" fillId="20" borderId="7" xfId="0" applyFont="1" applyFill="1" applyBorder="1" applyAlignment="1">
      <alignment horizontal="left" vertical="top" wrapText="1"/>
    </xf>
    <xf numFmtId="0" fontId="0" fillId="20" borderId="5" xfId="0" applyFont="1" applyFill="1" applyBorder="1" applyAlignment="1">
      <alignment horizontal="left" vertical="top" wrapText="1"/>
    </xf>
    <xf numFmtId="0" fontId="11" fillId="20" borderId="24" xfId="0" applyFont="1" applyFill="1" applyBorder="1" applyAlignment="1">
      <alignment horizontal="left" vertical="top" wrapText="1"/>
    </xf>
    <xf numFmtId="9" fontId="19" fillId="20" borderId="4" xfId="0" applyNumberFormat="1" applyFont="1" applyFill="1" applyBorder="1" applyAlignment="1">
      <alignment horizontal="left" vertical="top" wrapText="1"/>
    </xf>
    <xf numFmtId="0" fontId="0" fillId="20" borderId="4" xfId="0" applyNumberFormat="1" applyFont="1" applyFill="1" applyBorder="1" applyAlignment="1">
      <alignment horizontal="left" vertical="top" wrapText="1"/>
    </xf>
    <xf numFmtId="0" fontId="0" fillId="20" borderId="4" xfId="0" applyFont="1" applyFill="1" applyBorder="1" applyAlignment="1">
      <alignment vertical="top" wrapText="1"/>
    </xf>
    <xf numFmtId="0" fontId="25" fillId="20" borderId="4" xfId="0" applyFont="1" applyFill="1" applyBorder="1" applyAlignment="1">
      <alignment horizontal="left" vertical="top" wrapText="1"/>
    </xf>
    <xf numFmtId="0" fontId="26" fillId="20" borderId="4" xfId="0" applyFont="1" applyFill="1" applyBorder="1" applyAlignment="1">
      <alignment horizontal="center" vertical="center" wrapText="1"/>
    </xf>
    <xf numFmtId="0" fontId="46" fillId="20" borderId="4" xfId="0" applyFont="1" applyFill="1" applyBorder="1" applyAlignment="1">
      <alignment horizontal="center" vertical="center" wrapText="1"/>
    </xf>
    <xf numFmtId="0" fontId="11" fillId="20" borderId="4" xfId="0" applyFont="1" applyFill="1" applyBorder="1" applyAlignment="1">
      <alignment horizontal="left" vertical="top" wrapText="1"/>
    </xf>
    <xf numFmtId="0" fontId="9" fillId="11" borderId="24" xfId="0" applyFont="1" applyFill="1" applyBorder="1" applyAlignment="1">
      <alignment horizontal="left" vertical="top" wrapText="1"/>
    </xf>
    <xf numFmtId="0" fontId="11" fillId="11" borderId="4" xfId="0" applyFont="1" applyFill="1" applyBorder="1" applyAlignment="1">
      <alignment horizontal="left" vertical="top" wrapText="1"/>
    </xf>
    <xf numFmtId="0" fontId="9" fillId="11" borderId="4" xfId="0" applyFont="1" applyFill="1" applyBorder="1" applyAlignment="1">
      <alignment horizontal="left" vertical="top" wrapText="1"/>
    </xf>
    <xf numFmtId="0" fontId="11" fillId="11" borderId="10" xfId="0" applyFont="1" applyFill="1" applyBorder="1" applyAlignment="1">
      <alignment horizontal="left" vertical="top" wrapText="1"/>
    </xf>
    <xf numFmtId="10" fontId="47" fillId="11" borderId="24" xfId="0" applyNumberFormat="1" applyFont="1" applyFill="1" applyBorder="1" applyAlignment="1">
      <alignment horizontal="center" vertical="center"/>
    </xf>
    <xf numFmtId="0" fontId="12" fillId="20" borderId="4" xfId="0" applyFont="1" applyFill="1" applyBorder="1" applyAlignment="1">
      <alignment horizontal="left" vertical="top" wrapText="1"/>
    </xf>
    <xf numFmtId="10" fontId="48" fillId="11" borderId="24" xfId="0" applyNumberFormat="1" applyFont="1" applyFill="1" applyBorder="1" applyAlignment="1">
      <alignment horizontal="center" vertical="center"/>
    </xf>
    <xf numFmtId="0" fontId="11" fillId="20" borderId="4" xfId="0" applyFont="1" applyFill="1" applyBorder="1" applyAlignment="1">
      <alignment vertical="top" wrapText="1"/>
    </xf>
    <xf numFmtId="0" fontId="36" fillId="20" borderId="4" xfId="0" applyFont="1" applyFill="1" applyBorder="1" applyAlignment="1">
      <alignment horizontal="center" vertical="center"/>
    </xf>
    <xf numFmtId="10" fontId="48" fillId="11" borderId="16" xfId="0" applyNumberFormat="1" applyFont="1" applyFill="1" applyBorder="1" applyAlignment="1">
      <alignment horizontal="center" vertical="center"/>
    </xf>
    <xf numFmtId="10" fontId="49" fillId="20" borderId="24" xfId="0" applyNumberFormat="1" applyFont="1" applyFill="1" applyBorder="1" applyAlignment="1">
      <alignment horizontal="center" vertical="center"/>
    </xf>
    <xf numFmtId="0" fontId="0" fillId="20" borderId="25" xfId="0" applyFont="1" applyFill="1" applyBorder="1" applyAlignment="1">
      <alignment horizontal="left" vertical="top" wrapText="1"/>
    </xf>
    <xf numFmtId="0" fontId="44" fillId="20" borderId="4" xfId="0" applyFont="1" applyFill="1" applyBorder="1" applyAlignment="1">
      <alignment horizontal="left" vertical="top" wrapText="1"/>
    </xf>
    <xf numFmtId="10" fontId="48" fillId="20" borderId="4" xfId="0" applyNumberFormat="1" applyFont="1" applyFill="1" applyBorder="1" applyAlignment="1">
      <alignment horizontal="center" vertical="center"/>
    </xf>
    <xf numFmtId="0" fontId="37" fillId="20" borderId="4" xfId="0" applyFont="1" applyFill="1" applyBorder="1" applyAlignment="1">
      <alignment horizontal="left" vertical="top" wrapText="1"/>
    </xf>
    <xf numFmtId="0" fontId="29" fillId="20" borderId="24" xfId="0" applyFont="1" applyFill="1" applyBorder="1" applyAlignment="1">
      <alignment horizontal="left" vertical="top" wrapText="1"/>
    </xf>
    <xf numFmtId="0" fontId="11" fillId="20" borderId="4" xfId="0" applyFont="1" applyFill="1" applyBorder="1" applyAlignment="1">
      <alignment horizontal="justify" vertical="top" wrapText="1"/>
    </xf>
    <xf numFmtId="0" fontId="29" fillId="20" borderId="4" xfId="0" applyFont="1" applyFill="1" applyBorder="1" applyAlignment="1">
      <alignment horizontal="left" vertical="top" wrapText="1"/>
    </xf>
    <xf numFmtId="10" fontId="49" fillId="20" borderId="4" xfId="0" applyNumberFormat="1" applyFont="1" applyFill="1" applyBorder="1" applyAlignment="1">
      <alignment horizontal="center" vertical="center"/>
    </xf>
    <xf numFmtId="0" fontId="27" fillId="13" borderId="7" xfId="0" applyFont="1" applyFill="1" applyBorder="1" applyAlignment="1">
      <alignment horizontal="justify" vertical="top" wrapText="1"/>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2" borderId="6" xfId="0" applyFont="1" applyFill="1" applyBorder="1" applyAlignment="1">
      <alignment horizontal="center"/>
    </xf>
    <xf numFmtId="0" fontId="21" fillId="19" borderId="13" xfId="0" applyFont="1" applyFill="1" applyBorder="1" applyAlignment="1">
      <alignment horizontal="center" vertical="center"/>
    </xf>
    <xf numFmtId="0" fontId="21" fillId="19" borderId="14" xfId="0" applyFont="1" applyFill="1" applyBorder="1" applyAlignment="1">
      <alignment horizontal="center" vertical="center"/>
    </xf>
    <xf numFmtId="0" fontId="21" fillId="19" borderId="15" xfId="0" applyFont="1" applyFill="1" applyBorder="1" applyAlignment="1">
      <alignment horizontal="center" vertical="center"/>
    </xf>
    <xf numFmtId="0" fontId="19" fillId="13" borderId="7" xfId="0" applyFont="1" applyFill="1" applyBorder="1" applyAlignment="1">
      <alignment horizontal="justify" vertical="center" wrapText="1"/>
    </xf>
    <xf numFmtId="0" fontId="19" fillId="13" borderId="8" xfId="0" applyFont="1" applyFill="1" applyBorder="1" applyAlignment="1">
      <alignment horizontal="justify" vertical="center" wrapText="1"/>
    </xf>
    <xf numFmtId="0" fontId="19" fillId="13" borderId="9" xfId="0" applyFont="1" applyFill="1" applyBorder="1" applyAlignment="1">
      <alignment horizontal="justify" vertical="center" wrapText="1"/>
    </xf>
  </cellXfs>
  <cellStyles count="38">
    <cellStyle name="Graphics" xfId="4"/>
    <cellStyle name="Millares" xfId="37" builtinId="3"/>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1233">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69" formatCode="h:mm:ss;@"/>
    </dxf>
    <dxf>
      <numFmt numFmtId="175"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0" formatCode="0.0"/>
    </dxf>
    <dxf>
      <numFmt numFmtId="0" formatCode="General"/>
    </dxf>
    <dxf>
      <numFmt numFmtId="13" formatCode="0%"/>
    </dxf>
    <dxf>
      <numFmt numFmtId="167"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alignment wrapText="1" readingOrder="0"/>
    </dxf>
    <dxf>
      <numFmt numFmtId="13" formatCode="0%"/>
    </dxf>
    <dxf>
      <numFmt numFmtId="167" formatCode="0.0%"/>
    </dxf>
    <dxf>
      <numFmt numFmtId="14" formatCode="0.00%"/>
    </dxf>
    <dxf>
      <numFmt numFmtId="174" formatCode="0.000%"/>
    </dxf>
    <dxf>
      <numFmt numFmtId="14" formatCode="0.00%"/>
    </dxf>
    <dxf>
      <numFmt numFmtId="13" formatCode="0%"/>
    </dxf>
    <dxf>
      <numFmt numFmtId="167"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numFmt numFmtId="0" formatCode="General"/>
    </dxf>
    <dxf>
      <numFmt numFmtId="13" formatCode="0%"/>
    </dxf>
    <dxf>
      <numFmt numFmtId="167"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7" formatCode="0.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patternType="solid">
          <bgColor theme="9" tint="0.59999389629810485"/>
        </patternFill>
      </fill>
    </dxf>
    <dxf>
      <numFmt numFmtId="1" formatCode="0"/>
    </dxf>
    <dxf>
      <numFmt numFmtId="13" formatCode="0%"/>
    </dxf>
    <dxf>
      <numFmt numFmtId="167"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7" formatCode="0.0%"/>
    </dxf>
    <dxf>
      <numFmt numFmtId="14" formatCode="0.00%"/>
    </dxf>
    <dxf>
      <numFmt numFmtId="174"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67"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0" formatCode="General"/>
    </dxf>
    <dxf>
      <numFmt numFmtId="13" formatCode="0%"/>
    </dxf>
    <dxf>
      <numFmt numFmtId="0" formatCode="General"/>
    </dxf>
    <dxf>
      <numFmt numFmtId="1" formatCode="0"/>
    </dxf>
    <dxf>
      <numFmt numFmtId="13" formatCode="0%"/>
    </dxf>
    <dxf>
      <numFmt numFmtId="1" formatCode="0"/>
    </dxf>
    <dxf>
      <numFmt numFmtId="176" formatCode="_-* #,##0_-;\-* #,##0_-;_-* &quot;-&quot;_-;_-@_-"/>
    </dxf>
    <dxf>
      <numFmt numFmtId="14" formatCode="0.00%"/>
    </dxf>
    <dxf>
      <numFmt numFmtId="13" formatCode="0%"/>
    </dxf>
    <dxf>
      <numFmt numFmtId="167" formatCode="0.0%"/>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3" formatCode="0%"/>
    </dxf>
    <dxf>
      <numFmt numFmtId="0" formatCode="General"/>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general" readingOrder="0"/>
    </dxf>
    <dxf>
      <numFmt numFmtId="13" formatCode="0%"/>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69" formatCode="h:mm:ss;@"/>
    </dxf>
    <dxf>
      <numFmt numFmtId="175"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0" formatCode="0.0"/>
    </dxf>
    <dxf>
      <numFmt numFmtId="0" formatCode="General"/>
    </dxf>
    <dxf>
      <numFmt numFmtId="13" formatCode="0%"/>
    </dxf>
    <dxf>
      <numFmt numFmtId="167"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7" formatCode="0.0%"/>
    </dxf>
    <dxf>
      <fill>
        <gradientFill>
          <stop position="0">
            <color theme="0"/>
          </stop>
          <stop position="1">
            <color rgb="FFC0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ill>
        <patternFill>
          <bgColor rgb="FF00B050"/>
        </patternFill>
      </fill>
    </dxf>
  </dxfs>
  <tableStyles count="1" defaultTableStyle="TableStyleMedium2" defaultPivotStyle="PivotStyleLight16">
    <tableStyle name="Estilo de segmentación de datos 1" pivot="0" table="0" count="1">
      <tableStyleElement type="headerRow" dxfId="1232"/>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II Trimestre 2019.xlsx]tablas!TablaDinámica1</c:name>
    <c:fmtId val="30"/>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Desempeño </a:t>
            </a:r>
            <a:r>
              <a:rPr lang="es-CO" sz="1100"/>
              <a:t>(*Clasificación)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52"/>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53"/>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54"/>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55"/>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5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5"/>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7"/>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8"/>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9"/>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8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8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8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0.73170731707317072</c:v>
                </c:pt>
                <c:pt idx="1">
                  <c:v>0.15384615384615385</c:v>
                </c:pt>
              </c:numCache>
            </c:numRef>
          </c:val>
          <c:extLst xmlns:c16r2="http://schemas.microsoft.com/office/drawing/2015/06/chart">
            <c:ext xmlns:c16="http://schemas.microsoft.com/office/drawing/2014/chart" uri="{C3380CC4-5D6E-409C-BE32-E72D297353CC}">
              <c16:uniqueId val="{00000000-1BC5-43F4-8990-9D49491998EC}"/>
            </c:ext>
          </c:extLst>
        </c:ser>
        <c:ser>
          <c:idx val="1"/>
          <c:order val="1"/>
          <c:tx>
            <c:strRef>
              <c:f>tablas!$C$3:$C$4</c:f>
              <c:strCache>
                <c:ptCount val="1"/>
                <c:pt idx="0">
                  <c:v>BUENO</c:v>
                </c:pt>
              </c:strCache>
            </c:strRef>
          </c:tx>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0.12195121951219512</c:v>
                </c:pt>
                <c:pt idx="1">
                  <c:v>0.30769230769230771</c:v>
                </c:pt>
              </c:numCache>
            </c:numRef>
          </c:val>
          <c:extLst xmlns:c16r2="http://schemas.microsoft.com/office/drawing/2015/06/chart">
            <c:ext xmlns:c16="http://schemas.microsoft.com/office/drawing/2014/chart" uri="{C3380CC4-5D6E-409C-BE32-E72D297353CC}">
              <c16:uniqueId val="{00000040-EB35-4C80-AC51-CA97421D5BB8}"/>
            </c:ext>
          </c:extLst>
        </c:ser>
        <c:ser>
          <c:idx val="2"/>
          <c:order val="2"/>
          <c:tx>
            <c:strRef>
              <c:f>tablas!$D$3:$D$4</c:f>
              <c:strCache>
                <c:ptCount val="1"/>
                <c:pt idx="0">
                  <c:v>REGULAR</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4.878048780487805E-2</c:v>
                </c:pt>
                <c:pt idx="1">
                  <c:v>7.6923076923076927E-2</c:v>
                </c:pt>
              </c:numCache>
            </c:numRef>
          </c:val>
          <c:extLst xmlns:c16r2="http://schemas.microsoft.com/office/drawing/2015/06/chart">
            <c:ext xmlns:c16="http://schemas.microsoft.com/office/drawing/2014/chart" uri="{C3380CC4-5D6E-409C-BE32-E72D297353CC}">
              <c16:uniqueId val="{00000041-EB35-4C80-AC51-CA97421D5BB8}"/>
            </c:ext>
          </c:extLst>
        </c:ser>
        <c:ser>
          <c:idx val="3"/>
          <c:order val="3"/>
          <c:tx>
            <c:strRef>
              <c:f>tablas!$E$3:$E$4</c:f>
              <c:strCache>
                <c:ptCount val="1"/>
                <c:pt idx="0">
                  <c:v>MALO</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4.878048780487805E-2</c:v>
                </c:pt>
                <c:pt idx="1">
                  <c:v>0.38461538461538464</c:v>
                </c:pt>
              </c:numCache>
            </c:numRef>
          </c:val>
          <c:extLst xmlns:c16r2="http://schemas.microsoft.com/office/drawing/2015/06/chart">
            <c:ext xmlns:c16="http://schemas.microsoft.com/office/drawing/2014/chart" uri="{C3380CC4-5D6E-409C-BE32-E72D297353CC}">
              <c16:uniqueId val="{00000042-EB35-4C80-AC51-CA97421D5BB8}"/>
            </c:ext>
          </c:extLst>
        </c:ser>
        <c:ser>
          <c:idx val="4"/>
          <c:order val="4"/>
          <c:tx>
            <c:strRef>
              <c:f>tablas!$F$3:$F$4</c:f>
              <c:strCache>
                <c:ptCount val="1"/>
                <c:pt idx="0">
                  <c:v>Excelente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4.878048780487805E-2</c:v>
                </c:pt>
                <c:pt idx="1">
                  <c:v>7.6923076923076927E-2</c:v>
                </c:pt>
              </c:numCache>
            </c:numRef>
          </c:val>
          <c:extLst xmlns:c16r2="http://schemas.microsoft.com/office/drawing/2015/06/chart">
            <c:ext xmlns:c16="http://schemas.microsoft.com/office/drawing/2014/chart" uri="{C3380CC4-5D6E-409C-BE32-E72D297353CC}">
              <c16:uniqueId val="{00000043-EB35-4C80-AC51-CA97421D5BB8}"/>
            </c:ext>
          </c:extLst>
        </c:ser>
        <c:ser>
          <c:idx val="5"/>
          <c:order val="5"/>
          <c:tx>
            <c:strRef>
              <c:f>tablas!$G$3:$G$4</c:f>
              <c:strCache>
                <c:ptCount val="1"/>
                <c:pt idx="0">
                  <c:v>(en blanco)</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tablas!$G$5:$G$7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44-EB35-4C80-AC51-CA97421D5BB8}"/>
            </c:ext>
          </c:extLst>
        </c:ser>
        <c:dLbls>
          <c:dLblPos val="outEnd"/>
          <c:showLegendKey val="0"/>
          <c:showVal val="1"/>
          <c:showCatName val="0"/>
          <c:showSerName val="0"/>
          <c:showPercent val="0"/>
          <c:showBubbleSize val="0"/>
        </c:dLbls>
        <c:gapWidth val="100"/>
        <c:overlap val="-24"/>
        <c:axId val="450120064"/>
        <c:axId val="450120456"/>
      </c:barChart>
      <c:catAx>
        <c:axId val="450120064"/>
        <c:scaling>
          <c:orientation val="minMax"/>
        </c:scaling>
        <c:delete val="0"/>
        <c:axPos val="b"/>
        <c:majorGridlines>
          <c:spPr>
            <a:ln w="9525" cap="flat" cmpd="sng" algn="ctr">
              <a:solidFill>
                <a:schemeClr val="accent1"/>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0120456"/>
        <c:crosses val="autoZero"/>
        <c:auto val="1"/>
        <c:lblAlgn val="ctr"/>
        <c:lblOffset val="100"/>
        <c:noMultiLvlLbl val="0"/>
      </c:catAx>
      <c:valAx>
        <c:axId val="450120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50120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tileRect/>
    </a:gradFill>
    <a:ln w="25400" cap="flat" cmpd="sng" algn="ctr">
      <a:solidFill>
        <a:schemeClr val="accent1"/>
      </a:solidFill>
      <a:prstDash val="solid"/>
      <a:round/>
    </a:ln>
    <a:effectLst/>
    <a:scene3d>
      <a:camera prst="orthographicFront"/>
      <a:lightRig rig="threePt" dir="t"/>
    </a:scene3d>
    <a:sp3d>
      <a:bevelT/>
    </a:sp3d>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II Trimestre 2019.xlsx]tablas!TablaDinámica4</c:name>
    <c:fmtId val="5"/>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 </a:t>
            </a:r>
            <a:r>
              <a:rPr lang="es-CO" sz="1100" b="1"/>
              <a:t>(Cant.</a:t>
            </a:r>
            <a:r>
              <a:rPr lang="es-CO" sz="1100" b="1" baseline="0"/>
              <a:t> de Indicadores</a:t>
            </a:r>
            <a:r>
              <a:rPr lang="es-CO" sz="1100" b="1"/>
              <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3"/>
          </a:solidFill>
          <a:ln>
            <a:noFill/>
          </a:ln>
          <a:effectLst/>
        </c:spPr>
        <c:marker>
          <c:symbol val="none"/>
        </c:marker>
      </c:pivotFmt>
      <c:pivotFmt>
        <c:idx val="17"/>
        <c:spPr>
          <a:solidFill>
            <a:srgbClr val="FFC000"/>
          </a:solidFill>
          <a:ln>
            <a:noFill/>
          </a:ln>
          <a:effectLst/>
        </c:spPr>
        <c:marker>
          <c:symbol val="none"/>
        </c:marker>
      </c:pivotFmt>
      <c:pivotFmt>
        <c:idx val="18"/>
        <c:spPr>
          <a:solidFill>
            <a:schemeClr val="accent2"/>
          </a:solidFill>
          <a:ln>
            <a:noFill/>
          </a:ln>
          <a:effectLst/>
        </c:spPr>
        <c:marker>
          <c:symbol val="none"/>
        </c:marker>
      </c:pivotFmt>
      <c:pivotFmt>
        <c:idx val="19"/>
        <c:spPr>
          <a:solidFill>
            <a:srgbClr val="7030A0"/>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3"/>
          </a:solidFill>
          <a:ln>
            <a:noFill/>
          </a:ln>
          <a:effectLst/>
        </c:spPr>
        <c:marker>
          <c:symbol val="none"/>
        </c:marker>
      </c:pivotFmt>
      <c:pivotFmt>
        <c:idx val="22"/>
        <c:spPr>
          <a:solidFill>
            <a:srgbClr val="FFC000"/>
          </a:solidFill>
          <a:ln>
            <a:noFill/>
          </a:ln>
          <a:effectLst/>
        </c:spPr>
        <c:marker>
          <c:symbol val="none"/>
        </c:marker>
      </c:pivotFmt>
      <c:pivotFmt>
        <c:idx val="23"/>
        <c:spPr>
          <a:solidFill>
            <a:schemeClr val="accent2"/>
          </a:solidFill>
          <a:ln>
            <a:noFill/>
          </a:ln>
          <a:effectLst/>
        </c:spPr>
        <c:marker>
          <c:symbol val="none"/>
        </c:marker>
      </c:pivotFmt>
      <c:pivotFmt>
        <c:idx val="24"/>
        <c:spPr>
          <a:solidFill>
            <a:srgbClr val="7030A0"/>
          </a:solidFill>
          <a:ln>
            <a:noFill/>
          </a:ln>
          <a:effectLst/>
        </c:spPr>
        <c:marker>
          <c:symbol val="none"/>
        </c:marker>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3">
              <a:lumMod val="75000"/>
            </a:schemeClr>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rgbClr val="FFC000"/>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rgbClr val="C00000"/>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bg1"/>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3"/>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rgbClr val="FFC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spPr>
          <a:solidFill>
            <a:srgbClr val="C00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5"/>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spPr>
          <a:solidFill>
            <a:schemeClr val="accent1"/>
          </a:solidFill>
          <a:ln>
            <a:noFill/>
          </a:ln>
          <a:effectLst/>
        </c:spPr>
        <c:marker>
          <c:symbol val="none"/>
        </c:marker>
      </c:pivotFmt>
    </c:pivotFmts>
    <c:plotArea>
      <c:layout>
        <c:manualLayout>
          <c:layoutTarget val="inner"/>
          <c:xMode val="edge"/>
          <c:yMode val="edge"/>
          <c:x val="2.4256808623750611E-2"/>
          <c:y val="0.11290718079247852"/>
          <c:w val="0.95842716976754017"/>
          <c:h val="0.63496797300254626"/>
        </c:manualLayout>
      </c:layout>
      <c:barChart>
        <c:barDir val="col"/>
        <c:grouping val="clustered"/>
        <c:varyColors val="0"/>
        <c:ser>
          <c:idx val="0"/>
          <c:order val="0"/>
          <c:tx>
            <c:strRef>
              <c:f>tablas!$B$30:$B$31</c:f>
              <c:strCache>
                <c:ptCount val="1"/>
                <c:pt idx="0">
                  <c:v>Excelente</c:v>
                </c:pt>
              </c:strCache>
            </c:strRef>
          </c:tx>
          <c:spPr>
            <a:solidFill>
              <a:schemeClr val="accent1"/>
            </a:solidFill>
            <a:ln>
              <a:noFill/>
            </a:ln>
            <a:effectLst/>
          </c:spPr>
          <c:invertIfNegative val="0"/>
          <c:dLbls>
            <c:delete val="1"/>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tablas!$B$32:$B$41</c:f>
              <c:numCache>
                <c:formatCode>0</c:formatCode>
                <c:ptCount val="9"/>
                <c:pt idx="0">
                  <c:v>1</c:v>
                </c:pt>
                <c:pt idx="1">
                  <c:v>1</c:v>
                </c:pt>
                <c:pt idx="3">
                  <c:v>5</c:v>
                </c:pt>
                <c:pt idx="4">
                  <c:v>9</c:v>
                </c:pt>
                <c:pt idx="5">
                  <c:v>1</c:v>
                </c:pt>
                <c:pt idx="6">
                  <c:v>7</c:v>
                </c:pt>
                <c:pt idx="7">
                  <c:v>2</c:v>
                </c:pt>
                <c:pt idx="8">
                  <c:v>6</c:v>
                </c:pt>
              </c:numCache>
            </c:numRef>
          </c:val>
          <c:extLst xmlns:c16r2="http://schemas.microsoft.com/office/drawing/2015/06/chart">
            <c:ext xmlns:c16="http://schemas.microsoft.com/office/drawing/2014/chart" uri="{C3380CC4-5D6E-409C-BE32-E72D297353CC}">
              <c16:uniqueId val="{00000000-FC70-40A4-B514-E1633A23C0EB}"/>
            </c:ext>
          </c:extLst>
        </c:ser>
        <c:ser>
          <c:idx val="1"/>
          <c:order val="1"/>
          <c:tx>
            <c:strRef>
              <c:f>tablas!$C$30:$C$31</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tablas!$C$32:$C$41</c:f>
              <c:numCache>
                <c:formatCode>0</c:formatCode>
                <c:ptCount val="9"/>
                <c:pt idx="2">
                  <c:v>3</c:v>
                </c:pt>
                <c:pt idx="5">
                  <c:v>1</c:v>
                </c:pt>
                <c:pt idx="6">
                  <c:v>3</c:v>
                </c:pt>
                <c:pt idx="7">
                  <c:v>2</c:v>
                </c:pt>
              </c:numCache>
            </c:numRef>
          </c:val>
          <c:extLst xmlns:c16r2="http://schemas.microsoft.com/office/drawing/2015/06/chart">
            <c:ext xmlns:c16="http://schemas.microsoft.com/office/drawing/2014/chart" uri="{C3380CC4-5D6E-409C-BE32-E72D297353CC}">
              <c16:uniqueId val="{00000040-DFB7-4C9D-A70A-7A9DC3EB4B65}"/>
            </c:ext>
          </c:extLst>
        </c:ser>
        <c:ser>
          <c:idx val="2"/>
          <c:order val="2"/>
          <c:tx>
            <c:strRef>
              <c:f>tablas!$D$30:$D$31</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tablas!$D$32:$D$41</c:f>
              <c:numCache>
                <c:formatCode>0</c:formatCode>
                <c:ptCount val="9"/>
                <c:pt idx="1">
                  <c:v>1</c:v>
                </c:pt>
                <c:pt idx="6">
                  <c:v>2</c:v>
                </c:pt>
              </c:numCache>
            </c:numRef>
          </c:val>
          <c:extLst xmlns:c16r2="http://schemas.microsoft.com/office/drawing/2015/06/chart">
            <c:ext xmlns:c16="http://schemas.microsoft.com/office/drawing/2014/chart" uri="{C3380CC4-5D6E-409C-BE32-E72D297353CC}">
              <c16:uniqueId val="{00000041-DFB7-4C9D-A70A-7A9DC3EB4B65}"/>
            </c:ext>
          </c:extLst>
        </c:ser>
        <c:ser>
          <c:idx val="3"/>
          <c:order val="3"/>
          <c:tx>
            <c:strRef>
              <c:f>tablas!$E$30:$E$31</c:f>
              <c:strCache>
                <c:ptCount val="1"/>
                <c:pt idx="0">
                  <c:v>MALO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tablas!$E$32:$E$41</c:f>
              <c:numCache>
                <c:formatCode>0</c:formatCode>
                <c:ptCount val="9"/>
                <c:pt idx="2">
                  <c:v>1</c:v>
                </c:pt>
                <c:pt idx="5">
                  <c:v>2</c:v>
                </c:pt>
                <c:pt idx="6">
                  <c:v>4</c:v>
                </c:pt>
              </c:numCache>
            </c:numRef>
          </c:val>
          <c:extLst xmlns:c16r2="http://schemas.microsoft.com/office/drawing/2015/06/chart">
            <c:ext xmlns:c16="http://schemas.microsoft.com/office/drawing/2014/chart" uri="{C3380CC4-5D6E-409C-BE32-E72D297353CC}">
              <c16:uniqueId val="{00000042-DFB7-4C9D-A70A-7A9DC3EB4B65}"/>
            </c:ext>
          </c:extLst>
        </c:ser>
        <c:ser>
          <c:idx val="4"/>
          <c:order val="4"/>
          <c:tx>
            <c:strRef>
              <c:f>tablas!$F$30:$F$31</c:f>
              <c:strCache>
                <c:ptCount val="1"/>
                <c:pt idx="0">
                  <c:v>Excelente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tablas!$F$32:$F$41</c:f>
              <c:numCache>
                <c:formatCode>0</c:formatCode>
                <c:ptCount val="9"/>
                <c:pt idx="2">
                  <c:v>3</c:v>
                </c:pt>
              </c:numCache>
            </c:numRef>
          </c:val>
          <c:extLst xmlns:c16r2="http://schemas.microsoft.com/office/drawing/2015/06/chart">
            <c:ext xmlns:c16="http://schemas.microsoft.com/office/drawing/2014/chart" uri="{C3380CC4-5D6E-409C-BE32-E72D297353CC}">
              <c16:uniqueId val="{00000043-DFB7-4C9D-A70A-7A9DC3EB4B65}"/>
            </c:ext>
          </c:extLst>
        </c:ser>
        <c:ser>
          <c:idx val="5"/>
          <c:order val="5"/>
          <c:tx>
            <c:strRef>
              <c:f>tablas!$G$30:$G$31</c:f>
              <c:strCache>
                <c:ptCount val="1"/>
                <c:pt idx="0">
                  <c:v>(en blanco)</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tablas!$G$32:$G$41</c:f>
              <c:numCache>
                <c:formatCode>0</c:formatCode>
                <c:ptCount val="9"/>
              </c:numCache>
            </c:numRef>
          </c:val>
          <c:extLst xmlns:c16r2="http://schemas.microsoft.com/office/drawing/2015/06/chart">
            <c:ext xmlns:c16="http://schemas.microsoft.com/office/drawing/2014/chart" uri="{C3380CC4-5D6E-409C-BE32-E72D297353CC}">
              <c16:uniqueId val="{00000044-DFB7-4C9D-A70A-7A9DC3EB4B65}"/>
            </c:ext>
          </c:extLst>
        </c:ser>
        <c:dLbls>
          <c:dLblPos val="outEnd"/>
          <c:showLegendKey val="0"/>
          <c:showVal val="1"/>
          <c:showCatName val="0"/>
          <c:showSerName val="0"/>
          <c:showPercent val="0"/>
          <c:showBubbleSize val="0"/>
        </c:dLbls>
        <c:gapWidth val="75"/>
        <c:overlap val="-25"/>
        <c:axId val="450121632"/>
        <c:axId val="454020224"/>
      </c:barChart>
      <c:catAx>
        <c:axId val="450121632"/>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454020224"/>
        <c:crosses val="autoZero"/>
        <c:auto val="1"/>
        <c:lblAlgn val="ctr"/>
        <c:lblOffset val="100"/>
        <c:noMultiLvlLbl val="0"/>
      </c:catAx>
      <c:valAx>
        <c:axId val="454020224"/>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450121632"/>
        <c:crosses val="autoZero"/>
        <c:crossBetween val="between"/>
      </c:valAx>
      <c:spPr>
        <a:noFill/>
        <a:ln>
          <a:noFill/>
        </a:ln>
        <a:effectLst/>
      </c:spPr>
    </c:plotArea>
    <c:legend>
      <c:legendPos val="b"/>
      <c:layout>
        <c:manualLayout>
          <c:xMode val="edge"/>
          <c:yMode val="edge"/>
          <c:x val="0.25352494548900711"/>
          <c:y val="0.92191719502995617"/>
          <c:w val="0.48594123733076433"/>
          <c:h val="5.13702348710399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II Trimestre 2019.xlsx]tablas!TablaDinámica1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6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tablas!$A$5:$A$7</c:f>
              <c:strCache>
                <c:ptCount val="2"/>
                <c:pt idx="0">
                  <c:v>De gestión</c:v>
                </c:pt>
                <c:pt idx="1">
                  <c:v>Estratégico</c:v>
                </c:pt>
              </c:strCache>
            </c:strRef>
          </c:cat>
          <c:val>
            <c:numRef>
              <c:f>tablas!$B$5:$B$7</c:f>
              <c:numCache>
                <c:formatCode>0%</c:formatCode>
                <c:ptCount val="2"/>
                <c:pt idx="0">
                  <c:v>0.73170731707317072</c:v>
                </c:pt>
                <c:pt idx="1">
                  <c:v>0.15384615384615385</c:v>
                </c:pt>
              </c:numCache>
            </c:numRef>
          </c:val>
          <c:extLst xmlns:c16r2="http://schemas.microsoft.com/office/drawing/2015/06/char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0.12195121951219512</c:v>
                </c:pt>
                <c:pt idx="1">
                  <c:v>0.30769230769230771</c:v>
                </c:pt>
              </c:numCache>
            </c:numRef>
          </c:val>
          <c:extLst xmlns:c16r2="http://schemas.microsoft.com/office/drawing/2015/06/chart">
            <c:ext xmlns:c16="http://schemas.microsoft.com/office/drawing/2014/chart" uri="{C3380CC4-5D6E-409C-BE32-E72D297353CC}">
              <c16:uniqueId val="{00000040-7AF7-423B-B092-CF15BAAD76D1}"/>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4.878048780487805E-2</c:v>
                </c:pt>
                <c:pt idx="1">
                  <c:v>7.6923076923076927E-2</c:v>
                </c:pt>
              </c:numCache>
            </c:numRef>
          </c:val>
          <c:extLst xmlns:c16r2="http://schemas.microsoft.com/office/drawing/2015/06/chart">
            <c:ext xmlns:c16="http://schemas.microsoft.com/office/drawing/2014/chart" uri="{C3380CC4-5D6E-409C-BE32-E72D297353CC}">
              <c16:uniqueId val="{00000041-7AF7-423B-B092-CF15BAAD76D1}"/>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4.878048780487805E-2</c:v>
                </c:pt>
                <c:pt idx="1">
                  <c:v>0.38461538461538464</c:v>
                </c:pt>
              </c:numCache>
            </c:numRef>
          </c:val>
          <c:extLst xmlns:c16r2="http://schemas.microsoft.com/office/drawing/2015/06/chart">
            <c:ext xmlns:c16="http://schemas.microsoft.com/office/drawing/2014/chart" uri="{C3380CC4-5D6E-409C-BE32-E72D297353CC}">
              <c16:uniqueId val="{00000042-7AF7-423B-B092-CF15BAAD76D1}"/>
            </c:ext>
          </c:extLst>
        </c:ser>
        <c:ser>
          <c:idx val="4"/>
          <c:order val="4"/>
          <c:tx>
            <c:strRef>
              <c:f>tablas!$F$3:$F$4</c:f>
              <c:strCache>
                <c:ptCount val="1"/>
                <c:pt idx="0">
                  <c:v>Excelente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4.878048780487805E-2</c:v>
                </c:pt>
                <c:pt idx="1">
                  <c:v>7.6923076923076927E-2</c:v>
                </c:pt>
              </c:numCache>
            </c:numRef>
          </c:val>
          <c:extLst xmlns:c16r2="http://schemas.microsoft.com/office/drawing/2015/06/chart">
            <c:ext xmlns:c16="http://schemas.microsoft.com/office/drawing/2014/chart" uri="{C3380CC4-5D6E-409C-BE32-E72D297353CC}">
              <c16:uniqueId val="{00000043-7AF7-423B-B092-CF15BAAD76D1}"/>
            </c:ext>
          </c:extLst>
        </c:ser>
        <c:ser>
          <c:idx val="5"/>
          <c:order val="5"/>
          <c:tx>
            <c:strRef>
              <c:f>tablas!$G$3:$G$4</c:f>
              <c:strCache>
                <c:ptCount val="1"/>
                <c:pt idx="0">
                  <c:v>(en blanco)</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tablas!$G$5:$G$7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44-7AF7-423B-B092-CF15BAAD76D1}"/>
            </c:ext>
          </c:extLst>
        </c:ser>
        <c:dLbls>
          <c:dLblPos val="outEnd"/>
          <c:showLegendKey val="0"/>
          <c:showVal val="1"/>
          <c:showCatName val="0"/>
          <c:showSerName val="0"/>
          <c:showPercent val="0"/>
          <c:showBubbleSize val="0"/>
        </c:dLbls>
        <c:gapWidth val="100"/>
        <c:overlap val="-24"/>
        <c:axId val="464933032"/>
        <c:axId val="464933424"/>
      </c:barChart>
      <c:catAx>
        <c:axId val="4649330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64933424"/>
        <c:crosses val="autoZero"/>
        <c:auto val="1"/>
        <c:lblAlgn val="ctr"/>
        <c:lblOffset val="100"/>
        <c:noMultiLvlLbl val="0"/>
      </c:catAx>
      <c:valAx>
        <c:axId val="464933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crossAx val="4649330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E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II Trimestre 2019.xlsx]tablas!TablaDinámica4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chemeClr val="accent1"/>
          </a:solidFill>
          <a:ln>
            <a:noFill/>
          </a:ln>
          <a:effectLst/>
        </c:spPr>
        <c:marker>
          <c:symbol val="none"/>
        </c:marker>
      </c:pivotFmt>
    </c:pivotFmts>
    <c:plotArea>
      <c:layout/>
      <c:barChart>
        <c:barDir val="col"/>
        <c:grouping val="clustered"/>
        <c:varyColors val="0"/>
        <c:ser>
          <c:idx val="0"/>
          <c:order val="0"/>
          <c:tx>
            <c:strRef>
              <c:f>tablas!$B$30:$B$31</c:f>
              <c:strCache>
                <c:ptCount val="1"/>
                <c:pt idx="0">
                  <c:v>Excelente</c:v>
                </c:pt>
              </c:strCache>
            </c:strRef>
          </c:tx>
          <c:spPr>
            <a:solidFill>
              <a:schemeClr val="accent1"/>
            </a:solidFill>
            <a:ln>
              <a:noFill/>
            </a:ln>
            <a:effectLst/>
          </c:spPr>
          <c:invertIfNegative val="0"/>
          <c:dLbls>
            <c:delete val="1"/>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tablas!$B$32:$B$41</c:f>
              <c:numCache>
                <c:formatCode>0</c:formatCode>
                <c:ptCount val="9"/>
                <c:pt idx="0">
                  <c:v>1</c:v>
                </c:pt>
                <c:pt idx="1">
                  <c:v>1</c:v>
                </c:pt>
                <c:pt idx="3">
                  <c:v>5</c:v>
                </c:pt>
                <c:pt idx="4">
                  <c:v>9</c:v>
                </c:pt>
                <c:pt idx="5">
                  <c:v>1</c:v>
                </c:pt>
                <c:pt idx="6">
                  <c:v>7</c:v>
                </c:pt>
                <c:pt idx="7">
                  <c:v>2</c:v>
                </c:pt>
                <c:pt idx="8">
                  <c:v>6</c:v>
                </c:pt>
              </c:numCache>
            </c:numRef>
          </c:val>
          <c:extLst xmlns:c16r2="http://schemas.microsoft.com/office/drawing/2015/06/chart">
            <c:ext xmlns:c16="http://schemas.microsoft.com/office/drawing/2014/chart" uri="{C3380CC4-5D6E-409C-BE32-E72D297353CC}">
              <c16:uniqueId val="{00000000-1064-43AD-8A26-244F8CD3601F}"/>
            </c:ext>
          </c:extLst>
        </c:ser>
        <c:ser>
          <c:idx val="1"/>
          <c:order val="1"/>
          <c:tx>
            <c:strRef>
              <c:f>tablas!$C$30:$C$31</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tablas!$C$32:$C$41</c:f>
              <c:numCache>
                <c:formatCode>0</c:formatCode>
                <c:ptCount val="9"/>
                <c:pt idx="2">
                  <c:v>3</c:v>
                </c:pt>
                <c:pt idx="5">
                  <c:v>1</c:v>
                </c:pt>
                <c:pt idx="6">
                  <c:v>3</c:v>
                </c:pt>
                <c:pt idx="7">
                  <c:v>2</c:v>
                </c:pt>
              </c:numCache>
            </c:numRef>
          </c:val>
          <c:extLst xmlns:c16r2="http://schemas.microsoft.com/office/drawing/2015/06/chart">
            <c:ext xmlns:c16="http://schemas.microsoft.com/office/drawing/2014/chart" uri="{C3380CC4-5D6E-409C-BE32-E72D297353CC}">
              <c16:uniqueId val="{00000040-0106-4328-97DD-63FCABF98931}"/>
            </c:ext>
          </c:extLst>
        </c:ser>
        <c:ser>
          <c:idx val="2"/>
          <c:order val="2"/>
          <c:tx>
            <c:strRef>
              <c:f>tablas!$D$30:$D$31</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tablas!$D$32:$D$41</c:f>
              <c:numCache>
                <c:formatCode>0</c:formatCode>
                <c:ptCount val="9"/>
                <c:pt idx="1">
                  <c:v>1</c:v>
                </c:pt>
                <c:pt idx="6">
                  <c:v>2</c:v>
                </c:pt>
              </c:numCache>
            </c:numRef>
          </c:val>
          <c:extLst xmlns:c16r2="http://schemas.microsoft.com/office/drawing/2015/06/chart">
            <c:ext xmlns:c16="http://schemas.microsoft.com/office/drawing/2014/chart" uri="{C3380CC4-5D6E-409C-BE32-E72D297353CC}">
              <c16:uniqueId val="{00000041-0106-4328-97DD-63FCABF98931}"/>
            </c:ext>
          </c:extLst>
        </c:ser>
        <c:ser>
          <c:idx val="3"/>
          <c:order val="3"/>
          <c:tx>
            <c:strRef>
              <c:f>tablas!$E$30:$E$31</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tablas!$E$32:$E$41</c:f>
              <c:numCache>
                <c:formatCode>0</c:formatCode>
                <c:ptCount val="9"/>
                <c:pt idx="2">
                  <c:v>1</c:v>
                </c:pt>
                <c:pt idx="5">
                  <c:v>2</c:v>
                </c:pt>
                <c:pt idx="6">
                  <c:v>4</c:v>
                </c:pt>
              </c:numCache>
            </c:numRef>
          </c:val>
          <c:extLst xmlns:c16r2="http://schemas.microsoft.com/office/drawing/2015/06/chart">
            <c:ext xmlns:c16="http://schemas.microsoft.com/office/drawing/2014/chart" uri="{C3380CC4-5D6E-409C-BE32-E72D297353CC}">
              <c16:uniqueId val="{00000042-0106-4328-97DD-63FCABF98931}"/>
            </c:ext>
          </c:extLst>
        </c:ser>
        <c:ser>
          <c:idx val="4"/>
          <c:order val="4"/>
          <c:tx>
            <c:strRef>
              <c:f>tablas!$F$30:$F$31</c:f>
              <c:strCache>
                <c:ptCount val="1"/>
                <c:pt idx="0">
                  <c:v>Excelente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tablas!$F$32:$F$41</c:f>
              <c:numCache>
                <c:formatCode>0</c:formatCode>
                <c:ptCount val="9"/>
                <c:pt idx="2">
                  <c:v>3</c:v>
                </c:pt>
              </c:numCache>
            </c:numRef>
          </c:val>
          <c:extLst xmlns:c16r2="http://schemas.microsoft.com/office/drawing/2015/06/chart">
            <c:ext xmlns:c16="http://schemas.microsoft.com/office/drawing/2014/chart" uri="{C3380CC4-5D6E-409C-BE32-E72D297353CC}">
              <c16:uniqueId val="{00000043-0106-4328-97DD-63FCABF98931}"/>
            </c:ext>
          </c:extLst>
        </c:ser>
        <c:ser>
          <c:idx val="5"/>
          <c:order val="5"/>
          <c:tx>
            <c:strRef>
              <c:f>tablas!$G$30:$G$31</c:f>
              <c:strCache>
                <c:ptCount val="1"/>
                <c:pt idx="0">
                  <c:v>(en blanco)</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tablas!$A$32:$A$41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tablas!$G$32:$G$41</c:f>
              <c:numCache>
                <c:formatCode>0</c:formatCode>
                <c:ptCount val="9"/>
              </c:numCache>
            </c:numRef>
          </c:val>
          <c:extLst xmlns:c16r2="http://schemas.microsoft.com/office/drawing/2015/06/chart">
            <c:ext xmlns:c16="http://schemas.microsoft.com/office/drawing/2014/chart" uri="{C3380CC4-5D6E-409C-BE32-E72D297353CC}">
              <c16:uniqueId val="{00000044-0106-4328-97DD-63FCABF98931}"/>
            </c:ext>
          </c:extLst>
        </c:ser>
        <c:dLbls>
          <c:dLblPos val="outEnd"/>
          <c:showLegendKey val="0"/>
          <c:showVal val="1"/>
          <c:showCatName val="0"/>
          <c:showSerName val="0"/>
          <c:showPercent val="0"/>
          <c:showBubbleSize val="0"/>
        </c:dLbls>
        <c:gapWidth val="75"/>
        <c:overlap val="-25"/>
        <c:axId val="463513488"/>
        <c:axId val="463513880"/>
      </c:barChart>
      <c:catAx>
        <c:axId val="463513488"/>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63513880"/>
        <c:crosses val="autoZero"/>
        <c:auto val="1"/>
        <c:lblAlgn val="ctr"/>
        <c:lblOffset val="100"/>
        <c:noMultiLvlLbl val="0"/>
      </c:catAx>
      <c:valAx>
        <c:axId val="463513880"/>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63513488"/>
        <c:crosses val="autoZero"/>
        <c:crossBetween val="between"/>
      </c:valAx>
      <c:spPr>
        <a:noFill/>
        <a:ln>
          <a:noFill/>
        </a:ln>
        <a:effectLst/>
      </c:spPr>
    </c:plotArea>
    <c:legend>
      <c:legendPos val="b"/>
      <c:layout>
        <c:manualLayout>
          <c:xMode val="edge"/>
          <c:yMode val="edge"/>
          <c:x val="0.25352494548900711"/>
          <c:y val="0.92191719502995617"/>
          <c:w val="0.60528253821213518"/>
          <c:h val="5.05783920945213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2581275</xdr:colOff>
      <xdr:row>4</xdr:row>
      <xdr:rowOff>180975</xdr:rowOff>
    </xdr:from>
    <xdr:to>
      <xdr:col>7</xdr:col>
      <xdr:colOff>147638</xdr:colOff>
      <xdr:row>19</xdr:row>
      <xdr:rowOff>95251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9525</xdr:rowOff>
    </xdr:from>
    <xdr:to>
      <xdr:col>2</xdr:col>
      <xdr:colOff>630891</xdr:colOff>
      <xdr:row>19</xdr:row>
      <xdr:rowOff>95250</xdr:rowOff>
    </xdr:to>
    <mc:AlternateContent xmlns:mc="http://schemas.openxmlformats.org/markup-compatibility/2006" xmlns:a14="http://schemas.microsoft.com/office/drawing/2010/main">
      <mc:Choice Requires="a14">
        <xdr:graphicFrame macro="">
          <xdr:nvGraphicFramePr>
            <xdr:cNvPr id="4" name="Dependencia"/>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840441" y="962025"/>
              <a:ext cx="2816038" cy="27527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761999</xdr:colOff>
      <xdr:row>14</xdr:row>
      <xdr:rowOff>133351</xdr:rowOff>
    </xdr:from>
    <xdr:to>
      <xdr:col>2</xdr:col>
      <xdr:colOff>2285999</xdr:colOff>
      <xdr:row>19</xdr:row>
      <xdr:rowOff>95251</xdr:rowOff>
    </xdr:to>
    <mc:AlternateContent xmlns:mc="http://schemas.openxmlformats.org/markup-compatibility/2006" xmlns:a14="http://schemas.microsoft.com/office/drawing/2010/main">
      <mc:Choice Requires="a14">
        <xdr:graphicFrame macro="">
          <xdr:nvGraphicFramePr>
            <xdr:cNvPr id="5" name="Clasificación (Estratégico / De Gestión)"/>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mlns="">
        <xdr:sp macro="" textlink="">
          <xdr:nvSpPr>
            <xdr:cNvPr id="0" name=""/>
            <xdr:cNvSpPr>
              <a:spLocks noTextEdit="1"/>
            </xdr:cNvSpPr>
          </xdr:nvSpPr>
          <xdr:spPr>
            <a:xfrm>
              <a:off x="3787587" y="2800351"/>
              <a:ext cx="1666875" cy="9144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0</xdr:colOff>
      <xdr:row>20</xdr:row>
      <xdr:rowOff>19050</xdr:rowOff>
    </xdr:from>
    <xdr:to>
      <xdr:col>1</xdr:col>
      <xdr:colOff>1831041</xdr:colOff>
      <xdr:row>30</xdr:row>
      <xdr:rowOff>66675</xdr:rowOff>
    </xdr:to>
    <mc:AlternateContent xmlns:mc="http://schemas.openxmlformats.org/markup-compatibility/2006" xmlns:a14="http://schemas.microsoft.com/office/drawing/2010/main">
      <mc:Choice Requires="a14">
        <xdr:graphicFrame macro="">
          <xdr:nvGraphicFramePr>
            <xdr:cNvPr id="6" name="Periodicidad"/>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mlns="">
        <xdr:sp macro="" textlink="">
          <xdr:nvSpPr>
            <xdr:cNvPr id="0" name=""/>
            <xdr:cNvSpPr>
              <a:spLocks noTextEdit="1"/>
            </xdr:cNvSpPr>
          </xdr:nvSpPr>
          <xdr:spPr>
            <a:xfrm>
              <a:off x="840441" y="3829050"/>
              <a:ext cx="1831041" cy="19526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781050</xdr:colOff>
      <xdr:row>5</xdr:row>
      <xdr:rowOff>9526</xdr:rowOff>
    </xdr:from>
    <xdr:to>
      <xdr:col>3</xdr:col>
      <xdr:colOff>0</xdr:colOff>
      <xdr:row>13</xdr:row>
      <xdr:rowOff>161925</xdr:rowOff>
    </xdr:to>
    <mc:AlternateContent xmlns:mc="http://schemas.openxmlformats.org/markup-compatibility/2006" xmlns:a14="http://schemas.microsoft.com/office/drawing/2010/main">
      <mc:Choice Requires="a14">
        <xdr:graphicFrame macro="">
          <xdr:nvGraphicFramePr>
            <xdr:cNvPr id="7" name="DESEMPEÑO FINAL 1erTRIMESTRE"/>
            <xdr:cNvGraphicFramePr/>
          </xdr:nvGraphicFramePr>
          <xdr:xfrm>
            <a:off x="0" y="0"/>
            <a:ext cx="0" cy="0"/>
          </xdr:xfrm>
          <a:graphic>
            <a:graphicData uri="http://schemas.microsoft.com/office/drawing/2010/slicer">
              <sle:slicer xmlns:sle="http://schemas.microsoft.com/office/drawing/2010/slicer" name="DESEMPEÑO FINAL 1erTRIMESTRE"/>
            </a:graphicData>
          </a:graphic>
        </xdr:graphicFrame>
      </mc:Choice>
      <mc:Fallback xmlns="">
        <xdr:sp macro="" textlink="">
          <xdr:nvSpPr>
            <xdr:cNvPr id="0" name=""/>
            <xdr:cNvSpPr>
              <a:spLocks noTextEdit="1"/>
            </xdr:cNvSpPr>
          </xdr:nvSpPr>
          <xdr:spPr>
            <a:xfrm>
              <a:off x="3806638" y="962026"/>
              <a:ext cx="1657350" cy="1676399"/>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1</xdr:col>
      <xdr:colOff>1971676</xdr:colOff>
      <xdr:row>20</xdr:row>
      <xdr:rowOff>0</xdr:rowOff>
    </xdr:from>
    <xdr:to>
      <xdr:col>7</xdr:col>
      <xdr:colOff>133349</xdr:colOff>
      <xdr:row>41</xdr:row>
      <xdr:rowOff>171449</xdr:rowOff>
    </xdr:to>
    <xdr:graphicFrame macro="">
      <xdr:nvGraphicFramePr>
        <xdr:cNvPr id="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909845</xdr:colOff>
      <xdr:row>1</xdr:row>
      <xdr:rowOff>85725</xdr:rowOff>
    </xdr:from>
    <xdr:to>
      <xdr:col>9</xdr:col>
      <xdr:colOff>152400</xdr:colOff>
      <xdr:row>3</xdr:row>
      <xdr:rowOff>181888</xdr:rowOff>
    </xdr:to>
    <xdr:pic>
      <xdr:nvPicPr>
        <xdr:cNvPr id="9" name="Imagen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72870" y="276225"/>
          <a:ext cx="3547855" cy="477163"/>
        </a:xfrm>
        <a:prstGeom prst="rect">
          <a:avLst/>
        </a:prstGeom>
      </xdr:spPr>
    </xdr:pic>
    <xdr:clientData/>
  </xdr:twoCellAnchor>
  <xdr:twoCellAnchor>
    <xdr:from>
      <xdr:col>0</xdr:col>
      <xdr:colOff>33618</xdr:colOff>
      <xdr:row>0</xdr:row>
      <xdr:rowOff>190499</xdr:rowOff>
    </xdr:from>
    <xdr:to>
      <xdr:col>5</xdr:col>
      <xdr:colOff>862853</xdr:colOff>
      <xdr:row>4</xdr:row>
      <xdr:rowOff>89647</xdr:rowOff>
    </xdr:to>
    <xdr:sp macro="" textlink="">
      <xdr:nvSpPr>
        <xdr:cNvPr id="10" name="16 Rectángulo"/>
        <xdr:cNvSpPr/>
      </xdr:nvSpPr>
      <xdr:spPr>
        <a:xfrm>
          <a:off x="33618" y="190499"/>
          <a:ext cx="7978588" cy="661148"/>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2DO TRIMESTRE DE 2019</a:t>
          </a:r>
        </a:p>
      </xdr:txBody>
    </xdr:sp>
    <xdr:clientData/>
  </xdr:twoCellAnchor>
  <xdr:twoCellAnchor>
    <xdr:from>
      <xdr:col>1</xdr:col>
      <xdr:colOff>123265</xdr:colOff>
      <xdr:row>32</xdr:row>
      <xdr:rowOff>168088</xdr:rowOff>
    </xdr:from>
    <xdr:to>
      <xdr:col>1</xdr:col>
      <xdr:colOff>1905000</xdr:colOff>
      <xdr:row>36</xdr:row>
      <xdr:rowOff>123265</xdr:rowOff>
    </xdr:to>
    <xdr:sp macro="" textlink="">
      <xdr:nvSpPr>
        <xdr:cNvPr id="13" name="CuadroTexto 12"/>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37</xdr:row>
      <xdr:rowOff>22416</xdr:rowOff>
    </xdr:from>
    <xdr:to>
      <xdr:col>1</xdr:col>
      <xdr:colOff>1647264</xdr:colOff>
      <xdr:row>46</xdr:row>
      <xdr:rowOff>123264</xdr:rowOff>
    </xdr:to>
    <xdr:sp macro="" textlink="">
      <xdr:nvSpPr>
        <xdr:cNvPr id="14" name="Flecha doblada hacia arriba 13"/>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2DO TRIMESTRE UAECOB 2019</a:t>
          </a:r>
          <a:endParaRPr lang="es-CO" sz="3600">
            <a:solidFill>
              <a:srgbClr val="FFFF00"/>
            </a:solidFill>
          </a:endParaRPr>
        </a:p>
      </xdr:txBody>
    </xdr:sp>
    <xdr:clientData/>
  </xdr:twoCellAnchor>
  <xdr:twoCellAnchor editAs="oneCell">
    <xdr:from>
      <xdr:col>6</xdr:col>
      <xdr:colOff>1673680</xdr:colOff>
      <xdr:row>1</xdr:row>
      <xdr:rowOff>27217</xdr:rowOff>
    </xdr:from>
    <xdr:to>
      <xdr:col>10</xdr:col>
      <xdr:colOff>703787</xdr:colOff>
      <xdr:row>4</xdr:row>
      <xdr:rowOff>244931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5216" y="217717"/>
          <a:ext cx="5874500" cy="789214"/>
        </a:xfrm>
        <a:prstGeom prst="rect">
          <a:avLst/>
        </a:prstGeom>
        <a:ln w="19050">
          <a:solidFill>
            <a:schemeClr val="accent5">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15</xdr:row>
      <xdr:rowOff>85726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1502229</xdr:colOff>
      <xdr:row>26</xdr:row>
      <xdr:rowOff>167367</xdr:rowOff>
    </xdr:from>
    <xdr:to>
      <xdr:col>10</xdr:col>
      <xdr:colOff>2522765</xdr:colOff>
      <xdr:row>47</xdr:row>
      <xdr:rowOff>363310</xdr:rowOff>
    </xdr:to>
    <xdr:graphicFrame macro="">
      <xdr:nvGraphicFramePr>
        <xdr:cNvPr id="7"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colas Suarez Casallas" refreshedDate="43690.662748958333" createdVersion="6" refreshedVersion="6" minRefreshableVersion="3" recordCount="55">
  <cacheSource type="worksheet">
    <worksheetSource ref="A7:CA62" sheet="Indicadores 2DO TRI-2019 UAECOB"/>
  </cacheSource>
  <cacheFields count="79">
    <cacheField name="No." numFmtId="0">
      <sharedItems containsString="0" containsBlank="1" containsNumber="1" containsInteger="1" minValue="1" maxValue="53"/>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5">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Cumplimiento de los productos del Plan de acción Institucional"/>
        <s v="Avance acumulado en la gestión de las actividades del Plan de Acción Institucional."/>
        <s v="Avance en la gestión de las actividades del Plan de Acción Institucional en el periodo evaluado."/>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Eficacia acciones SIG-MIPG"/>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Cumplimiento del programa de capacitación PIGA en la UAECOB"/>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Comparativo de faltantes del inventari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Nivel de eficiencia de las activaciones a Logística en Emergencias, incidentes, eventos y suministros"/>
        <s v="Tasa de Accidentalidad"/>
        <s v="Índice de Ausentismo por enfermedad común"/>
        <s v="Cumplimiento del programa de Bienestar"/>
        <s v="Participación en el programa de Bienestar"/>
        <s v="Evaluación a la capacitación impartida"/>
        <s v="Cumplimiento en las Actividades Programadas de capacitación"/>
        <s v="Reducción en el Consumo de agua " u="1"/>
        <s v="Servidores retirados con inventario a cargo" u="1"/>
        <s v="Reducción en el Consumo de energía" u="1"/>
        <s v="Disponibilidad de canales de acceso a internet" u="1"/>
        <s v="Cumplimiento de las acciones de los subsistemas" u="1"/>
        <s v="Tiempo de respuesta para la realización de mantenimientos correctivos del equipo menor (mayor frecuencia y/o rotación) de la UAECOB." u="1"/>
        <s v="Reducción en el Consumo de gas " u="1"/>
        <s v="Cumplimiento en la atención a requerimientos de software de la Entidad" u="1"/>
        <s v="Contratos de suministros en Ejecución (de Consumo y Controlados) de la Subdirección Logística" u="1"/>
        <s v="Seguimiento a la ejecución presupuestal de los Proyectos de Inversión vigencia actual de la UAECOB." u="1"/>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00"/>
    </cacheField>
    <cacheField name="Valor numerador" numFmtId="0">
      <sharedItems containsBlank="1" containsMixedTypes="1" containsNumber="1" containsInteger="1" minValue="0" maxValue="32287801897"/>
    </cacheField>
    <cacheField name="Valor denominador" numFmtId="0">
      <sharedItems containsBlank="1" containsMixedTypes="1" containsNumber="1" minValue="1.6" maxValue="130045990000"/>
    </cacheField>
    <cacheField name="RESULTADO " numFmtId="0">
      <sharedItems containsDate="1" containsMixedTypes="1" minDate="1899-12-31T00:00:00" maxDate="1899-12-31T00:15:04"/>
    </cacheField>
    <cacheField name="TENDENCIA_x000a_(&gt;=) (&lt;=)" numFmtId="9">
      <sharedItems containsMixedTypes="1" containsNumber="1" containsInteger="1" minValue="1" maxValue="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Blank="1" containsMixedTypes="1" containsNumber="1" minValue="0.01" maxValue="65"/>
    </cacheField>
    <cacheField name="Valor numerador2" numFmtId="0">
      <sharedItems containsBlank="1" containsMixedTypes="1" containsNumber="1" containsInteger="1" minValue="0" maxValue="39800732176"/>
    </cacheField>
    <cacheField name="Valor denominador2" numFmtId="0">
      <sharedItems containsBlank="1" containsMixedTypes="1" containsNumber="1" minValue="2" maxValue="130045990000"/>
    </cacheField>
    <cacheField name="RESULTADO 2" numFmtId="0">
      <sharedItems containsDate="1" containsMixedTypes="1" minDate="1899-12-31T00:00:00" maxDate="1899-12-30T00:00:00"/>
    </cacheField>
    <cacheField name="TENDENCIA_x000a_(&gt;=) (&lt;=)2" numFmtId="0">
      <sharedItems containsMixedTypes="1" containsNumber="1" containsInteger="1" minValue="1" maxValue="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MixedTypes="1" containsNumber="1" minValue="0" maxValue="49731675613"/>
    </cacheField>
    <cacheField name="Valor denominador3" numFmtId="0">
      <sharedItems containsBlank="1" containsMixedTypes="1" containsNumber="1" minValue="0" maxValue="130045990000"/>
    </cacheField>
    <cacheField name="RESULTADO 3" numFmtId="0">
      <sharedItems containsDate="1" containsMixedTypes="1" minDate="1899-12-31T00:00:00" maxDate="1899-12-30T00:00:00"/>
    </cacheField>
    <cacheField name="TENDENCIA_x000a_(&gt;=) (&lt;=)3" numFmtId="9">
      <sharedItems containsMixedTypes="1" containsNumber="1" containsInteger="1" minValue="1" maxValue="1"/>
    </cacheField>
    <cacheField name="DESEMPEÑO3" numFmtId="0">
      <sharedItems containsBlank="1"/>
    </cacheField>
    <cacheField name="ANALISIS Y OBSERVACIONES3" numFmtId="0">
      <sharedItems longText="1"/>
    </cacheField>
    <cacheField name="Acción _x000a_Planteada3" numFmtId="0">
      <sharedItems containsBlank="1" longText="1"/>
    </cacheField>
    <cacheField name="PROMEDIO MENSUAL 2do TRIMESTRE" numFmtId="0">
      <sharedItems containsDate="1" containsString="0" containsBlank="1" containsMixedTypes="1" minDate="1899-12-31T00:00:00" maxDate="1899-12-30T00:00:00"/>
    </cacheField>
    <cacheField name="RESULTADO 2do TRIMESTRE" numFmtId="0">
      <sharedItems containsDate="1" containsString="0" containsBlank="1" containsMixedTypes="1" minDate="1899-12-31T00:00:00" maxDate="1899-12-30T00:00:00"/>
    </cacheField>
    <cacheField name="DESEMPEÑO FINAL 2do TRIMESTRE" numFmtId="10">
      <sharedItems containsBlank="1" containsMixedTypes="1" containsNumber="1" containsInteger="1" minValue="0" maxValue="0" count="7">
        <s v="Excelente"/>
        <s v="REGULAR"/>
        <s v="Excelente "/>
        <s v="BUENO"/>
        <s v="MALO"/>
        <m/>
        <n v="0" u="1"/>
      </sharedItems>
    </cacheField>
    <cacheField name="META (per.)4" numFmtId="0">
      <sharedItems containsBlank="1" containsMixedTypes="1" containsNumber="1" minValue="0.01" maxValue="15"/>
    </cacheField>
    <cacheField name="Valor numerador4" numFmtId="0">
      <sharedItems containsBlank="1" containsMixedTypes="1" containsNumber="1" minValue="0" maxValue="10693082650"/>
    </cacheField>
    <cacheField name="Valor denominador4" numFmtId="0">
      <sharedItems containsBlank="1" containsMixedTypes="1" containsNumber="1" minValue="1.5" maxValue="131653990000"/>
    </cacheField>
    <cacheField name="RESULTADO 4" numFmtId="9">
      <sharedItems containsBlank="1" containsMixedTypes="1" containsNumber="1" minValue="0" maxValue="5.4109589041095889"/>
    </cacheField>
    <cacheField name="TENDENCIA_x000a_(&gt;=) (&lt;=)4" numFmtId="9">
      <sharedItems containsBlank="1" containsMixedTypes="1" containsNumber="1" containsInteger="1" minValue="1" maxValue="1"/>
    </cacheField>
    <cacheField name="DESEMPEÑO4" numFmtId="0">
      <sharedItems containsBlank="1"/>
    </cacheField>
    <cacheField name="ANALISIS Y OBSERVACIONES4" numFmtId="0">
      <sharedItems containsBlank="1" longText="1"/>
    </cacheField>
    <cacheField name="Acción _x000a_Planteada4" numFmtId="0">
      <sharedItems containsBlank="1" longText="1"/>
    </cacheField>
    <cacheField name="META (per.)5" numFmtId="9">
      <sharedItems containsBlank="1" containsMixedTypes="1" containsNumber="1" minValue="0.01" maxValue="15"/>
    </cacheField>
    <cacheField name="Valor numerador5" numFmtId="0">
      <sharedItems containsBlank="1" containsMixedTypes="1" containsNumber="1" containsInteger="1" minValue="0" maxValue="16794936004"/>
    </cacheField>
    <cacheField name="Valor denominador5" numFmtId="0">
      <sharedItems containsBlank="1" containsMixedTypes="1" containsNumber="1" minValue="1" maxValue="131653990000"/>
    </cacheField>
    <cacheField name="RESULTADO 5" numFmtId="9">
      <sharedItems containsBlank="1" containsMixedTypes="1" containsNumber="1" minValue="0" maxValue="6"/>
    </cacheField>
    <cacheField name="TENDENCIA_x000a_(&gt;=) (&lt;=)5" numFmtId="9">
      <sharedItems containsBlank="1" containsMixedTypes="1" containsNumber="1" containsInteger="1" minValue="1" maxValue="1"/>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9">
      <sharedItems containsBlank="1" containsMixedTypes="1" containsNumber="1" minValue="0.01" maxValue="15"/>
    </cacheField>
    <cacheField name="Valor numerador6" numFmtId="0">
      <sharedItems containsBlank="1" containsMixedTypes="1" containsNumber="1" minValue="0" maxValue="26990746630"/>
    </cacheField>
    <cacheField name="Valor denominador6" numFmtId="0">
      <sharedItems containsBlank="1" containsMixedTypes="1" containsNumber="1" minValue="1" maxValue="131653990000"/>
    </cacheField>
    <cacheField name="RESULTADO 6" numFmtId="9">
      <sharedItems containsBlank="1" containsMixedTypes="1" containsNumber="1" minValue="0" maxValue="2.9701492537313432"/>
    </cacheField>
    <cacheField name="TENDENCIA_x000a_(&gt;=) (&lt;=)6" numFmtId="9">
      <sharedItems containsBlank="1" containsMixedTypes="1" containsNumber="1" containsInteger="1" minValue="1" maxValue="1"/>
    </cacheField>
    <cacheField name="DESEMPEÑO6" numFmtId="9">
      <sharedItems containsBlank="1"/>
    </cacheField>
    <cacheField name="ANALISIS Y OBSERVACIONES6" numFmtId="0">
      <sharedItems containsBlank="1" longText="1"/>
    </cacheField>
    <cacheField name="Acción _x000a_Planteada6" numFmtId="0">
      <sharedItems containsBlank="1" longText="1"/>
    </cacheField>
    <cacheField name="PROMEDIO MENSUAL 1er TRIMESTRE" numFmtId="0">
      <sharedItems containsBlank="1" containsMixedTypes="1" containsNumber="1" minValue="0" maxValue="4.198383084577114"/>
    </cacheField>
    <cacheField name="RESULTADO 1er TRIMESTRE" numFmtId="0">
      <sharedItems containsBlank="1" containsMixedTypes="1" containsNumber="1" minValue="0" maxValue="4.198383084577114"/>
    </cacheField>
    <cacheField name="DESEMPEÑO FINAL 1erTRIMESTRE" numFmtId="10">
      <sharedItems containsBlank="1" count="8">
        <s v="EXCELENTE"/>
        <s v="BUENO"/>
        <s v="NA"/>
        <s v="REGULAR"/>
        <s v="MALO"/>
        <m/>
        <s v="No aplica" u="1"/>
        <s v="EXCELENTE "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43"/>
    <n v="43"/>
    <n v="43"/>
    <n v="1"/>
    <s v="(=100%)"/>
    <s v="EXCELENTE"/>
    <s v="En este periodo se cumplieron a cabalidad todas las piezas previstas sin ningún contra tiempo"/>
    <m/>
    <n v="44"/>
    <n v="44"/>
    <n v="44"/>
    <n v="1"/>
    <s v="(=100%)"/>
    <s v="EXCELENTE"/>
    <s v="En este periodo se cumplieron a cabalidad todas las piezas previstas sin ningún contra tiempo"/>
    <m/>
    <n v="44"/>
    <n v="44"/>
    <n v="44"/>
    <n v="1"/>
    <s v="(=100%)"/>
    <s v="Excelente"/>
    <s v="En este periodo se cumplieron a cabalidad todas las piezas previstas sin ningún contra tiempo"/>
    <m/>
    <n v="1"/>
    <n v="1"/>
    <x v="0"/>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s v="(=100%)"/>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s v=" "/>
    <n v="1"/>
    <m/>
    <m/>
    <m/>
    <m/>
    <m/>
    <m/>
    <s v=" "/>
    <n v="1"/>
    <m/>
    <m/>
    <m/>
    <n v="1"/>
    <n v="2"/>
    <n v="2"/>
    <n v="1"/>
    <n v="1"/>
    <s v="Excelente"/>
    <s v="Se programaron y ejecutaron dos actividades, consistentes en publicar en el papel tapiz de los PC de la unidad mensaje relacionado con los pilares de MECI, también se publicaron carteles en diferentes sitios del edificio Comando relacionados con el tema del fortalecimiento del Control."/>
    <m/>
    <n v="1"/>
    <n v="1"/>
    <x v="0"/>
    <n v="1"/>
    <m/>
    <m/>
    <s v=" "/>
    <n v="1"/>
    <m/>
    <m/>
    <m/>
    <n v="1"/>
    <m/>
    <m/>
    <s v=" "/>
    <n v="1"/>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x v="0"/>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s v=" "/>
    <n v="1"/>
    <m/>
    <m/>
    <m/>
    <m/>
    <m/>
    <m/>
    <s v=" "/>
    <n v="1"/>
    <m/>
    <m/>
    <m/>
    <n v="1"/>
    <n v="22"/>
    <n v="27"/>
    <n v="0.81481481481481477"/>
    <s v="&gt;50%"/>
    <s v="REGULAR"/>
    <s v="Se presentan 5 actividades que no se ejecutaron en términos (se iniciaron, pero no se entregaron los informes a tiempo), no obstante, se están realizando las reuniones de validación de hallazgos y los seguimientos correspondientes con el fin de cumplir con las actividades programa en el PAA"/>
    <m/>
    <n v="0.81481481481481477"/>
    <n v="0.81481481481481477"/>
    <x v="1"/>
    <n v="1"/>
    <m/>
    <m/>
    <s v=" "/>
    <n v="1"/>
    <m/>
    <m/>
    <m/>
    <n v="1"/>
    <m/>
    <m/>
    <s v=" "/>
    <n v="1"/>
    <m/>
    <m/>
    <m/>
    <n v="1"/>
    <n v="27"/>
    <n v="28"/>
    <n v="0.9642857142857143"/>
    <n v="1"/>
    <s v="BUENO"/>
    <s v="Se programaron 28 actividades, de las cuales  1 que a pesar de haberse ejecutado no se entregó fuera de los plazos establecidos en el Plan Anual de auditorías."/>
    <m/>
    <n v="0.9642857142857143"/>
    <n v="0.9642857142857143"/>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s v=" "/>
    <s v="&lt;=10%"/>
    <m/>
    <m/>
    <m/>
    <m/>
    <m/>
    <m/>
    <s v=" "/>
    <s v="&lt;=10%"/>
    <m/>
    <m/>
    <m/>
    <n v="0.15"/>
    <n v="2"/>
    <n v="60"/>
    <n v="3.3333333333333333E-2"/>
    <s v="&lt;=10%"/>
    <s v="Excelente "/>
    <s v="Frente a este riesgo materializado se tomara controles distintos para mitigar la materizalizacio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x v="2"/>
    <n v="0.15"/>
    <s v="NA"/>
    <s v="NA"/>
    <s v=" "/>
    <s v="&lt;=10%"/>
    <s v="NA"/>
    <s v="NA"/>
    <s v="NA"/>
    <n v="0.15"/>
    <s v="NA"/>
    <s v="NA"/>
    <s v=" "/>
    <s v="&lt;=10%"/>
    <s v="NA"/>
    <s v="NA"/>
    <s v="NA"/>
    <n v="0.15"/>
    <s v="NA"/>
    <s v="NA"/>
    <s v=" "/>
    <s v="&lt;=10%"/>
    <s v="NA"/>
    <s v="NA"/>
    <s v="NA"/>
    <s v="0"/>
    <s v="0"/>
    <x v="2"/>
  </r>
  <r>
    <n v="5"/>
    <x v="0"/>
    <s v="Gestión de las Comunicaciones Internas y Externas"/>
    <x v="2"/>
    <x v="0"/>
    <x v="4"/>
    <s v="Medir el cumplimiento en la atención de incidentes reportados a la mesa de ayuda mediante el aplicativo de reporte de incidentes tecnologicos"/>
    <x v="2"/>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207"/>
    <n v="221"/>
    <n v="0.93665158371040724"/>
    <s v="(= 100%)"/>
    <s v="BUENO"/>
    <s v="Para el mes de abril se denota una mejora en el tiempo de respuesta y se crea una mesa de ayuda aleatoria de control doc. que muestra mejores resultados"/>
    <m/>
    <n v="1"/>
    <n v="316"/>
    <n v="330"/>
    <n v="0.95757575757575752"/>
    <s v="(= 100%)"/>
    <s v="BUENO"/>
    <s v="Para el mes de mayo se denota una mejora entra en funcionamiento la mesa de ayuda con el personal contratado de control doc. quienes son los responsables del mantenimiento de la plataforma"/>
    <m/>
    <n v="1"/>
    <n v="203"/>
    <n v="212"/>
    <n v="0.95754716981132071"/>
    <s v="(= 100%)"/>
    <s v="BUENO"/>
    <s v="Para el mes de junio sigue las acciones de mejora con el personal contratado de control doc. quienes son los responsables del mantenimiento de la plataforma"/>
    <m/>
    <n v="0.95059150369916179"/>
    <n v="0.95059150369916179"/>
    <x v="3"/>
    <n v="1"/>
    <n v="297"/>
    <n v="339"/>
    <n v="0.87610619469026552"/>
    <s v="(=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s v="(= 100%)"/>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 100%)"/>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x v="3"/>
  </r>
  <r>
    <n v="6"/>
    <x v="0"/>
    <s v="Gestión de las Comunicaciones Internas y Externas"/>
    <x v="2"/>
    <x v="0"/>
    <x v="5"/>
    <s v="Medir la disponibilidad de los aplicativos misionales y funcionales de la entidad"/>
    <x v="2"/>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1, Para el mes de abril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s v="1, Para el mes de mayo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
    <s v="1, Para el mes de junio no se presentó inactividad de los servidores por lo cual presenta un resultado óptimo del 100%,_x000a_2, Este resultado se promedia ya que la medición entregada de este primer trimestre se hizo consolidada y al estar al 100 % no tiene variación._x000a_"/>
    <m/>
    <n v="1"/>
    <n v="1"/>
    <x v="2"/>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x v="0"/>
  </r>
  <r>
    <n v="7"/>
    <x v="0"/>
    <s v="Gestión Estratégica"/>
    <x v="2"/>
    <x v="1"/>
    <x v="6"/>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
    <n v="0"/>
    <n v="0.87"/>
    <s v="(=100%)"/>
    <s v="BUENO"/>
    <s v="Corresponde al avance ponderado de los productos del Plan de Acción en referencia al avance de las metas establecidas."/>
    <m/>
    <n v="0.87"/>
    <n v="0.87"/>
    <x v="3"/>
    <n v="1"/>
    <m/>
    <m/>
    <s v=" "/>
    <s v="(=100%)"/>
    <m/>
    <m/>
    <m/>
    <n v="1"/>
    <m/>
    <m/>
    <s v=" "/>
    <s v="(=100%)"/>
    <m/>
    <m/>
    <m/>
    <n v="1"/>
    <n v="95"/>
    <n v="100"/>
    <n v="0.95"/>
    <s v="(=100%)"/>
    <s v="BUENO"/>
    <s v="El avance de los productos fue del 95% lo que es bueno parala gestion en el primer trimestre del año "/>
    <m/>
    <n v="0.95"/>
    <n v="0.95"/>
    <x v="1"/>
  </r>
  <r>
    <n v="8"/>
    <x v="0"/>
    <s v="Gestión Estratégica"/>
    <x v="2"/>
    <x v="1"/>
    <x v="7"/>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
    <n v="0"/>
    <n v="0.56000000000000005"/>
    <s v="(=100%)"/>
    <s v="MALO"/>
    <s v="Corresponde al avance ponderado de todas las actividades del Plan de Acción."/>
    <m/>
    <n v="0.56000000000000005"/>
    <n v="0.56000000000000005"/>
    <x v="4"/>
    <n v="1"/>
    <m/>
    <m/>
    <s v=" "/>
    <s v="(=100%)"/>
    <m/>
    <m/>
    <m/>
    <n v="1"/>
    <m/>
    <m/>
    <s v=" "/>
    <s v="(=100%)"/>
    <m/>
    <m/>
    <m/>
    <n v="1"/>
    <n v="20"/>
    <n v="100"/>
    <n v="0.2"/>
    <s v="(=100%)"/>
    <s v="MALO"/>
    <s v="El promedio de cumplimiento de avance de las actividades del plan de accion institucional es del 20% lo que establece un avance importante en el primer trimestre del año"/>
    <m/>
    <n v="0.2"/>
    <n v="0.2"/>
    <x v="4"/>
  </r>
  <r>
    <n v="9"/>
    <x v="0"/>
    <s v="Gestión Estratégica"/>
    <x v="2"/>
    <x v="1"/>
    <x v="8"/>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n v="0"/>
    <n v="0"/>
    <n v="0.82"/>
    <s v="(=100%)"/>
    <s v="BUENO"/>
    <s v="Corresponde al avance ponderado de las actividades a cumplir en el periodo del Plan de Acción."/>
    <m/>
    <n v="0.82"/>
    <n v="0.82"/>
    <x v="3"/>
    <n v="1"/>
    <m/>
    <m/>
    <s v=" "/>
    <s v="(=100%)"/>
    <m/>
    <m/>
    <m/>
    <n v="1"/>
    <m/>
    <m/>
    <s v=" "/>
    <s v="(=100%)"/>
    <m/>
    <m/>
    <m/>
    <n v="1"/>
    <n v="80.33"/>
    <n v="100"/>
    <n v="0.80330000000000001"/>
    <s v="(=100%)"/>
    <s v="BUENO"/>
    <s v="El avance de las actividades en el primer trimestre fue de un 80,33% quedando pendiente ajustes en el siguiente trimestre por trabajar"/>
    <m/>
    <n v="0.80330000000000001"/>
    <n v="0.80330000000000001"/>
    <x v="1"/>
  </r>
  <r>
    <n v="10"/>
    <x v="0"/>
    <s v="Gestión Estratégica"/>
    <x v="2"/>
    <x v="0"/>
    <x v="9"/>
    <s v="Controlar el tiempo de expedición de las viabilidades solicitadas"/>
    <x v="1"/>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m/>
    <m/>
    <m/>
    <s v=" "/>
    <s v="(=100%)"/>
    <m/>
    <m/>
    <m/>
    <m/>
    <m/>
    <m/>
    <s v=" "/>
    <s v="(=100%)"/>
    <m/>
    <m/>
    <m/>
    <m/>
    <n v="398"/>
    <n v="398"/>
    <n v="1"/>
    <s v="(=100%)"/>
    <s v="Excelente "/>
    <s v="Durante el segundo semestre del año se tramitaron 398 viabilidades en un tiempo no mayor a 2 dias"/>
    <m/>
    <n v="1"/>
    <n v="1"/>
    <x v="2"/>
    <n v="1"/>
    <s v="NA"/>
    <s v="NA"/>
    <s v=" "/>
    <s v="(=100%)"/>
    <s v="NA"/>
    <s v="NA"/>
    <s v="NA"/>
    <n v="1"/>
    <s v="NA"/>
    <s v="NA"/>
    <s v=" "/>
    <s v="(=100%)"/>
    <s v="NA"/>
    <s v="NA"/>
    <s v="NA"/>
    <n v="1"/>
    <s v="NA"/>
    <s v="NA"/>
    <s v=" "/>
    <s v="(=100%)"/>
    <s v="NA"/>
    <s v="NA"/>
    <s v="NA"/>
    <s v="0"/>
    <s v="0"/>
    <x v="2"/>
  </r>
  <r>
    <n v="12"/>
    <x v="0"/>
    <s v="Gestión de Asuntos Jurídicos"/>
    <x v="3"/>
    <x v="0"/>
    <x v="10"/>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s v=" "/>
    <s v="(=100%)"/>
    <m/>
    <m/>
    <m/>
    <m/>
    <m/>
    <m/>
    <s v=" "/>
    <s v="(=100%)"/>
    <m/>
    <m/>
    <m/>
    <n v="1"/>
    <n v="49"/>
    <n v="49"/>
    <n v="1"/>
    <s v="(=100%)"/>
    <s v="Excelente"/>
    <s v="Durante el II Trimestre del año 2019, se brindó asistencia a Cuarenta y Nueve (49) audiencias"/>
    <m/>
    <n v="1"/>
    <n v="1"/>
    <x v="0"/>
    <n v="1"/>
    <m/>
    <m/>
    <s v=" "/>
    <s v="(=100%)"/>
    <m/>
    <m/>
    <m/>
    <n v="1"/>
    <m/>
    <m/>
    <s v=" "/>
    <s v="(=100%)"/>
    <m/>
    <m/>
    <m/>
    <n v="1"/>
    <n v="65"/>
    <n v="65"/>
    <n v="1"/>
    <s v="(=100%)"/>
    <s v="EXCELENTE"/>
    <s v="Durante el I Trimestre del año 2019, se brindo asistencia a Sesenta y Cinco (65) audiencias"/>
    <m/>
    <n v="1"/>
    <n v="1"/>
    <x v="0"/>
  </r>
  <r>
    <n v="13"/>
    <x v="0"/>
    <s v="Gestión de Asuntos Jurídicos"/>
    <x v="3"/>
    <x v="0"/>
    <x v="11"/>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s v=" "/>
    <s v="(=100%)"/>
    <m/>
    <m/>
    <m/>
    <m/>
    <m/>
    <m/>
    <s v=" "/>
    <s v="(=100%)"/>
    <m/>
    <m/>
    <m/>
    <n v="1"/>
    <n v="11"/>
    <n v="11"/>
    <n v="1"/>
    <s v="(=100%)"/>
    <s v="Excelente"/>
    <s v="Durante el II Trimestre del año 2019, fueron analizadas Once (11) fichas en Comité"/>
    <m/>
    <n v="1"/>
    <n v="1"/>
    <x v="0"/>
    <n v="1"/>
    <m/>
    <m/>
    <s v=" "/>
    <s v="(=100%)"/>
    <m/>
    <m/>
    <m/>
    <n v="1"/>
    <m/>
    <m/>
    <s v=" "/>
    <s v="(=100%)"/>
    <m/>
    <m/>
    <m/>
    <n v="1"/>
    <n v="20"/>
    <n v="20"/>
    <n v="1"/>
    <s v="(=100%)"/>
    <s v="EXCELENTE"/>
    <s v="Durante el I Trimestre del año 2019, fueron analizadas Veinte (20) fichas en Comité"/>
    <m/>
    <n v="1"/>
    <n v="1"/>
    <x v="0"/>
  </r>
  <r>
    <n v="14"/>
    <x v="0"/>
    <s v="Gestión de Asuntos Jurídicos"/>
    <x v="3"/>
    <x v="0"/>
    <x v="12"/>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s v=" "/>
    <s v="(=100%)"/>
    <m/>
    <m/>
    <m/>
    <m/>
    <m/>
    <m/>
    <s v=" "/>
    <s v="(=100%)"/>
    <m/>
    <m/>
    <m/>
    <n v="0.95"/>
    <n v="106"/>
    <n v="106"/>
    <n v="1"/>
    <s v="(=100%)"/>
    <s v="Excelente"/>
    <s v="Durante el II Trimestre del año 2019, la Oficina Asesora Jurídica brindo asesoría a las diferentes Oficinas y Subdirecciones de la UAECOB en los relacionado con estudios previos, revisión de objeto, obligaciones, valores"/>
    <m/>
    <n v="1"/>
    <n v="1"/>
    <x v="0"/>
    <n v="0.95"/>
    <m/>
    <m/>
    <s v=" "/>
    <s v="(=100%)"/>
    <m/>
    <m/>
    <m/>
    <n v="0.95"/>
    <m/>
    <m/>
    <s v=" "/>
    <s v="(=100%)"/>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x v="0"/>
  </r>
  <r>
    <n v="15"/>
    <x v="0"/>
    <s v="Gestión de Asuntos Jurídicos"/>
    <x v="3"/>
    <x v="0"/>
    <x v="13"/>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s v=" "/>
    <s v="≤3"/>
    <m/>
    <m/>
    <m/>
    <m/>
    <m/>
    <m/>
    <s v=" "/>
    <s v="≤3"/>
    <m/>
    <m/>
    <m/>
    <n v="4"/>
    <n v="2"/>
    <n v="2"/>
    <n v="1"/>
    <s v="≤3"/>
    <s v="Excelente"/>
    <s v="Durante los meses de mayo y junio del 2019 el promedio en la elaboración de la minuta de prestación de servicios por parte de la Oficina Asesora Jurídica fue de Un (1) día, cumpliendo con el parámetro exigido en el Indicador"/>
    <m/>
    <n v="1"/>
    <n v="1"/>
    <x v="0"/>
    <n v="4"/>
    <m/>
    <m/>
    <s v=" "/>
    <s v="≤3"/>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3"/>
    <m/>
    <m/>
    <m/>
    <n v="1"/>
    <n v="1"/>
    <x v="0"/>
  </r>
  <r>
    <n v="16"/>
    <x v="0"/>
    <s v="Gestión de Asuntos Jurídicos"/>
    <x v="3"/>
    <x v="1"/>
    <x v="14"/>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m/>
    <m/>
    <m/>
    <s v=" "/>
    <n v="1"/>
    <m/>
    <m/>
    <m/>
    <m/>
    <m/>
    <m/>
    <s v=" "/>
    <n v="1"/>
    <m/>
    <m/>
    <m/>
    <n v="1"/>
    <n v="48"/>
    <n v="48"/>
    <n v="1"/>
    <n v="1"/>
    <s v="Excelente"/>
    <s v="Durante el II Trimestre del año 2019, se tramitaron 48 peticiones, correspondientes a (Circulares, Certificados y requerimientos)"/>
    <m/>
    <n v="1"/>
    <n v="1"/>
    <x v="0"/>
    <n v="1"/>
    <m/>
    <m/>
    <s v=" "/>
    <n v="1"/>
    <m/>
    <m/>
    <m/>
    <n v="1"/>
    <m/>
    <m/>
    <s v=" "/>
    <n v="1"/>
    <m/>
    <m/>
    <m/>
    <n v="1"/>
    <n v="85"/>
    <n v="85"/>
    <n v="1"/>
    <n v="1"/>
    <s v="EXCELENTE"/>
    <s v="Durante el I Trimestre del año 2019, se tramitaron 85 peticiones, correspondientes a (Circulares, Certificados y requerimientos)"/>
    <m/>
    <n v="1"/>
    <n v="1"/>
    <x v="0"/>
  </r>
  <r>
    <n v="17"/>
    <x v="1"/>
    <s v="Conocimiento del Riesgo"/>
    <x v="4"/>
    <x v="0"/>
    <x v="15"/>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43"/>
    <n v="43"/>
    <n v="1"/>
    <s v="&gt;=100%"/>
    <s v="EXCELENTE"/>
    <s v="Se emitieron para el mes de abril 43 constancias solicitadas por los usuarios"/>
    <m/>
    <n v="1"/>
    <n v="45"/>
    <n v="45"/>
    <n v="1"/>
    <s v="&gt;=100%"/>
    <s v="EXCELENTE"/>
    <s v="Se emitieron para el mes de mayo 45 constancias solicitadas por los usuarios"/>
    <m/>
    <n v="1"/>
    <n v="43"/>
    <n v="43"/>
    <n v="1"/>
    <s v="&gt;=100%"/>
    <s v="Excelente"/>
    <s v="Se emitieron para el mes de junio 43 constancias solicitadas por los usuarios"/>
    <m/>
    <n v="1"/>
    <n v="1"/>
    <x v="0"/>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x v="0"/>
  </r>
  <r>
    <n v="18"/>
    <x v="1"/>
    <s v="Conocimiento del Riesgo"/>
    <x v="4"/>
    <x v="0"/>
    <x v="16"/>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3"/>
    <n v="13"/>
    <n v="1"/>
    <s v="&gt;=100%"/>
    <s v="EXCELENTE"/>
    <s v="Para la vigencia se realizaron 13 investigaciones debido a las activaciones realizadas en la cuales se determinaron las causas a todas"/>
    <m/>
    <n v="1"/>
    <n v="15"/>
    <n v="15"/>
    <n v="1"/>
    <s v="&gt;=100%"/>
    <s v="EXCELENTE"/>
    <s v="Para la vigencia se realizaron  15 investigaciones debido a las activaciones realizadasen la cuales se determinaron las causas a todas"/>
    <m/>
    <n v="1"/>
    <n v="21"/>
    <n v="21"/>
    <n v="1"/>
    <s v="&gt;=100%"/>
    <s v="Excelente"/>
    <s v="Para la vigencia se realizaron 21 investigaciones debido a las activaciones realizadas en la cuales se determinaron las causas a todas"/>
    <m/>
    <n v="1"/>
    <n v="1"/>
    <x v="0"/>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x v="0"/>
  </r>
  <r>
    <n v="19"/>
    <x v="1"/>
    <s v="Conocimiento del Riesgo"/>
    <x v="4"/>
    <x v="0"/>
    <x v="17"/>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69"/>
    <n v="80"/>
    <n v="0.86250000000000004"/>
    <s v="&gt;=80%"/>
    <s v="EXCELENTE"/>
    <s v="Se capacitaron 4 brigadas contra incendio las cuales corresponden a las personas reportadas"/>
    <m/>
    <n v="0.8"/>
    <n v="81"/>
    <n v="92"/>
    <n v="0.88043478260869568"/>
    <s v="&gt;=80%"/>
    <s v="EXCELENTE"/>
    <s v="Se capacitaron 11 brigadas contra incendio las cuales corresponden a las personas reportadas"/>
    <m/>
    <n v="0.8"/>
    <n v="66"/>
    <n v="75"/>
    <n v="0.88"/>
    <s v="&gt;=80%"/>
    <s v="Excelente"/>
    <s v="Se capacitaron 10 brigadas contra incendio las cuales corresponden a las personas reportadas"/>
    <m/>
    <n v="0.8743115942028985"/>
    <n v="0.8743115942028985"/>
    <x v="0"/>
    <n v="0.8"/>
    <m/>
    <m/>
    <s v=" "/>
    <s v="&gt;=80%"/>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x v="0"/>
  </r>
  <r>
    <n v="20"/>
    <x v="2"/>
    <s v="Conocimiento del Riesgo"/>
    <x v="4"/>
    <x v="0"/>
    <x v="18"/>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85%"/>
    <s v="EXCELENTE"/>
    <s v="Se realizan 5 visitas de verificación aleatorias a los conceptos de bajo riesgo emitidos por la entidad y se ratifican todas las visitas."/>
    <m/>
    <n v="0.85"/>
    <n v="2"/>
    <n v="2"/>
    <n v="1"/>
    <s v="&gt;=85%"/>
    <s v="EXCELENTE"/>
    <s v="Se realizan 2 visitas de verificación aleatorias a los conceptos de bajo riesgo emitidos por la entidad y se ratifican todas las visitas."/>
    <m/>
    <n v="0.85"/>
    <n v="12"/>
    <n v="12"/>
    <n v="1"/>
    <s v="&gt;=85%"/>
    <s v="Excelente"/>
    <s v="Se realizan 12 visitas de verificación aleatorias a los conceptos de bajo riesgo emitidos por la entidad y se ratifican todas las visitas."/>
    <m/>
    <n v="1"/>
    <n v="1"/>
    <x v="0"/>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x v="0"/>
  </r>
  <r>
    <n v="21"/>
    <x v="2"/>
    <s v="Conocimiento del Riesgo"/>
    <x v="4"/>
    <x v="0"/>
    <x v="19"/>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18"/>
    <n v="18"/>
    <n v="1"/>
    <s v="&gt;=100%"/>
    <s v="EXCELENTE"/>
    <s v="Se reporta 18 eventos masivos ya que en el mes de abril se disminuyó debido al que se realizó un receso en la semana santa."/>
    <m/>
    <n v="1"/>
    <n v="28"/>
    <n v="28"/>
    <n v="1"/>
    <s v="&gt;=100%"/>
    <s v="EXCELENTE"/>
    <s v="Se reporta 28 eventos masivos ya que en el mes de mayo se incrementa debido al que los empresarios dedicados a realizar eventos de aglomeración de público por motivo de copa América adelantaron eventos."/>
    <m/>
    <n v="1"/>
    <n v="17"/>
    <n v="17"/>
    <n v="1"/>
    <s v="&gt;=100%"/>
    <s v="Excelente"/>
    <s v="Se reporta 17 eventos masivos ya que en el mes de junio se disminuye debido al que los empresarios dedicados a realizar eventos de aglomeración de público por motivo de copa América adelantaron eventos."/>
    <m/>
    <n v="1"/>
    <n v="1"/>
    <x v="0"/>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x v="0"/>
  </r>
  <r>
    <n v="22"/>
    <x v="2"/>
    <s v="Conocimiento del Riesgo"/>
    <x v="4"/>
    <x v="0"/>
    <x v="20"/>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4157"/>
    <n v="4566"/>
    <n v="0.9104248795444590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3066"/>
    <n v="3375"/>
    <n v="0.908444444444444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90761197368871593"/>
    <n v="0.90761197368871593"/>
    <x v="0"/>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x v="0"/>
  </r>
  <r>
    <n v="23"/>
    <x v="1"/>
    <s v="Reducción del Riesgo"/>
    <x v="4"/>
    <x v="0"/>
    <x v="21"/>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s v="N/A"/>
    <s v="N/A"/>
    <s v="N/A"/>
    <s v=" "/>
    <s v="&gt;=100%"/>
    <m/>
    <s v="N/A"/>
    <s v="N/A"/>
    <s v="N/A"/>
    <s v="N/A"/>
    <s v="N/A"/>
    <s v=" "/>
    <s v="&gt;=100%"/>
    <m/>
    <s v="N/A"/>
    <s v="N/A"/>
    <n v="1"/>
    <n v="8"/>
    <n v="8"/>
    <n v="1"/>
    <s v="&gt;=100%"/>
    <s v="Excelente"/>
    <s v="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
    <m/>
    <n v="1"/>
    <n v="1"/>
    <x v="0"/>
    <n v="1"/>
    <s v="NA"/>
    <s v="NA"/>
    <s v=" "/>
    <s v="&gt;=100%"/>
    <s v="NA"/>
    <s v="NA"/>
    <s v="NA"/>
    <n v="1"/>
    <s v="NA"/>
    <s v="NA"/>
    <s v=" "/>
    <s v="&gt;=100%"/>
    <s v="NA"/>
    <s v="NA"/>
    <s v="NA"/>
    <n v="1"/>
    <s v="NA"/>
    <s v="NA"/>
    <s v=" "/>
    <s v="&gt;=100%"/>
    <s v="NA"/>
    <s v="NA"/>
    <s v="NA"/>
    <s v="0"/>
    <s v="0"/>
    <x v="2"/>
  </r>
  <r>
    <n v="24"/>
    <x v="2"/>
    <s v="Reducción del Riesgo"/>
    <x v="4"/>
    <x v="0"/>
    <x v="22"/>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s v="N/A"/>
    <s v="N/A"/>
    <s v="N/A"/>
    <s v=" "/>
    <s v="&gt;=100%"/>
    <m/>
    <s v="N/A"/>
    <s v="N/A"/>
    <s v="N/A"/>
    <s v="N/A"/>
    <s v="N/A"/>
    <s v=" "/>
    <s v="&gt;=100%"/>
    <m/>
    <s v="N/A"/>
    <s v="N/A"/>
    <n v="1"/>
    <n v="5"/>
    <n v="5"/>
    <n v="1"/>
    <s v="&gt;=100%"/>
    <s v="Excelente"/>
    <s v="Se realizan el acompañamiento a 2 simulacros y 3 asesorias en simulaciones."/>
    <m/>
    <n v="1"/>
    <n v="1"/>
    <x v="0"/>
    <n v="1"/>
    <s v="NA"/>
    <s v="NA"/>
    <s v=" "/>
    <s v="&gt;=100%"/>
    <s v="NA"/>
    <s v="NA"/>
    <s v="NA"/>
    <n v="1"/>
    <s v="NA"/>
    <s v="NA"/>
    <s v=" "/>
    <s v="&gt;=100%"/>
    <s v="NA"/>
    <s v="NA"/>
    <s v="NA"/>
    <n v="1"/>
    <s v="NA"/>
    <s v="NA"/>
    <s v=" "/>
    <s v="&gt;=100%"/>
    <s v="NA"/>
    <s v="NA"/>
    <s v="NA"/>
    <s v="0"/>
    <s v="0"/>
    <x v="2"/>
  </r>
  <r>
    <n v="25"/>
    <x v="1"/>
    <s v="Conocimiento del Riesgo"/>
    <x v="4"/>
    <x v="0"/>
    <x v="23"/>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58"/>
    <n v="58"/>
    <n v="1"/>
    <s v="&gt;=100%"/>
    <s v="EXCELENTE"/>
    <s v="Se tramitan las solicitudes recibidas con el comandante de enlace en operativa y se direcciona a la estación correspondiente para su programación"/>
    <m/>
    <n v="1"/>
    <n v="85"/>
    <n v="85"/>
    <n v="1"/>
    <s v="&gt;=100%"/>
    <s v="EXCELENTE"/>
    <s v="Se tramitan las solicitudes recibidas con el comandante de enlace en operativa y se direcciona a la estación correspondiente para su programación"/>
    <m/>
    <n v="1"/>
    <n v="29"/>
    <n v="29"/>
    <n v="1"/>
    <s v="&gt;=100%"/>
    <s v="Excelente"/>
    <s v="Se tramitan las solicitudes recibidas con el comandante de enlace en operativa y se direcciona a la estación correspondiente para su programación"/>
    <m/>
    <n v="1"/>
    <n v="1"/>
    <x v="0"/>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x v="0"/>
  </r>
  <r>
    <n v="26"/>
    <x v="0"/>
    <s v="Gestión Integral de Incendios"/>
    <x v="5"/>
    <x v="0"/>
    <x v="24"/>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n v="0"/>
    <n v="3"/>
    <n v="0"/>
    <s v="86%-100%"/>
    <s v="MALO"/>
    <s v="Durante el segundo trimestre de 2019 no se han actualizado procedimientos de la Subdirección Operativa."/>
    <s v="Realizar la actualización de los procedimientos."/>
    <m/>
    <n v="0"/>
    <n v="3"/>
    <n v="0"/>
    <s v="86%-100%"/>
    <s v="MALO"/>
    <s v="Durante el segundo trimestre de 2019 no se han actualizado procedimientos de la Subdirección Operativa."/>
    <s v="Realizar la actualización de los procedimientos."/>
    <n v="1"/>
    <n v="0"/>
    <n v="3"/>
    <n v="0"/>
    <s v="86%-100%"/>
    <s v="MALO"/>
    <s v="Durante el segundo trimestre de 2019 no se han actualizado procedimientos de la Subdirección Operativa."/>
    <s v="Realizar la actualización de los procedimientos de Incendios y los que sean necesarios, durante el siguiente semestre de la vigencia en curso."/>
    <n v="0"/>
    <n v="0"/>
    <x v="4"/>
    <n v="1"/>
    <m/>
    <m/>
    <s v=" "/>
    <s v="86%-100%"/>
    <m/>
    <m/>
    <m/>
    <n v="1"/>
    <m/>
    <m/>
    <s v=" "/>
    <s v="86%-100%"/>
    <m/>
    <m/>
    <m/>
    <n v="1"/>
    <n v="0"/>
    <n v="3"/>
    <n v="0"/>
    <s v="86%-100%"/>
    <s v="MALO"/>
    <s v="Durante el primer trimestre de 2019 no se han actualizado procedimientos de la Subdirección Operativa."/>
    <s v="Realizar la actualización de los procedimientos de Incendios."/>
    <n v="0"/>
    <n v="0"/>
    <x v="4"/>
  </r>
  <r>
    <n v="27"/>
    <x v="3"/>
    <s v="Gestión Integral de Incendios"/>
    <x v="5"/>
    <x v="0"/>
    <x v="25"/>
    <s v="Contar con la disponibilidad de personal permanente garantizando el funcionamiento."/>
    <x v="1"/>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n v="0.65"/>
    <n v="311"/>
    <n v="587"/>
    <n v="0.52981260647359452"/>
    <s v="&gt;=65% "/>
    <s v="REGULAR"/>
    <s v="A partir de la información suministrada por las estaciones y contrastada con los reportes de Central de Radio, se realiza un análisis del índice de ausentismo de personal de todas las Compañías."/>
    <s v="Concientizar al personal operativo el objetivo y la funcionalidad de restringir los permisos."/>
    <n v="65"/>
    <n v="389"/>
    <n v="600"/>
    <n v="0.64833333333333332"/>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Otro factor importante que se ha estado presentando es la solicitud y aprobación de las licencias no remuneradas, donde se ha visto que ha disminuido el ausentismo laboral de los uniformados de la UAECOB._x000a__x000a_La implementación del tercer turno y la entrada del curso 45, a apoyar en las estaciones, está logrando el objetivo de cero permisos al igual  que disminuir el ausentismo y así reflejar en  la META planteada._x000a_"/>
    <m/>
    <n v="0.65"/>
    <n v="402"/>
    <n v="600"/>
    <n v="0.67"/>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La implementación del tercer turno y la entrada del curso 45, a apoyar en las estaciones, está logrando el objetivo de cero permisos al igual que disminuir el ausentismo y así reflejar en  la META planteada._x000a_"/>
    <m/>
    <n v="0.61604864660230929"/>
    <n v="0.61604864660230929"/>
    <x v="3"/>
    <n v="0.65"/>
    <s v="NA"/>
    <s v="NA"/>
    <s v=" "/>
    <s v="&gt;=65% "/>
    <s v="NA"/>
    <s v="NA"/>
    <s v="NA"/>
    <n v="0.65"/>
    <s v="NA"/>
    <s v="NA"/>
    <s v=" "/>
    <s v="&gt;=65% "/>
    <s v="NA"/>
    <s v="NA"/>
    <s v="NA"/>
    <n v="0.65"/>
    <s v="NA"/>
    <s v="NA"/>
    <s v=" "/>
    <s v="&gt;=65% "/>
    <s v="NA"/>
    <s v="NA"/>
    <s v="NA"/>
    <s v="0"/>
    <s v="0"/>
    <x v="2"/>
  </r>
  <r>
    <n v="28"/>
    <x v="3"/>
    <s v="Gestión Integral de Incendios"/>
    <x v="5"/>
    <x v="1"/>
    <x v="26"/>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m/>
    <s v="N/A"/>
    <s v="N/A"/>
    <d v="1899-12-30T09:03:00"/>
    <s v="&lt;8:30:00"/>
    <s v="REGULAR"/>
    <s v="El tiempo de atención de servicios IMER resultó en 0,73´   por encima de la meta, dado que existen factores externos que afectan la movilización a las emergencias, dentro de ellos se puede resaltar el aumento del parque automotor de la ciudad."/>
    <s v="De los servicios de tipología INCENDIOS no se tendrán en cuenta la tipología forestal, dada la complejidad de la atención de este tipo de servicios."/>
    <m/>
    <s v="N/A"/>
    <s v="N/A"/>
    <d v="1899-12-30T09:29:00"/>
    <s v="&lt;8:30:00"/>
    <s v="MALO "/>
    <s v="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m/>
    <s v="N/A"/>
    <s v="N/A"/>
    <d v="1899-12-30T09:08:00"/>
    <s v="&lt;8:30:00"/>
    <s v="REGULAR"/>
    <s v="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d v="1899-12-30T09:13:20"/>
    <d v="1899-12-30T09:13:20"/>
    <x v="4"/>
    <n v="0.35416666666666669"/>
    <m/>
    <m/>
    <s v=" "/>
    <s v="&lt;8:30:0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s v="0"/>
    <s v="0"/>
    <x v="4"/>
  </r>
  <r>
    <n v="29"/>
    <x v="3"/>
    <s v="Gestión Integral de Incendios"/>
    <x v="5"/>
    <x v="0"/>
    <x v="27"/>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255"/>
    <n v="3255"/>
    <n v="1"/>
    <s v="86%-100%"/>
    <s v="EXCELENTE"/>
    <s v="Se realizó durante el periodo, la atención de los servicios de emergencia, conforme a las tipologías establecidas en el árbol de servicios de la entidad."/>
    <m/>
    <n v="1"/>
    <n v="3361"/>
    <n v="3361"/>
    <n v="1"/>
    <s v="86%-100%"/>
    <s v="EXCELENTE"/>
    <s v="Se realizó durante el periodo, la atención de los servicios de emergencia, conforme a las tipologías establecidas en el árbol de servicios de la entidad."/>
    <m/>
    <n v="1"/>
    <n v="3093"/>
    <n v="3093"/>
    <n v="1"/>
    <s v="86%-100%"/>
    <s v="Excelente"/>
    <s v="Se realizó durante el periodo, la atención de los servicios de emergencia, conforme a las tipologías establecidas en el árbol de servicios de la entidad."/>
    <m/>
    <n v="1"/>
    <n v="1"/>
    <x v="0"/>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x v="0"/>
  </r>
  <r>
    <n v="30"/>
    <x v="0"/>
    <s v="Gestión Integrada"/>
    <x v="6"/>
    <x v="1"/>
    <x v="28"/>
    <s v="Medir la eficacia de las acciones plantedas para el SIG"/>
    <x v="0"/>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m/>
    <m/>
    <m/>
    <s v=" "/>
    <s v="&gt;80%"/>
    <m/>
    <m/>
    <m/>
    <m/>
    <m/>
    <m/>
    <s v=" "/>
    <s v="&gt;80%"/>
    <m/>
    <m/>
    <m/>
    <n v="0.8"/>
    <n v="0"/>
    <n v="0"/>
    <n v="0"/>
    <s v="&gt;80%"/>
    <s v="REGULAR"/>
    <s v="Se identificaron en la ruta de la calidad las acciones de mejora en el plan de mejoramiento institucional, para los Subprocesos que integra el SIG. "/>
    <s v="Solicitar a los subprocesos con acciones vigentes, celeridad en el cumplimiento de las mismas."/>
    <n v="0"/>
    <n v="0"/>
    <x v="4"/>
    <n v="0.8"/>
    <m/>
    <m/>
    <s v=" "/>
    <s v="&gt;80%"/>
    <m/>
    <m/>
    <m/>
    <n v="0.8"/>
    <m/>
    <m/>
    <s v=" "/>
    <s v="&gt;80%"/>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x v="0"/>
  </r>
  <r>
    <n v="31"/>
    <x v="0"/>
    <s v="Gestión Asuntos Jurídicos"/>
    <x v="6"/>
    <x v="0"/>
    <x v="29"/>
    <s v="medir el cumplimiento de la eficacia de los trabajadores de la Oficina de control interno disciplinarios."/>
    <x v="1"/>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m/>
    <m/>
    <m/>
    <s v=" "/>
    <s v="(=)13"/>
    <m/>
    <m/>
    <m/>
    <m/>
    <m/>
    <m/>
    <s v=" "/>
    <s v="(=)13"/>
    <m/>
    <m/>
    <m/>
    <n v="13"/>
    <n v="384"/>
    <n v="28.33"/>
    <n v="13.554535827744441"/>
    <s v="(=)13"/>
    <s v="Excelente"/>
    <s v="Con excelencia se cumplieron con las metas establecidas."/>
    <s v="N/A"/>
    <n v="13.554535827744441"/>
    <n v="13.554535827744441"/>
    <x v="0"/>
    <n v="13"/>
    <s v="NA"/>
    <s v="NA"/>
    <s v=" "/>
    <s v="(=)13"/>
    <s v="NA"/>
    <s v="NA"/>
    <s v="NA"/>
    <n v="13"/>
    <s v="NA"/>
    <s v="NA"/>
    <s v=" "/>
    <s v="(=)13"/>
    <s v="NA"/>
    <s v="NA"/>
    <s v="NA"/>
    <n v="13"/>
    <s v="NA"/>
    <s v="NA"/>
    <s v=" "/>
    <s v="(=)13"/>
    <s v="NA"/>
    <s v="NA"/>
    <s v="NA"/>
    <s v="0"/>
    <s v="0"/>
    <x v="2"/>
  </r>
  <r>
    <n v="32"/>
    <x v="0"/>
    <s v="Gestión Asuntos Jurídicos"/>
    <x v="6"/>
    <x v="0"/>
    <x v="30"/>
    <s v="oportunidad en los tiempos de respuesta"/>
    <x v="2"/>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6"/>
    <n v="1.6"/>
    <n v="3.75"/>
    <s v="&lt;=10"/>
    <s v="EXCELENTE"/>
    <s v="El compromiso del equipo de la ocdi conllevó al cumplimiento efectivo del indicador"/>
    <s v="N/A"/>
    <n v="10"/>
    <n v="14"/>
    <n v="3.19"/>
    <n v="4.3887147335423196"/>
    <s v="&lt;=10"/>
    <s v="EXCELENTE"/>
    <s v="El compromiso del equipo de la ocdi conllevó al cumplimiento efectivo del indicador"/>
    <s v="N/A"/>
    <n v="10"/>
    <n v="8"/>
    <n v="3.6"/>
    <n v="2.2222222222222223"/>
    <s v="&lt;=10"/>
    <s v="Excelente"/>
    <s v="El compromiso del equipo de la ocdi conllevó al cumplimiento efectivo del indicador"/>
    <s v="N/A"/>
    <n v="3.4536456519215135"/>
    <n v="3.4536456519215135"/>
    <x v="0"/>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x v="0"/>
  </r>
  <r>
    <n v="33"/>
    <x v="0"/>
    <s v="Gestión de PQRS"/>
    <x v="6"/>
    <x v="0"/>
    <x v="31"/>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0.9"/>
    <n v="0.96899999999999997"/>
    <m/>
    <n v="0.96899999999999997"/>
    <s v="&gt;=95 %"/>
    <s v="Excelente"/>
    <s v="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
    <s v="N/A"/>
    <n v="0.96899999999999997"/>
    <n v="0.96899999999999997"/>
    <x v="0"/>
    <n v="0.9"/>
    <m/>
    <m/>
    <s v=" "/>
    <s v="&gt;=95 %"/>
    <m/>
    <m/>
    <m/>
    <n v="0.9"/>
    <m/>
    <m/>
    <s v=" "/>
    <s v="&gt;=95 %"/>
    <m/>
    <m/>
    <m/>
    <n v="0.9"/>
    <m/>
    <m/>
    <s v=" "/>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s v="0"/>
    <s v="0"/>
    <x v="0"/>
  </r>
  <r>
    <n v="34"/>
    <x v="0"/>
    <s v="Gestión de PQRS"/>
    <x v="6"/>
    <x v="1"/>
    <x v="32"/>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1"/>
    <n v="69"/>
    <n v="79"/>
    <n v="0.87341772151898733"/>
    <s v="&gt;=95 %"/>
    <s v="BUENO"/>
    <s v="Verificando la información, se puede determinar que de 79 peticiones faltan en términos legales 10 por responder, con un cumplimiento del 87% del total, pero hay que tener en cuenta que las que faltan son en términos legales."/>
    <s v="N/A"/>
    <n v="0.87341772151898733"/>
    <n v="0.87341772151898733"/>
    <x v="3"/>
    <n v="1"/>
    <m/>
    <m/>
    <s v=" "/>
    <s v="&gt;=95 %"/>
    <m/>
    <m/>
    <m/>
    <n v="1"/>
    <m/>
    <m/>
    <s v=" "/>
    <s v="&gt;=95 %"/>
    <m/>
    <m/>
    <m/>
    <n v="1"/>
    <n v="77"/>
    <n v="85"/>
    <n v="0.90588235294117647"/>
    <s v="&gt;=95 %"/>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x v="1"/>
  </r>
  <r>
    <n v="35"/>
    <x v="0"/>
    <s v="Gestión de PQRS"/>
    <x v="6"/>
    <x v="1"/>
    <x v="33"/>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s v=" "/>
    <s v="&gt;=90 %"/>
    <m/>
    <m/>
    <m/>
    <m/>
    <m/>
    <m/>
    <s v=" "/>
    <s v="&gt;=90 %"/>
    <m/>
    <m/>
    <m/>
    <n v="0.9"/>
    <n v="0.93700000000000006"/>
    <m/>
    <n v="0.93700000000000006"/>
    <s v="&gt;=90 %"/>
    <s v="Excelente"/>
    <s v="De acuerdo con el periodo repostado se nota una baja en el indicador de satisfacción a las preguntas de las PQRS, sin embargo, se cumple con la meta por encima del 90%, el cual para el periodo se reporta un total de 93,7%, de igual forma hay que realizar un análisis de la baja porcentual en comparación al periodo anterior."/>
    <s v="N/A"/>
    <n v="0.93700000000000006"/>
    <n v="0.93700000000000006"/>
    <x v="0"/>
    <n v="0.9"/>
    <m/>
    <m/>
    <s v=" "/>
    <s v="&gt;=90 %"/>
    <m/>
    <m/>
    <m/>
    <n v="0.9"/>
    <m/>
    <m/>
    <s v=" "/>
    <s v="&gt;=90 %"/>
    <m/>
    <m/>
    <m/>
    <n v="0.9"/>
    <m/>
    <m/>
    <s v=" "/>
    <s v="&gt;=90 %"/>
    <s v="EXCELENTE"/>
    <s v="Se cumple con la meta establecida durante el periodo de reporte, de acuerdo a lo que respondieron los ciudadanos, es decir, los encuestados con respuesta positiva constituye a 100%, este reporte se genera con las bases de datos de enero y febrero 2019"/>
    <m/>
    <s v="0"/>
    <s v="0"/>
    <x v="0"/>
  </r>
  <r>
    <n v="36"/>
    <x v="0"/>
    <s v="Gestion integrada"/>
    <x v="6"/>
    <x v="0"/>
    <x v="34"/>
    <s v="Socializar al personal de la UAECOB, en el ahorro y uso eficiente de los recursos (agua, energía, gas y papel)"/>
    <x v="0"/>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n v="1"/>
    <m/>
    <m/>
    <s v=" "/>
    <n v="1"/>
    <m/>
    <m/>
    <m/>
    <m/>
    <m/>
    <m/>
    <s v=" "/>
    <n v="1"/>
    <m/>
    <m/>
    <m/>
    <n v="1"/>
    <n v="17"/>
    <n v="17"/>
    <n v="1"/>
    <n v="1"/>
    <s v="Excelente"/>
    <s v="Se realizaron las capacitaciones programadas para el trimestre, sobre los programas de gestión Ambiental para el ahorro de los recursos y manejo de residuos."/>
    <s v="N/A"/>
    <n v="1"/>
    <n v="1"/>
    <x v="0"/>
    <n v="1"/>
    <m/>
    <m/>
    <s v=" "/>
    <n v="1"/>
    <m/>
    <m/>
    <m/>
    <n v="1"/>
    <m/>
    <m/>
    <s v=" "/>
    <n v="1"/>
    <m/>
    <m/>
    <m/>
    <n v="1"/>
    <n v="17"/>
    <n v="17"/>
    <n v="1"/>
    <n v="1"/>
    <s v="EXCELENTE"/>
    <s v="Se realizaron las capacitaciones programadas para el trimestre, sobre los programas de gestión Ambiental para el ahorro de los recursos y manejo de residuos."/>
    <m/>
    <n v="1"/>
    <n v="1"/>
    <x v="0"/>
  </r>
  <r>
    <n v="37"/>
    <x v="0"/>
    <s v="Gestión Financiera"/>
    <x v="6"/>
    <x v="0"/>
    <x v="35"/>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342"/>
    <n v="0"/>
    <s v="&lt;1%"/>
    <s v="EXCELENTE"/>
    <s v="En lo que respecta al mes de abril no se efectuó devoluciones por escrito, teniendo en cuenta que las correcciones solicitadas por correo fueron tramitadas en su momento."/>
    <m/>
    <n v="0.01"/>
    <n v="0"/>
    <n v="374"/>
    <n v="0"/>
    <s v="&lt;1%"/>
    <s v="EXCELENTE"/>
    <s v="Para el mes de mayo no se efectuaron devoluciones por escrito por parte del área, las correcciones solicitadas por correo fueron tramitadas en su momento."/>
    <m/>
    <n v="0.01"/>
    <n v="0"/>
    <n v="375"/>
    <n v="0"/>
    <s v="&lt;1%"/>
    <s v="Excelente"/>
    <s v="En junio no fue necesario efectuar devoluciones por escrito por parte del área, las correcciones solicitadas por correo se tramitaron en su momento."/>
    <s v="N/A"/>
    <n v="0"/>
    <n v="0"/>
    <x v="0"/>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x v="0"/>
  </r>
  <r>
    <n v="38"/>
    <x v="0"/>
    <s v="Gestión Financiera"/>
    <x v="6"/>
    <x v="0"/>
    <x v="36"/>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42"/>
    <n v="2.9239766081871343E-3"/>
    <s v="&lt;1%"/>
    <s v="EXCELENTE"/>
    <s v="Para el mes de abril se presentó un rechazo por parte de la Tesoreria Distrital, cuenta no existe."/>
    <m/>
    <n v="0.01"/>
    <n v="0"/>
    <n v="374"/>
    <n v="0"/>
    <s v="&lt;1%"/>
    <s v="EXCELENTE"/>
    <s v="En mayo no se presentó rechazos por parte de la Tesorería Distrital."/>
    <m/>
    <n v="0.01"/>
    <n v="2"/>
    <n v="375"/>
    <n v="5.3333333333333332E-3"/>
    <s v="&lt;1%"/>
    <s v="Excelente"/>
    <s v="Respecto al mes de junio se presentó dos rechazos por parte de la Tesorería Distrital por cuentas erróneas."/>
    <s v="N/A"/>
    <n v="2.7524366471734889E-3"/>
    <n v="2.7524366471734889E-3"/>
    <x v="0"/>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x v="0"/>
  </r>
  <r>
    <n v="39"/>
    <x v="0"/>
    <s v="Gestión Financiera"/>
    <x v="6"/>
    <x v="1"/>
    <x v="37"/>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gt;95%"/>
    <m/>
    <m/>
    <m/>
    <n v="0.9"/>
    <m/>
    <m/>
    <s v=" "/>
    <s v="&gt;95%"/>
    <m/>
    <m/>
    <m/>
    <n v="0.9"/>
    <n v="36016123865"/>
    <n v="49731675613"/>
    <n v="0.72420893567449562"/>
    <s v="&gt;95%"/>
    <s v="REGULAR"/>
    <s v="Para el segundo trimestre se ha girado el 72,42% de los compromisos de lo corrido del año, que corresponde al normal funcionamiento de la Entidad."/>
    <s v="N/A"/>
    <n v="0.72420893567449562"/>
    <n v="0.72420893567449562"/>
    <x v="1"/>
    <n v="0.9"/>
    <m/>
    <m/>
    <s v=" "/>
    <s v="&gt;95%"/>
    <m/>
    <m/>
    <m/>
    <n v="0.9"/>
    <m/>
    <m/>
    <s v=" "/>
    <s v="&gt;95%"/>
    <m/>
    <m/>
    <m/>
    <n v="0.9"/>
    <n v="12733892542"/>
    <n v="26990746630"/>
    <n v="0.47178733943752338"/>
    <s v="&gt;95%"/>
    <s v="MALO"/>
    <s v="En el primer trimestre se giró el 47,18% de los compromisos del mismo periodo, estos pagos corresponde basicamente a nómina y aportes, servicios públicos y contratistas."/>
    <m/>
    <n v="0.47178733943752338"/>
    <n v="0.47178733943752338"/>
    <x v="4"/>
  </r>
  <r>
    <n v="40"/>
    <x v="0"/>
    <s v="Gestión Financiera"/>
    <x v="6"/>
    <x v="1"/>
    <x v="38"/>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gt;95%"/>
    <m/>
    <m/>
    <m/>
    <n v="1"/>
    <m/>
    <m/>
    <s v=" "/>
    <s v="&gt;95%"/>
    <m/>
    <m/>
    <m/>
    <n v="1"/>
    <n v="11686211763"/>
    <n v="24381733204"/>
    <n v="0.47930192924442272"/>
    <s v="&gt;95%"/>
    <s v="REGULAR"/>
    <s v="En este primer semestre se pagó el 47,93% de las reservas, se espera cancelar la mayor parte en el tercer trimestre. "/>
    <s v="N/A"/>
    <n v="0.47930192924442272"/>
    <n v="0.47930192924442272"/>
    <x v="4"/>
    <n v="1"/>
    <m/>
    <m/>
    <s v=" "/>
    <s v="&gt;95%"/>
    <m/>
    <m/>
    <m/>
    <n v="1"/>
    <m/>
    <m/>
    <s v=" "/>
    <s v="&gt;95%"/>
    <m/>
    <m/>
    <m/>
    <n v="1"/>
    <n v="6589371512"/>
    <n v="24381733204"/>
    <n v="0.27025853563679247"/>
    <s v="&gt;95%"/>
    <s v="MALO"/>
    <s v="En lo que va corrido del año se ha pagado el 27,03% de las reservas, de acuerdo a los plazos contractuales se espera que en el primer semestre se cancele más del 70%. "/>
    <m/>
    <n v="0.27025853563679247"/>
    <n v="0.27025853563679247"/>
    <x v="4"/>
  </r>
  <r>
    <n v="41"/>
    <x v="0"/>
    <s v="Gestión Financiera"/>
    <x v="6"/>
    <x v="1"/>
    <x v="39"/>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7358321032"/>
    <n v="39646122929"/>
    <n v="0.18560001554698302"/>
    <s v="&lt;15%"/>
    <s v="BUENO"/>
    <s v="En abril está pendiente de comprometer el 18,56% de las disponibilidades solicitadas, esto corresponde a contratación por prestación de servicios que aún falta, el proceso de mantenimiento del parque automotor, unas interventorías (Bellavista, Ferias y Adecuaciones), el proceso de alimentación e hidratación y el proceso recolección y destrucción de pólvora."/>
    <m/>
    <n v="0.15"/>
    <n v="9846567892"/>
    <n v="49647300068"/>
    <n v="0.19833038007129358"/>
    <s v="&lt;15%"/>
    <s v="BUENO"/>
    <s v="Con corte al mes de mayo está pendiente por comprometer el 19,83% de lo solicitado, esto corresponde al proceso de mantenimiento del parque automotor, el proceso de alimentación e hidratación, Estudios y diseños obra de Ferias y la adquisición de elementos de protección de búsqueda y rescate."/>
    <m/>
    <n v="0.15"/>
    <n v="10178875414"/>
    <n v="59910551027"/>
    <n v="0.1699012150532995"/>
    <s v="&lt;15%"/>
    <s v="BUENO"/>
    <s v="En el mes de junio está pendiente de comprometer el 16,99% de las disponibilidades solicitadas, esto corresponde al proceso de mantenimiento del parque automotor, Estudios y diseños obra de Ferias, la adquisición de elementos de protección de búsqueda y rescate y la adquisición de equipos de radio comunicación."/>
    <s v="N/A"/>
    <n v="0.18461053689052534"/>
    <n v="0.18461053689052534"/>
    <x v="3"/>
    <n v="0.15"/>
    <n v="10693082650"/>
    <n v="16269540643"/>
    <n v="0.65724551692249034"/>
    <s v="&lt;15%"/>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lt;15%"/>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lt;15%"/>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x v="1"/>
  </r>
  <r>
    <n v="42"/>
    <x v="0"/>
    <s v="Gestión Financiera"/>
    <x v="6"/>
    <x v="1"/>
    <x v="40"/>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32287801897"/>
    <n v="130045990000"/>
    <n v="0.24827987312027075"/>
    <n v="1"/>
    <s v="MALO"/>
    <s v="Con corte al mes de abril se ha ejecutado el 24,83% presupuestalmente, esto corresponde a la contratación de prestación de servicios, nómina y aportes, servicios públicos y unos contratos de apoyo y por efecto de la reducción presupuestal de $1.600´8 millones."/>
    <m/>
    <n v="1"/>
    <n v="39800732176"/>
    <n v="130045990000"/>
    <n v="0.3060512067769256"/>
    <n v="1"/>
    <s v="MALO"/>
    <s v="Al mes de mayo se ha ejecutado el 30,61% del presupuesto, esto corresponde a la contratación de prestación de servicios, nómina y aportes, servicios públicos, las interventorías de Bellavista y de Adecuaciones, el proceso recolección y destrucción de pólvora y unos contratos de apoyo."/>
    <m/>
    <n v="1"/>
    <n v="49731675613"/>
    <n v="130045990000"/>
    <n v="0.38241606383249493"/>
    <n v="1"/>
    <s v="MALO"/>
    <s v="Para el mes de junio se ha ejecutado el 38,24% del presupuesto, esto corresponde a la contratación de prestación de servicios, nómina y aportes, servicios públicos, las interventorías de Bellavista y adecuación de estaciones, el proceso recolección y destrucción de pólvora y unos contratos de apoyo."/>
    <s v="N/A"/>
    <n v="0.3122490479098971"/>
    <n v="0.3122490479098971"/>
    <x v="4"/>
    <n v="1"/>
    <n v="5576457993"/>
    <n v="131653990000"/>
    <n v="4.2356923576718032E-2"/>
    <n v="1"/>
    <s v="MALO"/>
    <s v="En este mes la totalidad de la ejecución corresponde a nómina, servicios públicos y unas prestaciones de servicios."/>
    <m/>
    <n v="1"/>
    <n v="16794936004"/>
    <n v="131653990000"/>
    <n v="0.12756875810600196"/>
    <n v="1"/>
    <s v="MALO"/>
    <s v="La ejecución presupuestal a febrero corresponde la mayor parte a los gastos de nómina, servicios públicos y contratos nuevos de prestación de servicios.   "/>
    <m/>
    <n v="1"/>
    <n v="26990746630"/>
    <n v="131653990000"/>
    <n v="0.20501275069597208"/>
    <n v="1"/>
    <s v="MALO"/>
    <s v="En el primer trimestre se ha ejecutado solo el 20,50% del presupuesto, esto corresponde a la contratación de prestación de servicios, nómina y aportes, servicios públicos y unos contratos de apoyo."/>
    <m/>
    <n v="0.12497947745956402"/>
    <n v="0.12497947745956402"/>
    <x v="4"/>
  </r>
  <r>
    <n v="43"/>
    <x v="0"/>
    <s v="Gestion integrada"/>
    <x v="6"/>
    <x v="0"/>
    <x v="41"/>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s v="NA"/>
    <s v="NA"/>
    <s v="NA"/>
    <s v=" "/>
    <n v="1"/>
    <m/>
    <s v="NA"/>
    <s v="NA"/>
    <s v="NA"/>
    <s v="NA"/>
    <s v="NA"/>
    <s v=" "/>
    <n v="1"/>
    <m/>
    <s v="NA"/>
    <s v="NA"/>
    <s v="NA"/>
    <s v="NA"/>
    <s v="NA"/>
    <s v=" "/>
    <n v="1"/>
    <m/>
    <s v="NA"/>
    <s v="N/A"/>
    <m/>
    <m/>
    <x v="5"/>
    <s v="Por Demanda"/>
    <s v="NA"/>
    <s v="NA"/>
    <s v=" "/>
    <n v="1"/>
    <s v="NA"/>
    <s v="NA"/>
    <s v="NA"/>
    <s v="Por Demanda"/>
    <s v="NA"/>
    <s v="NA"/>
    <s v=" "/>
    <n v="1"/>
    <s v="NA"/>
    <s v="NA"/>
    <s v="NA"/>
    <s v="Por Demanda"/>
    <s v="NA"/>
    <s v="NA"/>
    <s v=" "/>
    <n v="1"/>
    <s v="NA"/>
    <s v="NA"/>
    <s v="NA"/>
    <s v="0"/>
    <s v="0"/>
    <x v="2"/>
  </r>
  <r>
    <n v="44"/>
    <x v="0"/>
    <s v="Gestión de Infraestructura"/>
    <x v="6"/>
    <x v="0"/>
    <x v="42"/>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2"/>
    <n v="27"/>
    <n v="0.81481481481481477"/>
    <s v="&gt; 80"/>
    <s v="EXCELENTE"/>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8"/>
    <n v="23"/>
    <n v="37"/>
    <n v="0.6216216216216216"/>
    <s v="&gt; 80"/>
    <s v="REGULAR"/>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80"/>
    <n v="6"/>
    <n v="20"/>
    <n v="0.3"/>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5788121454788121"/>
    <n v="0.5788121454788121"/>
    <x v="1"/>
    <n v="0.8"/>
    <n v="24"/>
    <n v="37"/>
    <n v="0.64864864864864868"/>
    <s v="&gt; 8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 8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x v="3"/>
  </r>
  <r>
    <n v="45"/>
    <x v="0"/>
    <s v="Gestion integrada"/>
    <x v="6"/>
    <x v="0"/>
    <x v="43"/>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578"/>
    <n v="632"/>
    <n v="0.91455696202531644"/>
    <s v="&gt;95%"/>
    <s v="BUENO"/>
    <s v="Las Comunicaciones Oficiales entregadas por la Firma 4-72 en el mes de abril de 2019, fueron 632 se produjeron 54 devoluciones durante el mismo, equivalentes a un 15%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78 documentos, correspondientes a un 85%."/>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827"/>
    <n v="933"/>
    <n v="0.88638799571275451"/>
    <s v="&gt;95%"/>
    <s v="BUENO"/>
    <s v="Las Comunicaciones Oficiales entregadas por la Firma 4-72 en el mes de mayo de 2019, fueron 933 se produjeron 105 devoluciones durante el mismo, equivalentes a un 1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7 comunicaciones, correspondientes a un 89%."/>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556"/>
    <n v="646"/>
    <n v="0.86068111455108354"/>
    <s v="&gt;95%"/>
    <s v="BUENO"/>
    <s v="Las Comunicaciones Oficiales entregadas por la Firma 4-72 en el mes de junio de 2019, fueron 646 se produjeron 90 devoluciones durante el mismo, equivalentes a un 1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56 comunicaciones, correspondientes a un 86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88720869076305142"/>
    <n v="0.88720869076305142"/>
    <x v="3"/>
    <n v="1"/>
    <n v="56.8"/>
    <n v="66.3"/>
    <n v="0.8567119155354449"/>
    <s v="&g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g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x v="0"/>
  </r>
  <r>
    <n v="46"/>
    <x v="0"/>
    <s v="Gestión Administrativa"/>
    <x v="6"/>
    <x v="0"/>
    <x v="44"/>
    <s v="Identificar faltantes del inventario "/>
    <x v="1"/>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m/>
    <m/>
    <m/>
    <s v=" "/>
    <s v="&gt;20%"/>
    <m/>
    <m/>
    <m/>
    <m/>
    <m/>
    <m/>
    <s v=" "/>
    <s v="&gt;20%"/>
    <m/>
    <m/>
    <m/>
    <n v="0.01"/>
    <n v="234492806"/>
    <n v="3844603307.7199998"/>
    <n v="6.0992718163961478E-2"/>
    <s v="&gt;20%"/>
    <s v="MALO"/>
    <s v="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_x000a_De igual manera, se da claridad que se hace necesario cambiar algunas variables del indicador de la tabla de indicadores para dar más eficiencia al indicador. Se está trabajando para el cambio del mismo en el tablero._x000a_"/>
    <s v="N/A"/>
    <n v="6.0992718163961478E-2"/>
    <n v="6.0992718163961478E-2"/>
    <x v="4"/>
    <s v="Disminuir el 10% de la desviación respecto al semestre anterior"/>
    <s v="NA"/>
    <s v="NA"/>
    <s v=" "/>
    <s v="&gt;20%"/>
    <s v="NA"/>
    <s v="NA"/>
    <s v="NA"/>
    <s v="Disminuir el 10% de la desviación respecto al semestre anterior"/>
    <s v="NA"/>
    <s v="NA"/>
    <s v=" "/>
    <s v="&gt;20%"/>
    <s v="NA"/>
    <s v="NA"/>
    <s v="NA"/>
    <s v="Disminuir el 10% de la desviación respecto al semestre anterior"/>
    <s v="NA"/>
    <s v="NA"/>
    <s v=" "/>
    <s v="&gt;20%"/>
    <s v="NA"/>
    <s v="NA"/>
    <s v="NA"/>
    <s v="0"/>
    <s v="0"/>
    <x v="2"/>
  </r>
  <r>
    <n v="47"/>
    <x v="3"/>
    <s v="Gestión Integral de Vehículos y Equipos"/>
    <x v="7"/>
    <x v="0"/>
    <x v="45"/>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3"/>
    <n v="46"/>
    <n v="0.7173913043478260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ículos de primera respuesta operativos que corresponden a carro tanques, máquinas de altura, maquinas extintoras, maquina matpel, máquinas de líquidos inflamables y unidades de rescate._x000a__x000a_En el mes de abril el 72%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2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
    <s v="Se darán las recomendaciones a los maquinistas desde el taller del cuidado y manejo del vehículo."/>
    <n v="0.75"/>
    <n v="36"/>
    <n v="49"/>
    <n v="0.7346938775510204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9 vehículos operativos efectivos de primera respuesta que corresponden a carro tanques, maquinas de altura, maquinas extintoras, maquina matpel, máquinas de líquidos inflamables y unidades de rescate._x000a__x000a_En el mes de febrero, el 73%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3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_x000a_"/>
    <s v="Se darán las recomendaciones a los maquinistas desde el taller del cuidado y manejo del vehículo."/>
    <n v="0.75"/>
    <n v="31.67"/>
    <n v="46"/>
    <n v="0.68847826086956521"/>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6 vehículos operativos efectivos de primera respuesta que corresponden a carro tanques, máquinas de altura, maquinas extintoras, maquina matpel, máquinas de líquidos inflamables y unidades de rescate._x000a__x000a_En el mes de junio el 69%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69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
    <s v="Se darán las recomendaciones a los maquinistas desde el taller del cuidado y manejo del vehículo."/>
    <n v="0.71352114758947049"/>
    <n v="0.71352114758947049"/>
    <x v="3"/>
    <n v="0.75"/>
    <n v="33.1"/>
    <n v="49"/>
    <n v="0.6755102040816326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81653267367549"/>
    <n v="0.68981653267367549"/>
    <x v="1"/>
  </r>
  <r>
    <n v="48"/>
    <x v="3"/>
    <s v="Gestión Integral de Vehículos y Equipos"/>
    <x v="7"/>
    <x v="0"/>
    <x v="46"/>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86"/>
    <n v="34"/>
    <n v="2.5294117647058822"/>
    <s v="&lt; 5 DIAS "/>
    <s v="EXCELENTE"/>
    <s v="El tiempo de respuesta en la ejecución de mantenimientos correctivos y preventivos en taller por el contratista REIMPODISEL a los vehículos de la UAECOB en el mes de abril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126"/>
    <n v="13"/>
    <n v="9.6923076923076916"/>
    <s v="&lt; 5 DIAS "/>
    <s v="BUENO"/>
    <s v="El tiempo de respuesta en la ejecución de mantenimientos correctivos y preventivos en taller por el contratista REIMPODISEL a los vehículos de la UAECOB en el mes de MAYO fue en promedio 10 días, con un indicador de Desempeño BUENO.  Se tuvo un promedio de estadía en taller de 10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sin embargo se acerca críticamente a la meta estipulada en máximo de 15 días_x000a__x000a_Es precioso manifestar que algunos vehículos se pueden considerar con vida útil cumplida y antiguos  por tanto sus repuestos en algunas oportunidades son de difícil adquisición y deben ser importados lo que genera retrasos y una estadía mayor en  taller. _x000a__x000a_"/>
    <m/>
    <s v="15 DIAS"/>
    <n v="64.5"/>
    <n v="8"/>
    <n v="8.0625"/>
    <s v="&lt; 5 DIAS "/>
    <s v="BUENO"/>
    <s v="El tiempo de respuesta en la ejecución de mantenimientos correctivos y preventivos en taller por el contratista REIMPODISEL a los vehículos de la UAECOB en el mes de JUNIO fue en promedio 8, días, con un indicador de Desempeño EXCELENTE.  Se tuvo un promedio de estadía en taller de 8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7614064856711913"/>
    <n v="6.7614064856711913"/>
    <x v="3"/>
    <n v="15"/>
    <n v="87"/>
    <n v="24"/>
    <n v="3.625"/>
    <s v="&lt; 5 DIAS "/>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288"/>
    <n v="48"/>
    <n v="6"/>
    <s v="&lt; 5 DIAS "/>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199"/>
    <n v="67"/>
    <n v="2.9701492537313432"/>
    <s v="&lt; 5 DIAS "/>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x v="0"/>
  </r>
  <r>
    <n v="49"/>
    <x v="3"/>
    <s v="Gestión Integral de Vehículos y Equipos"/>
    <x v="7"/>
    <x v="0"/>
    <x v="47"/>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on segun base de disponibilidad/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292"/>
    <n v="331"/>
    <n v="0.8821752265861027"/>
    <s v="&gt;85%"/>
    <s v="EXCELENTE"/>
    <s v="En enero se encuentra disponible el 88% de los equipos para la operación en cuanto a: motosierras, motobombas, moto 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_x000a__x000a_"/>
    <m/>
    <n v="0.8"/>
    <n v="304"/>
    <n v="331"/>
    <n v="0.91842900302114805"/>
    <s v="&gt;85%"/>
    <s v="EXCELENTE"/>
    <s v="En MAYO se encuentra disponible el 92%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_x000a_"/>
    <m/>
    <n v="0.8"/>
    <n v="294"/>
    <n v="331"/>
    <n v="0.88821752265861031"/>
    <s v="&gt;85%"/>
    <s v="Excelente"/>
    <s v="En JUNIO se encuentra disponible el 89%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
    <m/>
    <n v="0.89627391742195373"/>
    <n v="0.89627391742195373"/>
    <x v="0"/>
    <n v="0.8"/>
    <n v="395"/>
    <n v="73"/>
    <n v="5.4109589041095889"/>
    <s v="&gt;85%"/>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06"/>
    <n v="331"/>
    <n v="0.92447129909365555"/>
    <s v="&gt;85%"/>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19"/>
    <n v="331"/>
    <n v="0.96374622356495465"/>
    <s v="&gt;85%"/>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2.4330588089227327"/>
    <n v="2.4330588089227327"/>
    <x v="0"/>
  </r>
  <r>
    <n v="50"/>
    <x v="3"/>
    <s v="Gestión Logística en Emergencias"/>
    <x v="7"/>
    <x v="0"/>
    <x v="48"/>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3"/>
    <n v="3"/>
    <n v="1"/>
    <s v="&gt;90%"/>
    <s v="EXCELENTE"/>
    <s v="Se realizó tres (3) activaciones de apoyo Logí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ón e Hidratación: Agua, bebidas calientes) gasolina, aceites, cadenol según las necesidades que se presentaron._x000a__x000a__x000a_Resultado del indicador EXCELENTE en un 100%; puesto que todas las solicitudes requeridas fueron atendidas oportunamente._x000a_"/>
    <m/>
    <n v="0.9"/>
    <n v="2"/>
    <n v="2"/>
    <n v="1"/>
    <s v="&gt;90%"/>
    <s v="EXCELENTE"/>
    <s v="Se realizó dos (2) activaciones de apoyo Logístico a emergencias en el mes de mayo 2019 a diferentes estaciones con números de incidente:  259642194, 250362194, para atender Explosión en fabrica para mechas de tejo, siendo atendidas en conformidad con las solicitudes realizadas para la entrega de suministros entre estos Hidratación:  Agua, espumas, entre otros según las necesidades que se presentaron._x000a__x000a_Resultado del indicador EXCELENTE en un 100%; puesto que todas las solicitudes requeridas fueron atendidas oportunamente._x000a_"/>
    <m/>
    <n v="0.9"/>
    <n v="3"/>
    <n v="3"/>
    <n v="1"/>
    <s v="&gt;90%"/>
    <s v="Excelente"/>
    <s v="Se realizó tres (3) activaciones de apoyo Logístico a emergencias en el mes de JUNIO  2019 a diferentes estaciones con números de incidente:  492384194, 517948194, para atender Incendios forestales, siendo atendidas en conformidad con las solicitudes realizadas para la entrega de suministros entre estos (Alimentación e Hidratación:  Agua, Bebidas calientes   Combustible: Gasolina, Aceite, Cadenol, entre otros según las necesidades que se presentaron._x000a__x000a_Resultado del indicador EXCELENTE en un 100%; puesto que todas las solicitudes requeridas fueron atendidas oportunamente._x000a_"/>
    <m/>
    <n v="1"/>
    <n v="1"/>
    <x v="0"/>
    <n v="0.9"/>
    <n v="325"/>
    <n v="331"/>
    <n v="0.98187311178247738"/>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0.99395770392749239"/>
    <n v="0.99395770392749239"/>
    <x v="0"/>
  </r>
  <r>
    <m/>
    <x v="0"/>
    <s v="Gestión del Talento Humano"/>
    <x v="8"/>
    <x v="0"/>
    <x v="49"/>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s v=" "/>
    <s v="&lt; 3,5%"/>
    <m/>
    <m/>
    <m/>
    <n v="0.04"/>
    <m/>
    <m/>
    <s v=" "/>
    <s v="&lt; 3,5%"/>
    <m/>
    <m/>
    <m/>
    <n v="0.04"/>
    <n v="19"/>
    <n v="688"/>
    <n v="2.7616279069767442E-2"/>
    <s v="&lt; 3,5%"/>
    <s v="Excelente"/>
    <s v="El valor del indicador está dentro del límite aceptable. Los eventos deportivos y otros en las sedes fueron los más incapacitantes."/>
    <m/>
    <n v="2.7616279069767442E-2"/>
    <n v="2.7616279069767442E-2"/>
    <x v="0"/>
    <m/>
    <m/>
    <m/>
    <m/>
    <m/>
    <m/>
    <m/>
    <m/>
    <m/>
    <m/>
    <m/>
    <m/>
    <m/>
    <m/>
    <m/>
    <m/>
    <m/>
    <m/>
    <m/>
    <m/>
    <m/>
    <m/>
    <m/>
    <m/>
    <m/>
    <m/>
    <x v="5"/>
  </r>
  <r>
    <m/>
    <x v="0"/>
    <s v="Gestión del Talento Humano"/>
    <x v="8"/>
    <x v="0"/>
    <x v="50"/>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s v=" "/>
    <s v="&lt; 4%"/>
    <m/>
    <m/>
    <m/>
    <n v="0.04"/>
    <m/>
    <m/>
    <s v=" "/>
    <s v="&lt; 4%"/>
    <m/>
    <m/>
    <m/>
    <n v="0.04"/>
    <n v="7152"/>
    <n v="495360"/>
    <n v="1.4437984496124032E-2"/>
    <s v="&lt; 4%"/>
    <s v="Excelente"/>
    <s v="El valor del indicador está dentro del límite aceptable. En un evento por SOAT y una intervención quirúrgica fueron lo más relevante. Se destacan enfermedades respiratorias y lumbalgias."/>
    <m/>
    <n v="1.4437984496124032E-2"/>
    <n v="1.4437984496124032E-2"/>
    <x v="0"/>
    <m/>
    <m/>
    <m/>
    <m/>
    <m/>
    <m/>
    <m/>
    <m/>
    <m/>
    <m/>
    <m/>
    <m/>
    <m/>
    <m/>
    <m/>
    <m/>
    <m/>
    <m/>
    <m/>
    <m/>
    <m/>
    <m/>
    <m/>
    <m/>
    <m/>
    <m/>
    <x v="5"/>
  </r>
  <r>
    <n v="50"/>
    <x v="0"/>
    <s v="Gestión del Talento Humano"/>
    <x v="8"/>
    <x v="0"/>
    <x v="51"/>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m/>
    <m/>
    <s v=" "/>
    <s v="&gt;95%"/>
    <m/>
    <m/>
    <m/>
    <m/>
    <m/>
    <m/>
    <s v=" "/>
    <s v="&gt;95%"/>
    <m/>
    <m/>
    <m/>
    <n v="1"/>
    <n v="1"/>
    <n v="1"/>
    <n v="1"/>
    <s v="&gt;95%"/>
    <s v="Excelente"/>
    <s v="Dentro del Plan de Bienestar se realizó la Actividad de Integración caminata ecológica y el Aniversario de la Entidad para el personal de planta de la Entidad, la cual inició en el mes de marzo de 2019"/>
    <m/>
    <n v="1"/>
    <n v="1"/>
    <x v="0"/>
    <n v="1"/>
    <m/>
    <m/>
    <s v=" "/>
    <s v="&gt;95%"/>
    <m/>
    <m/>
    <m/>
    <n v="1"/>
    <m/>
    <m/>
    <s v=" "/>
    <s v="&gt;95%"/>
    <m/>
    <m/>
    <m/>
    <n v="1"/>
    <n v="1"/>
    <n v="1"/>
    <n v="1"/>
    <s v="&gt;95%"/>
    <s v="EXCELENTE"/>
    <s v="Dentro del Plan de Bienestar se realizó la Actividad de Integración para el personal de planta de la Entidad, la cual inició en el mes de marzo de 2019"/>
    <m/>
    <n v="1"/>
    <n v="1"/>
    <x v="0"/>
  </r>
  <r>
    <n v="51"/>
    <x v="0"/>
    <s v="Gestión del Talento Humano"/>
    <x v="8"/>
    <x v="0"/>
    <x v="52"/>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00"/>
    <m/>
    <m/>
    <s v=" "/>
    <s v="&gt;95%"/>
    <m/>
    <m/>
    <m/>
    <m/>
    <m/>
    <m/>
    <s v=" "/>
    <s v="&gt;95%"/>
    <m/>
    <m/>
    <m/>
    <n v="1"/>
    <n v="548"/>
    <n v="570"/>
    <n v="0.96140350877192982"/>
    <s v="&gt;95%"/>
    <s v="Excelente"/>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6140350877192982"/>
    <n v="0.96140350877192982"/>
    <x v="0"/>
    <n v="1"/>
    <m/>
    <m/>
    <s v=" "/>
    <s v="&gt;95%"/>
    <m/>
    <s v="Es precioso manifestar que algunos vehículos se pueden considerar con vida util cumplida y antiguos  por tanto sus repuestos en algunas oportunidades son de difícil adquisición y deben ser importados lo que genera retrasos y una estadía mayor en  taller. "/>
    <m/>
    <n v="1"/>
    <m/>
    <m/>
    <s v=" "/>
    <s v="&gt;95%"/>
    <m/>
    <m/>
    <m/>
    <n v="1"/>
    <n v="165"/>
    <n v="176"/>
    <n v="0.9375"/>
    <s v="&gt;95%"/>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x v="1"/>
  </r>
  <r>
    <n v="52"/>
    <x v="0"/>
    <s v="Gestión del Talento Humano"/>
    <x v="8"/>
    <x v="0"/>
    <x v="53"/>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187"/>
    <n v="192"/>
    <n v="0.97395833333333337"/>
    <s v="&gt;95%"/>
    <s v="EXCELENTE"/>
    <s v="Durante el mes de abril se realizó la capacitación a los cursos 45 y 46, realizándose 192 evaluaciones de las cuales fueron aprobadas de forma sobresaliente el 97%"/>
    <m/>
    <n v="0.8"/>
    <n v="285"/>
    <n v="291"/>
    <n v="0.97938144329896903"/>
    <s v="&gt;95%"/>
    <s v="EXCELENTE"/>
    <s v="Durante el mes de mayo se realizó la capacitación a los cursos 45 y 46, realizándose 291 evaluaciones de las cuales fueron aprobadas de forma sobresaliente el 98%"/>
    <m/>
    <n v="0.8"/>
    <n v="0"/>
    <n v="0"/>
    <s v=" "/>
    <s v="&gt;95%"/>
    <s v="Excelente"/>
    <s v="Para el mes de junio se realizaron dos capacitaciones brindadas por el contrato 196/2018, no se han reportado por parte del contratista las evaluaciones de los mismos"/>
    <m/>
    <n v="0.9766698883161512"/>
    <n v="0.9766698883161512"/>
    <x v="0"/>
    <n v="0.8"/>
    <m/>
    <m/>
    <s v=" "/>
    <s v="&gt;95%"/>
    <m/>
    <m/>
    <m/>
    <n v="0.8"/>
    <m/>
    <m/>
    <s v=" "/>
    <s v="&gt;95%"/>
    <m/>
    <m/>
    <m/>
    <n v="0.8"/>
    <n v="362"/>
    <n v="388"/>
    <n v="0.9329896907216495"/>
    <s v="&gt;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x v="1"/>
  </r>
  <r>
    <n v="53"/>
    <x v="1"/>
    <s v="Gestión del Talento Humano"/>
    <x v="8"/>
    <x v="0"/>
    <x v="54"/>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21"/>
    <n v="21"/>
    <n v="1"/>
    <s v="&gt;95%"/>
    <s v="EXCELENTE"/>
    <s v="Para el cuarto mes se planearon veintiuna capacitaciones (Equipo De Protección Personal, Equipos De Respiración Auto contenido Scba, Comunicaciones En Emergencia, Curso Bombero Forestal (Cbf, Seguridad En Operaciones, Control Emergencias Con Abejas, Escaleras Manuales, Hidráulica Básica. Suministro De Agua, Chorros Contra Incendios, Seguridad En Operaciones, Curso Básico De Atención Pre hospitalaria, Curso Bombero Forestal (Cbf, Entradas Forzadas, Autorregulación * Estrés Post Traumático, Ventilación Vertical Y Horizontal, Control De Incendio, Cuerdas, Nudos, Amarres, Curso Básico De Atención Pre hospitalaria, Curso Básico Investigación De Incendio, Entradas Forzadas, Emergencias En Vehículos Eléctricos Nissan Leaf), cumpliendo con el total de las capacitaciones"/>
    <m/>
    <n v="0.8"/>
    <n v="18"/>
    <n v="18"/>
    <n v="1"/>
    <s v="&gt;95%"/>
    <s v="EXCELENTE"/>
    <s v="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
    <m/>
    <n v="0.8"/>
    <n v="2"/>
    <n v="2"/>
    <n v="1"/>
    <s v="&gt;95%"/>
    <s v="Excelente"/>
    <s v="Para el sexto mes se planearon dieciocho capacitaciones (Curso Intermedio Sistema Comando De Incidentes – CISCI y Operaciones Con Materiales Peligrosos), cumpliendo con el total de las capacitaciones"/>
    <m/>
    <n v="1"/>
    <n v="1"/>
    <x v="0"/>
    <n v="0.8"/>
    <m/>
    <m/>
    <s v=" "/>
    <s v="&gt;95%"/>
    <m/>
    <m/>
    <m/>
    <n v="0.8"/>
    <m/>
    <m/>
    <s v=" "/>
    <s v="&gt;95%"/>
    <m/>
    <m/>
    <m/>
    <n v="0.8"/>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Indicadores"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C45:G100"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5">
        <item x="24"/>
        <item x="12"/>
        <item x="22"/>
        <item x="10"/>
        <item x="29"/>
        <item x="7"/>
        <item x="8"/>
        <item m="1" x="63"/>
        <item x="35"/>
        <item m="1" x="59"/>
        <item x="6"/>
        <item x="51"/>
        <item m="1" x="62"/>
        <item x="4"/>
        <item x="54"/>
        <item x="16"/>
        <item m="1" x="58"/>
        <item x="25"/>
        <item x="5"/>
        <item x="47"/>
        <item x="45"/>
        <item x="39"/>
        <item x="2"/>
        <item x="27"/>
        <item x="11"/>
        <item x="53"/>
        <item x="19"/>
        <item x="1"/>
        <item x="0"/>
        <item x="37"/>
        <item x="50"/>
        <item x="31"/>
        <item x="21"/>
        <item x="18"/>
        <item x="48"/>
        <item x="40"/>
        <item x="43"/>
        <item x="23"/>
        <item x="32"/>
        <item x="14"/>
        <item x="15"/>
        <item x="9"/>
        <item x="36"/>
        <item x="52"/>
        <item x="17"/>
        <item x="13"/>
        <item m="1" x="55"/>
        <item m="1" x="57"/>
        <item m="1" x="61"/>
        <item x="38"/>
        <item x="20"/>
        <item x="3"/>
        <item x="33"/>
        <item m="1" x="64"/>
        <item m="1" x="56"/>
        <item x="42"/>
        <item x="49"/>
        <item x="46"/>
        <item x="30"/>
        <item m="1" x="60"/>
        <item x="26"/>
        <item x="41"/>
        <item x="28"/>
        <item x="34"/>
        <item x="44"/>
      </items>
    </pivotField>
    <pivotField compact="0" outline="0" showAll="0" defaultSubtotal="0"/>
    <pivotField compact="0" outline="0" showAll="0" defaultSubtotal="0">
      <items count="6">
        <item x="4"/>
        <item x="3"/>
        <item x="2"/>
        <item x="5"/>
        <item x="1"/>
        <item x="0"/>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7">
        <item x="3"/>
        <item x="0"/>
        <item x="4"/>
        <item x="1"/>
        <item x="2"/>
        <item m="1" x="6"/>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8">
        <item x="0"/>
        <item x="1"/>
        <item m="1" x="7"/>
        <item x="3"/>
        <item x="4"/>
        <item m="1" x="6"/>
        <item x="2"/>
        <item x="5"/>
      </items>
    </pivotField>
  </pivotFields>
  <rowFields count="3">
    <field x="5"/>
    <field x="4"/>
    <field x="51"/>
  </rowFields>
  <rowItems count="55">
    <i>
      <x/>
      <x/>
      <x v="2"/>
    </i>
    <i>
      <x v="1"/>
      <x/>
      <x v="1"/>
    </i>
    <i>
      <x v="2"/>
      <x/>
      <x v="1"/>
    </i>
    <i>
      <x v="3"/>
      <x/>
      <x v="1"/>
    </i>
    <i>
      <x v="4"/>
      <x/>
      <x v="1"/>
    </i>
    <i>
      <x v="5"/>
      <x v="1"/>
      <x v="2"/>
    </i>
    <i>
      <x v="6"/>
      <x v="1"/>
      <x/>
    </i>
    <i>
      <x v="8"/>
      <x/>
      <x v="1"/>
    </i>
    <i>
      <x v="10"/>
      <x v="1"/>
      <x/>
    </i>
    <i>
      <x v="11"/>
      <x/>
      <x v="1"/>
    </i>
    <i>
      <x v="13"/>
      <x/>
      <x/>
    </i>
    <i>
      <x v="14"/>
      <x/>
      <x v="1"/>
    </i>
    <i>
      <x v="15"/>
      <x/>
      <x v="1"/>
    </i>
    <i>
      <x v="17"/>
      <x/>
      <x/>
    </i>
    <i>
      <x v="18"/>
      <x/>
      <x v="4"/>
    </i>
    <i>
      <x v="19"/>
      <x/>
      <x v="1"/>
    </i>
    <i>
      <x v="20"/>
      <x/>
      <x/>
    </i>
    <i>
      <x v="21"/>
      <x v="1"/>
      <x/>
    </i>
    <i>
      <x v="22"/>
      <x/>
      <x v="3"/>
    </i>
    <i>
      <x v="23"/>
      <x/>
      <x v="1"/>
    </i>
    <i>
      <x v="24"/>
      <x/>
      <x v="1"/>
    </i>
    <i>
      <x v="25"/>
      <x/>
      <x v="1"/>
    </i>
    <i>
      <x v="26"/>
      <x/>
      <x v="1"/>
    </i>
    <i>
      <x v="27"/>
      <x/>
      <x v="1"/>
    </i>
    <i>
      <x v="28"/>
      <x/>
      <x v="1"/>
    </i>
    <i>
      <x v="29"/>
      <x v="1"/>
      <x v="3"/>
    </i>
    <i>
      <x v="30"/>
      <x/>
      <x v="1"/>
    </i>
    <i>
      <x v="31"/>
      <x/>
      <x v="1"/>
    </i>
    <i>
      <x v="32"/>
      <x/>
      <x v="1"/>
    </i>
    <i>
      <x v="33"/>
      <x/>
      <x v="1"/>
    </i>
    <i>
      <x v="34"/>
      <x/>
      <x v="1"/>
    </i>
    <i>
      <x v="35"/>
      <x v="1"/>
      <x v="2"/>
    </i>
    <i>
      <x v="36"/>
      <x/>
      <x/>
    </i>
    <i>
      <x v="37"/>
      <x/>
      <x v="1"/>
    </i>
    <i>
      <x v="38"/>
      <x v="1"/>
      <x/>
    </i>
    <i>
      <x v="39"/>
      <x v="1"/>
      <x v="1"/>
    </i>
    <i>
      <x v="40"/>
      <x/>
      <x v="1"/>
    </i>
    <i>
      <x v="41"/>
      <x/>
      <x v="4"/>
    </i>
    <i>
      <x v="42"/>
      <x/>
      <x v="1"/>
    </i>
    <i>
      <x v="43"/>
      <x/>
      <x v="1"/>
    </i>
    <i>
      <x v="44"/>
      <x/>
      <x v="1"/>
    </i>
    <i>
      <x v="45"/>
      <x/>
      <x v="1"/>
    </i>
    <i>
      <x v="49"/>
      <x v="1"/>
      <x v="2"/>
    </i>
    <i>
      <x v="50"/>
      <x/>
      <x v="1"/>
    </i>
    <i>
      <x v="51"/>
      <x v="1"/>
      <x v="4"/>
    </i>
    <i>
      <x v="52"/>
      <x v="1"/>
      <x v="1"/>
    </i>
    <i>
      <x v="55"/>
      <x/>
      <x v="3"/>
    </i>
    <i>
      <x v="56"/>
      <x/>
      <x v="1"/>
    </i>
    <i>
      <x v="57"/>
      <x/>
      <x/>
    </i>
    <i>
      <x v="58"/>
      <x/>
      <x v="1"/>
    </i>
    <i>
      <x v="60"/>
      <x v="1"/>
      <x v="2"/>
    </i>
    <i>
      <x v="61"/>
      <x/>
      <x v="6"/>
    </i>
    <i>
      <x v="62"/>
      <x v="1"/>
      <x v="2"/>
    </i>
    <i>
      <x v="63"/>
      <x/>
      <x v="1"/>
    </i>
    <i>
      <x v="64"/>
      <x/>
      <x v="2"/>
    </i>
  </rowItems>
  <colFields count="1">
    <field x="-2"/>
  </colFields>
  <colItems count="2">
    <i>
      <x/>
    </i>
    <i i="1">
      <x v="1"/>
    </i>
  </colItems>
  <dataFields count="2">
    <dataField name="META 2DO TRIMESTRE" fld="9" baseField="51" baseItem="4"/>
    <dataField name="RESULTADO" fld="50" baseField="78" baseItem="4"/>
  </dataFields>
  <formats count="630">
    <format dxfId="1227">
      <pivotArea outline="0" collapsedLevelsAreSubtotals="1" fieldPosition="0"/>
    </format>
    <format dxfId="1226">
      <pivotArea outline="0" collapsedLevelsAreSubtotals="1" fieldPosition="0"/>
    </format>
    <format dxfId="1225">
      <pivotArea outline="0" collapsedLevelsAreSubtotals="1" fieldPosition="0"/>
    </format>
    <format dxfId="1224">
      <pivotArea field="1" type="button" dataOnly="0" labelOnly="1" outline="0"/>
    </format>
    <format dxfId="1223">
      <pivotArea dataOnly="0" labelOnly="1" grandRow="1" outline="0" fieldPosition="0"/>
    </format>
    <format dxfId="1222">
      <pivotArea dataOnly="0" labelOnly="1" grandCol="1" outline="0" fieldPosition="0"/>
    </format>
    <format dxfId="1221">
      <pivotArea outline="0" collapsedLevelsAreSubtotals="1" fieldPosition="0"/>
    </format>
    <format dxfId="1220">
      <pivotArea dataOnly="0" labelOnly="1" grandCol="1" outline="0" fieldPosition="0"/>
    </format>
    <format dxfId="1219">
      <pivotArea field="1" type="button" dataOnly="0" labelOnly="1" outline="0"/>
    </format>
    <format dxfId="1218">
      <pivotArea outline="0" collapsedLevelsAreSubtotals="1" fieldPosition="0"/>
    </format>
    <format dxfId="1217">
      <pivotArea field="1" type="button" dataOnly="0" labelOnly="1" outline="0"/>
    </format>
    <format dxfId="1216">
      <pivotArea field="3" type="button" dataOnly="0" labelOnly="1" outline="0"/>
    </format>
    <format dxfId="1215">
      <pivotArea outline="0" collapsedLevelsAreSubtotals="1" fieldPosition="0"/>
    </format>
    <format dxfId="1214">
      <pivotArea field="3" type="button" dataOnly="0" labelOnly="1" outline="0"/>
    </format>
    <format dxfId="1213">
      <pivotArea dataOnly="0" labelOnly="1" grandRow="1" outline="0" fieldPosition="0"/>
    </format>
    <format dxfId="1212">
      <pivotArea outline="0" collapsedLevelsAreSubtotals="1" fieldPosition="0"/>
    </format>
    <format dxfId="1211">
      <pivotArea dataOnly="0" labelOnly="1" grandRow="1" outline="0" fieldPosition="0"/>
    </format>
    <format dxfId="1210">
      <pivotArea dataOnly="0" labelOnly="1" grandRow="1" outline="0" fieldPosition="0"/>
    </format>
    <format dxfId="120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08">
      <pivotArea dataOnly="0" labelOnly="1" outline="0" fieldPosition="0">
        <references count="1">
          <reference field="5" count="12">
            <x v="50"/>
            <x v="51"/>
            <x v="52"/>
            <x v="53"/>
            <x v="54"/>
            <x v="55"/>
            <x v="56"/>
            <x v="57"/>
            <x v="58"/>
            <x v="59"/>
            <x v="60"/>
            <x v="61"/>
          </reference>
        </references>
      </pivotArea>
    </format>
    <format dxfId="1207">
      <pivotArea outline="0" collapsedLevelsAreSubtotals="1" fieldPosition="0"/>
    </format>
    <format dxfId="120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05">
      <pivotArea dataOnly="0" labelOnly="1" outline="0" fieldPosition="0">
        <references count="1">
          <reference field="5" count="12">
            <x v="50"/>
            <x v="51"/>
            <x v="52"/>
            <x v="53"/>
            <x v="54"/>
            <x v="55"/>
            <x v="56"/>
            <x v="57"/>
            <x v="58"/>
            <x v="59"/>
            <x v="60"/>
            <x v="61"/>
          </reference>
        </references>
      </pivotArea>
    </format>
    <format dxfId="1204">
      <pivotArea dataOnly="0" labelOnly="1" outline="0" fieldPosition="0">
        <references count="2">
          <reference field="4" count="1">
            <x v="0"/>
          </reference>
          <reference field="5" count="1" selected="0">
            <x v="0"/>
          </reference>
        </references>
      </pivotArea>
    </format>
    <format dxfId="1203">
      <pivotArea dataOnly="0" labelOnly="1" outline="0" fieldPosition="0">
        <references count="2">
          <reference field="4" count="1">
            <x v="1"/>
          </reference>
          <reference field="5" count="1" selected="0">
            <x v="5"/>
          </reference>
        </references>
      </pivotArea>
    </format>
    <format dxfId="1202">
      <pivotArea dataOnly="0" labelOnly="1" outline="0" fieldPosition="0">
        <references count="2">
          <reference field="4" count="1">
            <x v="0"/>
          </reference>
          <reference field="5" count="1" selected="0">
            <x v="7"/>
          </reference>
        </references>
      </pivotArea>
    </format>
    <format dxfId="1201">
      <pivotArea dataOnly="0" labelOnly="1" outline="0" fieldPosition="0">
        <references count="2">
          <reference field="4" count="1">
            <x v="1"/>
          </reference>
          <reference field="5" count="1" selected="0">
            <x v="9"/>
          </reference>
        </references>
      </pivotArea>
    </format>
    <format dxfId="1200">
      <pivotArea dataOnly="0" labelOnly="1" outline="0" fieldPosition="0">
        <references count="2">
          <reference field="4" count="1">
            <x v="0"/>
          </reference>
          <reference field="5" count="1" selected="0">
            <x v="11"/>
          </reference>
        </references>
      </pivotArea>
    </format>
    <format dxfId="1199">
      <pivotArea dataOnly="0" labelOnly="1" outline="0" fieldPosition="0">
        <references count="2">
          <reference field="4" count="1">
            <x v="1"/>
          </reference>
          <reference field="5" count="1" selected="0">
            <x v="21"/>
          </reference>
        </references>
      </pivotArea>
    </format>
    <format dxfId="1198">
      <pivotArea dataOnly="0" labelOnly="1" outline="0" fieldPosition="0">
        <references count="2">
          <reference field="4" count="1">
            <x v="0"/>
          </reference>
          <reference field="5" count="1" selected="0">
            <x v="22"/>
          </reference>
        </references>
      </pivotArea>
    </format>
    <format dxfId="1197">
      <pivotArea dataOnly="0" labelOnly="1" outline="0" fieldPosition="0">
        <references count="2">
          <reference field="4" count="1">
            <x v="1"/>
          </reference>
          <reference field="5" count="1" selected="0">
            <x v="29"/>
          </reference>
        </references>
      </pivotArea>
    </format>
    <format dxfId="1196">
      <pivotArea dataOnly="0" labelOnly="1" outline="0" fieldPosition="0">
        <references count="2">
          <reference field="4" count="1">
            <x v="0"/>
          </reference>
          <reference field="5" count="1" selected="0">
            <x v="30"/>
          </reference>
        </references>
      </pivotArea>
    </format>
    <format dxfId="1195">
      <pivotArea dataOnly="0" labelOnly="1" outline="0" fieldPosition="0">
        <references count="2">
          <reference field="4" count="1">
            <x v="1"/>
          </reference>
          <reference field="5" count="1" selected="0">
            <x v="35"/>
          </reference>
        </references>
      </pivotArea>
    </format>
    <format dxfId="1194">
      <pivotArea dataOnly="0" labelOnly="1" outline="0" fieldPosition="0">
        <references count="2">
          <reference field="4" count="1">
            <x v="0"/>
          </reference>
          <reference field="5" count="1" selected="0">
            <x v="36"/>
          </reference>
        </references>
      </pivotArea>
    </format>
    <format dxfId="1193">
      <pivotArea dataOnly="0" labelOnly="1" outline="0" fieldPosition="0">
        <references count="2">
          <reference field="4" count="1">
            <x v="1"/>
          </reference>
          <reference field="5" count="1" selected="0">
            <x v="38"/>
          </reference>
        </references>
      </pivotArea>
    </format>
    <format dxfId="1192">
      <pivotArea dataOnly="0" labelOnly="1" outline="0" fieldPosition="0">
        <references count="2">
          <reference field="4" count="1">
            <x v="0"/>
          </reference>
          <reference field="5" count="1" selected="0">
            <x v="40"/>
          </reference>
        </references>
      </pivotArea>
    </format>
    <format dxfId="1191">
      <pivotArea dataOnly="0" labelOnly="1" outline="0" fieldPosition="0">
        <references count="2">
          <reference field="4" count="1">
            <x v="1"/>
          </reference>
          <reference field="5" count="1" selected="0">
            <x v="49"/>
          </reference>
        </references>
      </pivotArea>
    </format>
    <format dxfId="1190">
      <pivotArea dataOnly="0" labelOnly="1" outline="0" fieldPosition="0">
        <references count="2">
          <reference field="4" count="1">
            <x v="0"/>
          </reference>
          <reference field="5" count="1" selected="0">
            <x v="50"/>
          </reference>
        </references>
      </pivotArea>
    </format>
    <format dxfId="1189">
      <pivotArea dataOnly="0" labelOnly="1" outline="0" fieldPosition="0">
        <references count="2">
          <reference field="4" count="1">
            <x v="1"/>
          </reference>
          <reference field="5" count="1" selected="0">
            <x v="51"/>
          </reference>
        </references>
      </pivotArea>
    </format>
    <format dxfId="1188">
      <pivotArea dataOnly="0" labelOnly="1" outline="0" fieldPosition="0">
        <references count="2">
          <reference field="4" count="1">
            <x v="0"/>
          </reference>
          <reference field="5" count="1" selected="0">
            <x v="54"/>
          </reference>
        </references>
      </pivotArea>
    </format>
    <format dxfId="1187">
      <pivotArea dataOnly="0" labelOnly="1" outline="0" fieldPosition="0">
        <references count="2">
          <reference field="4" count="1">
            <x v="1"/>
          </reference>
          <reference field="5" count="1" selected="0">
            <x v="60"/>
          </reference>
        </references>
      </pivotArea>
    </format>
    <format dxfId="1186">
      <pivotArea dataOnly="0" labelOnly="1" outline="0" fieldPosition="0">
        <references count="2">
          <reference field="4" count="1">
            <x v="0"/>
          </reference>
          <reference field="5" count="1" selected="0">
            <x v="61"/>
          </reference>
        </references>
      </pivotArea>
    </format>
    <format dxfId="1185">
      <pivotArea outline="0" collapsedLevelsAreSubtotals="1" fieldPosition="0"/>
    </format>
    <format dxfId="1184">
      <pivotArea dataOnly="0" labelOnly="1" outline="0" fieldPosition="0">
        <references count="2">
          <reference field="4" count="1">
            <x v="0"/>
          </reference>
          <reference field="5" count="1" selected="0">
            <x v="0"/>
          </reference>
        </references>
      </pivotArea>
    </format>
    <format dxfId="1183">
      <pivotArea dataOnly="0" labelOnly="1" outline="0" fieldPosition="0">
        <references count="2">
          <reference field="4" count="1">
            <x v="1"/>
          </reference>
          <reference field="5" count="1" selected="0">
            <x v="5"/>
          </reference>
        </references>
      </pivotArea>
    </format>
    <format dxfId="1182">
      <pivotArea dataOnly="0" labelOnly="1" outline="0" fieldPosition="0">
        <references count="2">
          <reference field="4" count="1">
            <x v="0"/>
          </reference>
          <reference field="5" count="1" selected="0">
            <x v="7"/>
          </reference>
        </references>
      </pivotArea>
    </format>
    <format dxfId="1181">
      <pivotArea dataOnly="0" labelOnly="1" outline="0" fieldPosition="0">
        <references count="2">
          <reference field="4" count="1">
            <x v="1"/>
          </reference>
          <reference field="5" count="1" selected="0">
            <x v="9"/>
          </reference>
        </references>
      </pivotArea>
    </format>
    <format dxfId="1180">
      <pivotArea dataOnly="0" labelOnly="1" outline="0" fieldPosition="0">
        <references count="2">
          <reference field="4" count="1">
            <x v="0"/>
          </reference>
          <reference field="5" count="1" selected="0">
            <x v="11"/>
          </reference>
        </references>
      </pivotArea>
    </format>
    <format dxfId="1179">
      <pivotArea dataOnly="0" labelOnly="1" outline="0" fieldPosition="0">
        <references count="2">
          <reference field="4" count="1">
            <x v="1"/>
          </reference>
          <reference field="5" count="1" selected="0">
            <x v="21"/>
          </reference>
        </references>
      </pivotArea>
    </format>
    <format dxfId="1178">
      <pivotArea dataOnly="0" labelOnly="1" outline="0" fieldPosition="0">
        <references count="2">
          <reference field="4" count="1">
            <x v="0"/>
          </reference>
          <reference field="5" count="1" selected="0">
            <x v="22"/>
          </reference>
        </references>
      </pivotArea>
    </format>
    <format dxfId="1177">
      <pivotArea dataOnly="0" labelOnly="1" outline="0" fieldPosition="0">
        <references count="2">
          <reference field="4" count="1">
            <x v="1"/>
          </reference>
          <reference field="5" count="1" selected="0">
            <x v="29"/>
          </reference>
        </references>
      </pivotArea>
    </format>
    <format dxfId="1176">
      <pivotArea dataOnly="0" labelOnly="1" outline="0" fieldPosition="0">
        <references count="2">
          <reference field="4" count="1">
            <x v="0"/>
          </reference>
          <reference field="5" count="1" selected="0">
            <x v="30"/>
          </reference>
        </references>
      </pivotArea>
    </format>
    <format dxfId="1175">
      <pivotArea dataOnly="0" labelOnly="1" outline="0" fieldPosition="0">
        <references count="2">
          <reference field="4" count="1">
            <x v="1"/>
          </reference>
          <reference field="5" count="1" selected="0">
            <x v="35"/>
          </reference>
        </references>
      </pivotArea>
    </format>
    <format dxfId="1174">
      <pivotArea dataOnly="0" labelOnly="1" outline="0" fieldPosition="0">
        <references count="2">
          <reference field="4" count="1">
            <x v="0"/>
          </reference>
          <reference field="5" count="1" selected="0">
            <x v="36"/>
          </reference>
        </references>
      </pivotArea>
    </format>
    <format dxfId="1173">
      <pivotArea dataOnly="0" labelOnly="1" outline="0" fieldPosition="0">
        <references count="2">
          <reference field="4" count="1">
            <x v="1"/>
          </reference>
          <reference field="5" count="1" selected="0">
            <x v="38"/>
          </reference>
        </references>
      </pivotArea>
    </format>
    <format dxfId="1172">
      <pivotArea dataOnly="0" labelOnly="1" outline="0" fieldPosition="0">
        <references count="2">
          <reference field="4" count="1">
            <x v="0"/>
          </reference>
          <reference field="5" count="1" selected="0">
            <x v="40"/>
          </reference>
        </references>
      </pivotArea>
    </format>
    <format dxfId="1171">
      <pivotArea dataOnly="0" labelOnly="1" outline="0" fieldPosition="0">
        <references count="2">
          <reference field="4" count="1">
            <x v="1"/>
          </reference>
          <reference field="5" count="1" selected="0">
            <x v="49"/>
          </reference>
        </references>
      </pivotArea>
    </format>
    <format dxfId="1170">
      <pivotArea dataOnly="0" labelOnly="1" outline="0" fieldPosition="0">
        <references count="2">
          <reference field="4" count="1">
            <x v="0"/>
          </reference>
          <reference field="5" count="1" selected="0">
            <x v="50"/>
          </reference>
        </references>
      </pivotArea>
    </format>
    <format dxfId="1169">
      <pivotArea dataOnly="0" labelOnly="1" outline="0" fieldPosition="0">
        <references count="2">
          <reference field="4" count="1">
            <x v="1"/>
          </reference>
          <reference field="5" count="1" selected="0">
            <x v="51"/>
          </reference>
        </references>
      </pivotArea>
    </format>
    <format dxfId="1168">
      <pivotArea dataOnly="0" labelOnly="1" outline="0" fieldPosition="0">
        <references count="2">
          <reference field="4" count="1">
            <x v="0"/>
          </reference>
          <reference field="5" count="1" selected="0">
            <x v="54"/>
          </reference>
        </references>
      </pivotArea>
    </format>
    <format dxfId="1167">
      <pivotArea dataOnly="0" labelOnly="1" outline="0" fieldPosition="0">
        <references count="2">
          <reference field="4" count="1">
            <x v="1"/>
          </reference>
          <reference field="5" count="1" selected="0">
            <x v="60"/>
          </reference>
        </references>
      </pivotArea>
    </format>
    <format dxfId="1166">
      <pivotArea dataOnly="0" labelOnly="1" outline="0" fieldPosition="0">
        <references count="2">
          <reference field="4" count="1">
            <x v="0"/>
          </reference>
          <reference field="5" count="1" selected="0">
            <x v="61"/>
          </reference>
        </references>
      </pivotArea>
    </format>
    <format dxfId="1165">
      <pivotArea outline="0" collapsedLevelsAreSubtotals="1" fieldPosition="0">
        <references count="1">
          <reference field="5" count="1" selected="0">
            <x v="45"/>
          </reference>
        </references>
      </pivotArea>
    </format>
    <format dxfId="1164">
      <pivotArea outline="0" collapsedLevelsAreSubtotals="1" fieldPosition="0">
        <references count="1">
          <reference field="5" count="1" selected="0">
            <x v="60"/>
          </reference>
        </references>
      </pivotArea>
    </format>
    <format dxfId="1163">
      <pivotArea outline="0" collapsedLevelsAreSubtotals="1" fieldPosition="0">
        <references count="1">
          <reference field="5" count="1" selected="0">
            <x v="59"/>
          </reference>
        </references>
      </pivotArea>
    </format>
    <format dxfId="1162">
      <pivotArea outline="0" collapsedLevelsAreSubtotals="1" fieldPosition="0">
        <references count="1">
          <reference field="5" count="1" selected="0">
            <x v="59"/>
          </reference>
        </references>
      </pivotArea>
    </format>
    <format dxfId="1161">
      <pivotArea outline="0" collapsedLevelsAreSubtotals="1" fieldPosition="0">
        <references count="1">
          <reference field="5" count="1" selected="0">
            <x v="59"/>
          </reference>
        </references>
      </pivotArea>
    </format>
    <format dxfId="1160">
      <pivotArea outline="0" collapsedLevelsAreSubtotals="1" fieldPosition="0">
        <references count="1">
          <reference field="5" count="1" selected="0">
            <x v="59"/>
          </reference>
        </references>
      </pivotArea>
    </format>
    <format dxfId="1159">
      <pivotArea outline="0" collapsedLevelsAreSubtotals="1" fieldPosition="0">
        <references count="1">
          <reference field="5" count="1" selected="0">
            <x v="59"/>
          </reference>
        </references>
      </pivotArea>
    </format>
    <format dxfId="1158">
      <pivotArea outline="0" collapsedLevelsAreSubtotals="1" fieldPosition="0">
        <references count="1">
          <reference field="5" count="1" selected="0">
            <x v="60"/>
          </reference>
        </references>
      </pivotArea>
    </format>
    <format dxfId="1157">
      <pivotArea type="all" dataOnly="0" outline="0" fieldPosition="0"/>
    </format>
    <format dxfId="1156">
      <pivotArea outline="0" collapsedLevelsAreSubtotals="1" fieldPosition="0"/>
    </format>
    <format dxfId="1155">
      <pivotArea field="5" type="button" dataOnly="0" labelOnly="1" outline="0" axis="axisRow" fieldPosition="0"/>
    </format>
    <format dxfId="1154">
      <pivotArea field="4" type="button" dataOnly="0" labelOnly="1" outline="0" axis="axisRow" fieldPosition="1"/>
    </format>
    <format dxfId="1153">
      <pivotArea field="78" type="button" dataOnly="0" labelOnly="1" outline="0"/>
    </format>
    <format dxfId="1152">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51">
      <pivotArea dataOnly="0" labelOnly="1" outline="0" fieldPosition="0">
        <references count="1">
          <reference field="5" count="12">
            <x v="50"/>
            <x v="51"/>
            <x v="52"/>
            <x v="53"/>
            <x v="54"/>
            <x v="55"/>
            <x v="56"/>
            <x v="57"/>
            <x v="58"/>
            <x v="59"/>
            <x v="60"/>
            <x v="61"/>
          </reference>
        </references>
      </pivotArea>
    </format>
    <format dxfId="1150">
      <pivotArea dataOnly="0" labelOnly="1" outline="0" fieldPosition="0">
        <references count="2">
          <reference field="4" count="1">
            <x v="0"/>
          </reference>
          <reference field="5" count="1" selected="0">
            <x v="0"/>
          </reference>
        </references>
      </pivotArea>
    </format>
    <format dxfId="1149">
      <pivotArea dataOnly="0" labelOnly="1" outline="0" fieldPosition="0">
        <references count="2">
          <reference field="4" count="1">
            <x v="1"/>
          </reference>
          <reference field="5" count="1" selected="0">
            <x v="5"/>
          </reference>
        </references>
      </pivotArea>
    </format>
    <format dxfId="1148">
      <pivotArea dataOnly="0" labelOnly="1" outline="0" fieldPosition="0">
        <references count="2">
          <reference field="4" count="1">
            <x v="0"/>
          </reference>
          <reference field="5" count="1" selected="0">
            <x v="7"/>
          </reference>
        </references>
      </pivotArea>
    </format>
    <format dxfId="1147">
      <pivotArea dataOnly="0" labelOnly="1" outline="0" fieldPosition="0">
        <references count="2">
          <reference field="4" count="1">
            <x v="1"/>
          </reference>
          <reference field="5" count="1" selected="0">
            <x v="9"/>
          </reference>
        </references>
      </pivotArea>
    </format>
    <format dxfId="1146">
      <pivotArea dataOnly="0" labelOnly="1" outline="0" fieldPosition="0">
        <references count="2">
          <reference field="4" count="1">
            <x v="0"/>
          </reference>
          <reference field="5" count="1" selected="0">
            <x v="11"/>
          </reference>
        </references>
      </pivotArea>
    </format>
    <format dxfId="1145">
      <pivotArea dataOnly="0" labelOnly="1" outline="0" fieldPosition="0">
        <references count="2">
          <reference field="4" count="1">
            <x v="1"/>
          </reference>
          <reference field="5" count="1" selected="0">
            <x v="21"/>
          </reference>
        </references>
      </pivotArea>
    </format>
    <format dxfId="1144">
      <pivotArea dataOnly="0" labelOnly="1" outline="0" fieldPosition="0">
        <references count="2">
          <reference field="4" count="1">
            <x v="0"/>
          </reference>
          <reference field="5" count="1" selected="0">
            <x v="22"/>
          </reference>
        </references>
      </pivotArea>
    </format>
    <format dxfId="1143">
      <pivotArea dataOnly="0" labelOnly="1" outline="0" fieldPosition="0">
        <references count="2">
          <reference field="4" count="1">
            <x v="1"/>
          </reference>
          <reference field="5" count="1" selected="0">
            <x v="29"/>
          </reference>
        </references>
      </pivotArea>
    </format>
    <format dxfId="1142">
      <pivotArea dataOnly="0" labelOnly="1" outline="0" fieldPosition="0">
        <references count="2">
          <reference field="4" count="1">
            <x v="0"/>
          </reference>
          <reference field="5" count="1" selected="0">
            <x v="30"/>
          </reference>
        </references>
      </pivotArea>
    </format>
    <format dxfId="1141">
      <pivotArea dataOnly="0" labelOnly="1" outline="0" fieldPosition="0">
        <references count="2">
          <reference field="4" count="1">
            <x v="1"/>
          </reference>
          <reference field="5" count="1" selected="0">
            <x v="35"/>
          </reference>
        </references>
      </pivotArea>
    </format>
    <format dxfId="1140">
      <pivotArea dataOnly="0" labelOnly="1" outline="0" fieldPosition="0">
        <references count="2">
          <reference field="4" count="1">
            <x v="0"/>
          </reference>
          <reference field="5" count="1" selected="0">
            <x v="36"/>
          </reference>
        </references>
      </pivotArea>
    </format>
    <format dxfId="1139">
      <pivotArea dataOnly="0" labelOnly="1" outline="0" fieldPosition="0">
        <references count="2">
          <reference field="4" count="1">
            <x v="1"/>
          </reference>
          <reference field="5" count="1" selected="0">
            <x v="38"/>
          </reference>
        </references>
      </pivotArea>
    </format>
    <format dxfId="1138">
      <pivotArea dataOnly="0" labelOnly="1" outline="0" fieldPosition="0">
        <references count="2">
          <reference field="4" count="1">
            <x v="0"/>
          </reference>
          <reference field="5" count="1" selected="0">
            <x v="40"/>
          </reference>
        </references>
      </pivotArea>
    </format>
    <format dxfId="1137">
      <pivotArea dataOnly="0" labelOnly="1" outline="0" fieldPosition="0">
        <references count="2">
          <reference field="4" count="1">
            <x v="1"/>
          </reference>
          <reference field="5" count="1" selected="0">
            <x v="49"/>
          </reference>
        </references>
      </pivotArea>
    </format>
    <format dxfId="1136">
      <pivotArea dataOnly="0" labelOnly="1" outline="0" fieldPosition="0">
        <references count="2">
          <reference field="4" count="1">
            <x v="0"/>
          </reference>
          <reference field="5" count="1" selected="0">
            <x v="50"/>
          </reference>
        </references>
      </pivotArea>
    </format>
    <format dxfId="1135">
      <pivotArea dataOnly="0" labelOnly="1" outline="0" fieldPosition="0">
        <references count="2">
          <reference field="4" count="1">
            <x v="1"/>
          </reference>
          <reference field="5" count="1" selected="0">
            <x v="51"/>
          </reference>
        </references>
      </pivotArea>
    </format>
    <format dxfId="1134">
      <pivotArea dataOnly="0" labelOnly="1" outline="0" fieldPosition="0">
        <references count="2">
          <reference field="4" count="1">
            <x v="0"/>
          </reference>
          <reference field="5" count="1" selected="0">
            <x v="54"/>
          </reference>
        </references>
      </pivotArea>
    </format>
    <format dxfId="1133">
      <pivotArea dataOnly="0" labelOnly="1" outline="0" fieldPosition="0">
        <references count="2">
          <reference field="4" count="1">
            <x v="1"/>
          </reference>
          <reference field="5" count="1" selected="0">
            <x v="60"/>
          </reference>
        </references>
      </pivotArea>
    </format>
    <format dxfId="1132">
      <pivotArea dataOnly="0" labelOnly="1" outline="0" fieldPosition="0">
        <references count="2">
          <reference field="4" count="1">
            <x v="0"/>
          </reference>
          <reference field="5" count="1" selected="0">
            <x v="61"/>
          </reference>
        </references>
      </pivotArea>
    </format>
    <format dxfId="1131">
      <pivotArea dataOnly="0" labelOnly="1" outline="0" fieldPosition="0">
        <references count="1">
          <reference field="4294967294" count="1">
            <x v="0"/>
          </reference>
        </references>
      </pivotArea>
    </format>
    <format dxfId="1130">
      <pivotArea outline="0" collapsedLevelsAreSubtotals="1" fieldPosition="0"/>
    </format>
    <format dxfId="112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28">
      <pivotArea dataOnly="0" labelOnly="1" outline="0" fieldPosition="0">
        <references count="1">
          <reference field="5" count="12">
            <x v="50"/>
            <x v="51"/>
            <x v="52"/>
            <x v="53"/>
            <x v="54"/>
            <x v="55"/>
            <x v="56"/>
            <x v="57"/>
            <x v="58"/>
            <x v="59"/>
            <x v="60"/>
            <x v="61"/>
          </reference>
        </references>
      </pivotArea>
    </format>
    <format dxfId="1127">
      <pivotArea dataOnly="0" labelOnly="1" outline="0" fieldPosition="0">
        <references count="2">
          <reference field="4" count="1">
            <x v="0"/>
          </reference>
          <reference field="5" count="1" selected="0">
            <x v="0"/>
          </reference>
        </references>
      </pivotArea>
    </format>
    <format dxfId="1126">
      <pivotArea dataOnly="0" labelOnly="1" outline="0" fieldPosition="0">
        <references count="2">
          <reference field="4" count="1">
            <x v="1"/>
          </reference>
          <reference field="5" count="1" selected="0">
            <x v="5"/>
          </reference>
        </references>
      </pivotArea>
    </format>
    <format dxfId="1125">
      <pivotArea dataOnly="0" labelOnly="1" outline="0" fieldPosition="0">
        <references count="2">
          <reference field="4" count="1">
            <x v="0"/>
          </reference>
          <reference field="5" count="1" selected="0">
            <x v="7"/>
          </reference>
        </references>
      </pivotArea>
    </format>
    <format dxfId="1124">
      <pivotArea dataOnly="0" labelOnly="1" outline="0" fieldPosition="0">
        <references count="2">
          <reference field="4" count="1">
            <x v="1"/>
          </reference>
          <reference field="5" count="1" selected="0">
            <x v="9"/>
          </reference>
        </references>
      </pivotArea>
    </format>
    <format dxfId="1123">
      <pivotArea dataOnly="0" labelOnly="1" outline="0" fieldPosition="0">
        <references count="2">
          <reference field="4" count="1">
            <x v="0"/>
          </reference>
          <reference field="5" count="1" selected="0">
            <x v="11"/>
          </reference>
        </references>
      </pivotArea>
    </format>
    <format dxfId="1122">
      <pivotArea dataOnly="0" labelOnly="1" outline="0" fieldPosition="0">
        <references count="2">
          <reference field="4" count="1">
            <x v="1"/>
          </reference>
          <reference field="5" count="1" selected="0">
            <x v="21"/>
          </reference>
        </references>
      </pivotArea>
    </format>
    <format dxfId="1121">
      <pivotArea dataOnly="0" labelOnly="1" outline="0" fieldPosition="0">
        <references count="2">
          <reference field="4" count="1">
            <x v="0"/>
          </reference>
          <reference field="5" count="1" selected="0">
            <x v="22"/>
          </reference>
        </references>
      </pivotArea>
    </format>
    <format dxfId="1120">
      <pivotArea dataOnly="0" labelOnly="1" outline="0" fieldPosition="0">
        <references count="2">
          <reference field="4" count="1">
            <x v="1"/>
          </reference>
          <reference field="5" count="1" selected="0">
            <x v="29"/>
          </reference>
        </references>
      </pivotArea>
    </format>
    <format dxfId="1119">
      <pivotArea dataOnly="0" labelOnly="1" outline="0" fieldPosition="0">
        <references count="2">
          <reference field="4" count="1">
            <x v="0"/>
          </reference>
          <reference field="5" count="1" selected="0">
            <x v="30"/>
          </reference>
        </references>
      </pivotArea>
    </format>
    <format dxfId="1118">
      <pivotArea dataOnly="0" labelOnly="1" outline="0" fieldPosition="0">
        <references count="2">
          <reference field="4" count="1">
            <x v="1"/>
          </reference>
          <reference field="5" count="1" selected="0">
            <x v="35"/>
          </reference>
        </references>
      </pivotArea>
    </format>
    <format dxfId="1117">
      <pivotArea dataOnly="0" labelOnly="1" outline="0" fieldPosition="0">
        <references count="2">
          <reference field="4" count="1">
            <x v="0"/>
          </reference>
          <reference field="5" count="1" selected="0">
            <x v="36"/>
          </reference>
        </references>
      </pivotArea>
    </format>
    <format dxfId="1116">
      <pivotArea dataOnly="0" labelOnly="1" outline="0" fieldPosition="0">
        <references count="2">
          <reference field="4" count="1">
            <x v="1"/>
          </reference>
          <reference field="5" count="1" selected="0">
            <x v="38"/>
          </reference>
        </references>
      </pivotArea>
    </format>
    <format dxfId="1115">
      <pivotArea dataOnly="0" labelOnly="1" outline="0" fieldPosition="0">
        <references count="2">
          <reference field="4" count="1">
            <x v="0"/>
          </reference>
          <reference field="5" count="1" selected="0">
            <x v="40"/>
          </reference>
        </references>
      </pivotArea>
    </format>
    <format dxfId="1114">
      <pivotArea dataOnly="0" labelOnly="1" outline="0" fieldPosition="0">
        <references count="2">
          <reference field="4" count="1">
            <x v="1"/>
          </reference>
          <reference field="5" count="1" selected="0">
            <x v="49"/>
          </reference>
        </references>
      </pivotArea>
    </format>
    <format dxfId="1113">
      <pivotArea dataOnly="0" labelOnly="1" outline="0" fieldPosition="0">
        <references count="2">
          <reference field="4" count="1">
            <x v="0"/>
          </reference>
          <reference field="5" count="1" selected="0">
            <x v="50"/>
          </reference>
        </references>
      </pivotArea>
    </format>
    <format dxfId="1112">
      <pivotArea dataOnly="0" labelOnly="1" outline="0" fieldPosition="0">
        <references count="2">
          <reference field="4" count="1">
            <x v="1"/>
          </reference>
          <reference field="5" count="1" selected="0">
            <x v="51"/>
          </reference>
        </references>
      </pivotArea>
    </format>
    <format dxfId="1111">
      <pivotArea dataOnly="0" labelOnly="1" outline="0" fieldPosition="0">
        <references count="2">
          <reference field="4" count="1">
            <x v="0"/>
          </reference>
          <reference field="5" count="1" selected="0">
            <x v="54"/>
          </reference>
        </references>
      </pivotArea>
    </format>
    <format dxfId="1110">
      <pivotArea dataOnly="0" labelOnly="1" outline="0" fieldPosition="0">
        <references count="2">
          <reference field="4" count="1">
            <x v="1"/>
          </reference>
          <reference field="5" count="1" selected="0">
            <x v="60"/>
          </reference>
        </references>
      </pivotArea>
    </format>
    <format dxfId="1109">
      <pivotArea dataOnly="0" labelOnly="1" outline="0" fieldPosition="0">
        <references count="2">
          <reference field="4" count="1">
            <x v="0"/>
          </reference>
          <reference field="5" count="1" selected="0">
            <x v="61"/>
          </reference>
        </references>
      </pivotArea>
    </format>
    <format dxfId="1108">
      <pivotArea field="5" type="button" dataOnly="0" labelOnly="1" outline="0" axis="axisRow" fieldPosition="0"/>
    </format>
    <format dxfId="1107">
      <pivotArea field="4" type="button" dataOnly="0" labelOnly="1" outline="0" axis="axisRow" fieldPosition="1"/>
    </format>
    <format dxfId="1106">
      <pivotArea field="78" type="button" dataOnly="0" labelOnly="1" outline="0"/>
    </format>
    <format dxfId="1105">
      <pivotArea dataOnly="0" labelOnly="1" outline="0" fieldPosition="0">
        <references count="1">
          <reference field="4294967294" count="1">
            <x v="0"/>
          </reference>
        </references>
      </pivotArea>
    </format>
    <format dxfId="1104">
      <pivotArea type="all" dataOnly="0" outline="0" fieldPosition="0"/>
    </format>
    <format dxfId="1103">
      <pivotArea outline="0" collapsedLevelsAreSubtotals="1" fieldPosition="0"/>
    </format>
    <format dxfId="1102">
      <pivotArea field="5" type="button" dataOnly="0" labelOnly="1" outline="0" axis="axisRow" fieldPosition="0"/>
    </format>
    <format dxfId="1101">
      <pivotArea field="4" type="button" dataOnly="0" labelOnly="1" outline="0" axis="axisRow" fieldPosition="1"/>
    </format>
    <format dxfId="1100">
      <pivotArea field="78" type="button" dataOnly="0" labelOnly="1" outline="0"/>
    </format>
    <format dxfId="109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98">
      <pivotArea dataOnly="0" labelOnly="1" outline="0" fieldPosition="0">
        <references count="1">
          <reference field="5" count="12">
            <x v="50"/>
            <x v="51"/>
            <x v="52"/>
            <x v="53"/>
            <x v="54"/>
            <x v="55"/>
            <x v="56"/>
            <x v="57"/>
            <x v="58"/>
            <x v="59"/>
            <x v="60"/>
            <x v="61"/>
          </reference>
        </references>
      </pivotArea>
    </format>
    <format dxfId="1097">
      <pivotArea dataOnly="0" labelOnly="1" outline="0" fieldPosition="0">
        <references count="2">
          <reference field="4" count="1">
            <x v="0"/>
          </reference>
          <reference field="5" count="1" selected="0">
            <x v="0"/>
          </reference>
        </references>
      </pivotArea>
    </format>
    <format dxfId="1096">
      <pivotArea dataOnly="0" labelOnly="1" outline="0" fieldPosition="0">
        <references count="2">
          <reference field="4" count="1">
            <x v="1"/>
          </reference>
          <reference field="5" count="1" selected="0">
            <x v="5"/>
          </reference>
        </references>
      </pivotArea>
    </format>
    <format dxfId="1095">
      <pivotArea dataOnly="0" labelOnly="1" outline="0" fieldPosition="0">
        <references count="2">
          <reference field="4" count="1">
            <x v="0"/>
          </reference>
          <reference field="5" count="1" selected="0">
            <x v="7"/>
          </reference>
        </references>
      </pivotArea>
    </format>
    <format dxfId="1094">
      <pivotArea dataOnly="0" labelOnly="1" outline="0" fieldPosition="0">
        <references count="2">
          <reference field="4" count="1">
            <x v="1"/>
          </reference>
          <reference field="5" count="1" selected="0">
            <x v="9"/>
          </reference>
        </references>
      </pivotArea>
    </format>
    <format dxfId="1093">
      <pivotArea dataOnly="0" labelOnly="1" outline="0" fieldPosition="0">
        <references count="2">
          <reference field="4" count="1">
            <x v="0"/>
          </reference>
          <reference field="5" count="1" selected="0">
            <x v="11"/>
          </reference>
        </references>
      </pivotArea>
    </format>
    <format dxfId="1092">
      <pivotArea dataOnly="0" labelOnly="1" outline="0" fieldPosition="0">
        <references count="2">
          <reference field="4" count="1">
            <x v="1"/>
          </reference>
          <reference field="5" count="1" selected="0">
            <x v="21"/>
          </reference>
        </references>
      </pivotArea>
    </format>
    <format dxfId="1091">
      <pivotArea dataOnly="0" labelOnly="1" outline="0" fieldPosition="0">
        <references count="2">
          <reference field="4" count="1">
            <x v="0"/>
          </reference>
          <reference field="5" count="1" selected="0">
            <x v="22"/>
          </reference>
        </references>
      </pivotArea>
    </format>
    <format dxfId="1090">
      <pivotArea dataOnly="0" labelOnly="1" outline="0" fieldPosition="0">
        <references count="2">
          <reference field="4" count="1">
            <x v="1"/>
          </reference>
          <reference field="5" count="1" selected="0">
            <x v="29"/>
          </reference>
        </references>
      </pivotArea>
    </format>
    <format dxfId="1089">
      <pivotArea dataOnly="0" labelOnly="1" outline="0" fieldPosition="0">
        <references count="2">
          <reference field="4" count="1">
            <x v="0"/>
          </reference>
          <reference field="5" count="1" selected="0">
            <x v="30"/>
          </reference>
        </references>
      </pivotArea>
    </format>
    <format dxfId="1088">
      <pivotArea dataOnly="0" labelOnly="1" outline="0" fieldPosition="0">
        <references count="2">
          <reference field="4" count="1">
            <x v="1"/>
          </reference>
          <reference field="5" count="1" selected="0">
            <x v="35"/>
          </reference>
        </references>
      </pivotArea>
    </format>
    <format dxfId="1087">
      <pivotArea dataOnly="0" labelOnly="1" outline="0" fieldPosition="0">
        <references count="2">
          <reference field="4" count="1">
            <x v="0"/>
          </reference>
          <reference field="5" count="1" selected="0">
            <x v="36"/>
          </reference>
        </references>
      </pivotArea>
    </format>
    <format dxfId="1086">
      <pivotArea dataOnly="0" labelOnly="1" outline="0" fieldPosition="0">
        <references count="2">
          <reference field="4" count="1">
            <x v="1"/>
          </reference>
          <reference field="5" count="1" selected="0">
            <x v="38"/>
          </reference>
        </references>
      </pivotArea>
    </format>
    <format dxfId="1085">
      <pivotArea dataOnly="0" labelOnly="1" outline="0" fieldPosition="0">
        <references count="2">
          <reference field="4" count="1">
            <x v="0"/>
          </reference>
          <reference field="5" count="1" selected="0">
            <x v="40"/>
          </reference>
        </references>
      </pivotArea>
    </format>
    <format dxfId="1084">
      <pivotArea dataOnly="0" labelOnly="1" outline="0" fieldPosition="0">
        <references count="2">
          <reference field="4" count="1">
            <x v="1"/>
          </reference>
          <reference field="5" count="1" selected="0">
            <x v="49"/>
          </reference>
        </references>
      </pivotArea>
    </format>
    <format dxfId="1083">
      <pivotArea dataOnly="0" labelOnly="1" outline="0" fieldPosition="0">
        <references count="2">
          <reference field="4" count="1">
            <x v="0"/>
          </reference>
          <reference field="5" count="1" selected="0">
            <x v="50"/>
          </reference>
        </references>
      </pivotArea>
    </format>
    <format dxfId="1082">
      <pivotArea dataOnly="0" labelOnly="1" outline="0" fieldPosition="0">
        <references count="2">
          <reference field="4" count="1">
            <x v="1"/>
          </reference>
          <reference field="5" count="1" selected="0">
            <x v="51"/>
          </reference>
        </references>
      </pivotArea>
    </format>
    <format dxfId="1081">
      <pivotArea dataOnly="0" labelOnly="1" outline="0" fieldPosition="0">
        <references count="2">
          <reference field="4" count="1">
            <x v="0"/>
          </reference>
          <reference field="5" count="1" selected="0">
            <x v="54"/>
          </reference>
        </references>
      </pivotArea>
    </format>
    <format dxfId="1080">
      <pivotArea dataOnly="0" labelOnly="1" outline="0" fieldPosition="0">
        <references count="2">
          <reference field="4" count="1">
            <x v="1"/>
          </reference>
          <reference field="5" count="1" selected="0">
            <x v="60"/>
          </reference>
        </references>
      </pivotArea>
    </format>
    <format dxfId="1079">
      <pivotArea dataOnly="0" labelOnly="1" outline="0" fieldPosition="0">
        <references count="2">
          <reference field="4" count="1">
            <x v="0"/>
          </reference>
          <reference field="5" count="1" selected="0">
            <x v="61"/>
          </reference>
        </references>
      </pivotArea>
    </format>
    <format dxfId="1078">
      <pivotArea dataOnly="0" labelOnly="1" outline="0" fieldPosition="0">
        <references count="1">
          <reference field="4294967294" count="1">
            <x v="0"/>
          </reference>
        </references>
      </pivotArea>
    </format>
    <format dxfId="1077">
      <pivotArea outline="0" collapsedLevelsAreSubtotals="1" fieldPosition="0"/>
    </format>
    <format dxfId="1076">
      <pivotArea dataOnly="0" labelOnly="1" outline="0" fieldPosition="0">
        <references count="2">
          <reference field="4" count="1">
            <x v="0"/>
          </reference>
          <reference field="5" count="1" selected="0">
            <x v="0"/>
          </reference>
        </references>
      </pivotArea>
    </format>
    <format dxfId="1075">
      <pivotArea dataOnly="0" labelOnly="1" outline="0" fieldPosition="0">
        <references count="2">
          <reference field="4" count="1">
            <x v="1"/>
          </reference>
          <reference field="5" count="1" selected="0">
            <x v="5"/>
          </reference>
        </references>
      </pivotArea>
    </format>
    <format dxfId="1074">
      <pivotArea dataOnly="0" labelOnly="1" outline="0" fieldPosition="0">
        <references count="2">
          <reference field="4" count="1">
            <x v="0"/>
          </reference>
          <reference field="5" count="1" selected="0">
            <x v="7"/>
          </reference>
        </references>
      </pivotArea>
    </format>
    <format dxfId="1073">
      <pivotArea dataOnly="0" labelOnly="1" outline="0" fieldPosition="0">
        <references count="2">
          <reference field="4" count="1">
            <x v="1"/>
          </reference>
          <reference field="5" count="1" selected="0">
            <x v="9"/>
          </reference>
        </references>
      </pivotArea>
    </format>
    <format dxfId="1072">
      <pivotArea dataOnly="0" labelOnly="1" outline="0" fieldPosition="0">
        <references count="2">
          <reference field="4" count="1">
            <x v="0"/>
          </reference>
          <reference field="5" count="1" selected="0">
            <x v="11"/>
          </reference>
        </references>
      </pivotArea>
    </format>
    <format dxfId="1071">
      <pivotArea dataOnly="0" labelOnly="1" outline="0" fieldPosition="0">
        <references count="2">
          <reference field="4" count="1">
            <x v="1"/>
          </reference>
          <reference field="5" count="1" selected="0">
            <x v="21"/>
          </reference>
        </references>
      </pivotArea>
    </format>
    <format dxfId="1070">
      <pivotArea dataOnly="0" labelOnly="1" outline="0" fieldPosition="0">
        <references count="2">
          <reference field="4" count="1">
            <x v="0"/>
          </reference>
          <reference field="5" count="1" selected="0">
            <x v="22"/>
          </reference>
        </references>
      </pivotArea>
    </format>
    <format dxfId="1069">
      <pivotArea dataOnly="0" labelOnly="1" outline="0" fieldPosition="0">
        <references count="2">
          <reference field="4" count="1">
            <x v="1"/>
          </reference>
          <reference field="5" count="1" selected="0">
            <x v="29"/>
          </reference>
        </references>
      </pivotArea>
    </format>
    <format dxfId="1068">
      <pivotArea dataOnly="0" labelOnly="1" outline="0" fieldPosition="0">
        <references count="2">
          <reference field="4" count="1">
            <x v="0"/>
          </reference>
          <reference field="5" count="1" selected="0">
            <x v="30"/>
          </reference>
        </references>
      </pivotArea>
    </format>
    <format dxfId="1067">
      <pivotArea dataOnly="0" labelOnly="1" outline="0" fieldPosition="0">
        <references count="2">
          <reference field="4" count="1">
            <x v="1"/>
          </reference>
          <reference field="5" count="1" selected="0">
            <x v="35"/>
          </reference>
        </references>
      </pivotArea>
    </format>
    <format dxfId="1066">
      <pivotArea dataOnly="0" labelOnly="1" outline="0" fieldPosition="0">
        <references count="2">
          <reference field="4" count="1">
            <x v="0"/>
          </reference>
          <reference field="5" count="1" selected="0">
            <x v="36"/>
          </reference>
        </references>
      </pivotArea>
    </format>
    <format dxfId="1065">
      <pivotArea dataOnly="0" labelOnly="1" outline="0" fieldPosition="0">
        <references count="2">
          <reference field="4" count="1">
            <x v="1"/>
          </reference>
          <reference field="5" count="1" selected="0">
            <x v="38"/>
          </reference>
        </references>
      </pivotArea>
    </format>
    <format dxfId="1064">
      <pivotArea dataOnly="0" labelOnly="1" outline="0" fieldPosition="0">
        <references count="2">
          <reference field="4" count="1">
            <x v="0"/>
          </reference>
          <reference field="5" count="1" selected="0">
            <x v="40"/>
          </reference>
        </references>
      </pivotArea>
    </format>
    <format dxfId="1063">
      <pivotArea dataOnly="0" labelOnly="1" outline="0" fieldPosition="0">
        <references count="2">
          <reference field="4" count="1">
            <x v="1"/>
          </reference>
          <reference field="5" count="1" selected="0">
            <x v="49"/>
          </reference>
        </references>
      </pivotArea>
    </format>
    <format dxfId="1062">
      <pivotArea dataOnly="0" labelOnly="1" outline="0" fieldPosition="0">
        <references count="2">
          <reference field="4" count="1">
            <x v="0"/>
          </reference>
          <reference field="5" count="1" selected="0">
            <x v="50"/>
          </reference>
        </references>
      </pivotArea>
    </format>
    <format dxfId="1061">
      <pivotArea dataOnly="0" labelOnly="1" outline="0" fieldPosition="0">
        <references count="2">
          <reference field="4" count="1">
            <x v="1"/>
          </reference>
          <reference field="5" count="1" selected="0">
            <x v="51"/>
          </reference>
        </references>
      </pivotArea>
    </format>
    <format dxfId="1060">
      <pivotArea dataOnly="0" labelOnly="1" outline="0" fieldPosition="0">
        <references count="2">
          <reference field="4" count="1">
            <x v="0"/>
          </reference>
          <reference field="5" count="1" selected="0">
            <x v="54"/>
          </reference>
        </references>
      </pivotArea>
    </format>
    <format dxfId="1059">
      <pivotArea dataOnly="0" labelOnly="1" outline="0" fieldPosition="0">
        <references count="2">
          <reference field="4" count="1">
            <x v="1"/>
          </reference>
          <reference field="5" count="1" selected="0">
            <x v="60"/>
          </reference>
        </references>
      </pivotArea>
    </format>
    <format dxfId="1058">
      <pivotArea dataOnly="0" labelOnly="1" outline="0" fieldPosition="0">
        <references count="2">
          <reference field="4" count="1">
            <x v="0"/>
          </reference>
          <reference field="5" count="1" selected="0">
            <x v="61"/>
          </reference>
        </references>
      </pivotArea>
    </format>
    <format dxfId="1057">
      <pivotArea outline="0" collapsedLevelsAreSubtotals="1" fieldPosition="0"/>
    </format>
    <format dxfId="1056">
      <pivotArea dataOnly="0" labelOnly="1" outline="0" fieldPosition="0">
        <references count="2">
          <reference field="4" count="1">
            <x v="0"/>
          </reference>
          <reference field="5" count="1" selected="0">
            <x v="0"/>
          </reference>
        </references>
      </pivotArea>
    </format>
    <format dxfId="1055">
      <pivotArea dataOnly="0" labelOnly="1" outline="0" fieldPosition="0">
        <references count="2">
          <reference field="4" count="1">
            <x v="1"/>
          </reference>
          <reference field="5" count="1" selected="0">
            <x v="5"/>
          </reference>
        </references>
      </pivotArea>
    </format>
    <format dxfId="1054">
      <pivotArea dataOnly="0" labelOnly="1" outline="0" fieldPosition="0">
        <references count="2">
          <reference field="4" count="1">
            <x v="0"/>
          </reference>
          <reference field="5" count="1" selected="0">
            <x v="7"/>
          </reference>
        </references>
      </pivotArea>
    </format>
    <format dxfId="1053">
      <pivotArea dataOnly="0" labelOnly="1" outline="0" fieldPosition="0">
        <references count="2">
          <reference field="4" count="1">
            <x v="1"/>
          </reference>
          <reference field="5" count="1" selected="0">
            <x v="9"/>
          </reference>
        </references>
      </pivotArea>
    </format>
    <format dxfId="1052">
      <pivotArea dataOnly="0" labelOnly="1" outline="0" fieldPosition="0">
        <references count="2">
          <reference field="4" count="1">
            <x v="0"/>
          </reference>
          <reference field="5" count="1" selected="0">
            <x v="11"/>
          </reference>
        </references>
      </pivotArea>
    </format>
    <format dxfId="1051">
      <pivotArea dataOnly="0" labelOnly="1" outline="0" fieldPosition="0">
        <references count="2">
          <reference field="4" count="1">
            <x v="1"/>
          </reference>
          <reference field="5" count="1" selected="0">
            <x v="21"/>
          </reference>
        </references>
      </pivotArea>
    </format>
    <format dxfId="1050">
      <pivotArea dataOnly="0" labelOnly="1" outline="0" fieldPosition="0">
        <references count="2">
          <reference field="4" count="1">
            <x v="0"/>
          </reference>
          <reference field="5" count="1" selected="0">
            <x v="22"/>
          </reference>
        </references>
      </pivotArea>
    </format>
    <format dxfId="1049">
      <pivotArea dataOnly="0" labelOnly="1" outline="0" fieldPosition="0">
        <references count="2">
          <reference field="4" count="1">
            <x v="1"/>
          </reference>
          <reference field="5" count="1" selected="0">
            <x v="29"/>
          </reference>
        </references>
      </pivotArea>
    </format>
    <format dxfId="1048">
      <pivotArea dataOnly="0" labelOnly="1" outline="0" fieldPosition="0">
        <references count="2">
          <reference field="4" count="1">
            <x v="0"/>
          </reference>
          <reference field="5" count="1" selected="0">
            <x v="30"/>
          </reference>
        </references>
      </pivotArea>
    </format>
    <format dxfId="1047">
      <pivotArea dataOnly="0" labelOnly="1" outline="0" fieldPosition="0">
        <references count="2">
          <reference field="4" count="1">
            <x v="1"/>
          </reference>
          <reference field="5" count="1" selected="0">
            <x v="35"/>
          </reference>
        </references>
      </pivotArea>
    </format>
    <format dxfId="1046">
      <pivotArea dataOnly="0" labelOnly="1" outline="0" fieldPosition="0">
        <references count="2">
          <reference field="4" count="1">
            <x v="0"/>
          </reference>
          <reference field="5" count="1" selected="0">
            <x v="36"/>
          </reference>
        </references>
      </pivotArea>
    </format>
    <format dxfId="1045">
      <pivotArea dataOnly="0" labelOnly="1" outline="0" fieldPosition="0">
        <references count="2">
          <reference field="4" count="1">
            <x v="1"/>
          </reference>
          <reference field="5" count="1" selected="0">
            <x v="38"/>
          </reference>
        </references>
      </pivotArea>
    </format>
    <format dxfId="1044">
      <pivotArea dataOnly="0" labelOnly="1" outline="0" fieldPosition="0">
        <references count="2">
          <reference field="4" count="1">
            <x v="0"/>
          </reference>
          <reference field="5" count="1" selected="0">
            <x v="40"/>
          </reference>
        </references>
      </pivotArea>
    </format>
    <format dxfId="1043">
      <pivotArea dataOnly="0" labelOnly="1" outline="0" fieldPosition="0">
        <references count="2">
          <reference field="4" count="1">
            <x v="1"/>
          </reference>
          <reference field="5" count="1" selected="0">
            <x v="49"/>
          </reference>
        </references>
      </pivotArea>
    </format>
    <format dxfId="1042">
      <pivotArea dataOnly="0" labelOnly="1" outline="0" fieldPosition="0">
        <references count="2">
          <reference field="4" count="1">
            <x v="0"/>
          </reference>
          <reference field="5" count="1" selected="0">
            <x v="50"/>
          </reference>
        </references>
      </pivotArea>
    </format>
    <format dxfId="1041">
      <pivotArea dataOnly="0" labelOnly="1" outline="0" fieldPosition="0">
        <references count="2">
          <reference field="4" count="1">
            <x v="1"/>
          </reference>
          <reference field="5" count="1" selected="0">
            <x v="51"/>
          </reference>
        </references>
      </pivotArea>
    </format>
    <format dxfId="1040">
      <pivotArea dataOnly="0" labelOnly="1" outline="0" fieldPosition="0">
        <references count="2">
          <reference field="4" count="1">
            <x v="0"/>
          </reference>
          <reference field="5" count="1" selected="0">
            <x v="54"/>
          </reference>
        </references>
      </pivotArea>
    </format>
    <format dxfId="1039">
      <pivotArea dataOnly="0" labelOnly="1" outline="0" fieldPosition="0">
        <references count="2">
          <reference field="4" count="1">
            <x v="1"/>
          </reference>
          <reference field="5" count="1" selected="0">
            <x v="60"/>
          </reference>
        </references>
      </pivotArea>
    </format>
    <format dxfId="1038">
      <pivotArea dataOnly="0" labelOnly="1" outline="0" fieldPosition="0">
        <references count="2">
          <reference field="4" count="1">
            <x v="0"/>
          </reference>
          <reference field="5" count="1" selected="0">
            <x v="61"/>
          </reference>
        </references>
      </pivotArea>
    </format>
    <format dxfId="1037">
      <pivotArea field="5" type="button" dataOnly="0" labelOnly="1" outline="0" axis="axisRow" fieldPosition="0"/>
    </format>
    <format dxfId="1036">
      <pivotArea field="4" type="button" dataOnly="0" labelOnly="1" outline="0" axis="axisRow" fieldPosition="1"/>
    </format>
    <format dxfId="1035">
      <pivotArea field="78" type="button" dataOnly="0" labelOnly="1" outline="0"/>
    </format>
    <format dxfId="1034">
      <pivotArea dataOnly="0" labelOnly="1" outline="0" fieldPosition="0">
        <references count="1">
          <reference field="4294967294" count="1">
            <x v="0"/>
          </reference>
        </references>
      </pivotArea>
    </format>
    <format dxfId="1033">
      <pivotArea dataOnly="0" labelOnly="1" outline="0" fieldPosition="0">
        <references count="2">
          <reference field="4" count="1">
            <x v="0"/>
          </reference>
          <reference field="5" count="1" selected="0">
            <x v="0"/>
          </reference>
        </references>
      </pivotArea>
    </format>
    <format dxfId="1032">
      <pivotArea dataOnly="0" labelOnly="1" outline="0" fieldPosition="0">
        <references count="2">
          <reference field="4" count="1">
            <x v="1"/>
          </reference>
          <reference field="5" count="1" selected="0">
            <x v="5"/>
          </reference>
        </references>
      </pivotArea>
    </format>
    <format dxfId="1031">
      <pivotArea dataOnly="0" labelOnly="1" outline="0" fieldPosition="0">
        <references count="2">
          <reference field="4" count="1">
            <x v="0"/>
          </reference>
          <reference field="5" count="1" selected="0">
            <x v="7"/>
          </reference>
        </references>
      </pivotArea>
    </format>
    <format dxfId="1030">
      <pivotArea dataOnly="0" labelOnly="1" outline="0" fieldPosition="0">
        <references count="2">
          <reference field="4" count="1">
            <x v="1"/>
          </reference>
          <reference field="5" count="1" selected="0">
            <x v="9"/>
          </reference>
        </references>
      </pivotArea>
    </format>
    <format dxfId="1029">
      <pivotArea dataOnly="0" labelOnly="1" outline="0" fieldPosition="0">
        <references count="2">
          <reference field="4" count="1">
            <x v="0"/>
          </reference>
          <reference field="5" count="1" selected="0">
            <x v="11"/>
          </reference>
        </references>
      </pivotArea>
    </format>
    <format dxfId="1028">
      <pivotArea dataOnly="0" labelOnly="1" outline="0" fieldPosition="0">
        <references count="2">
          <reference field="4" count="1">
            <x v="1"/>
          </reference>
          <reference field="5" count="1" selected="0">
            <x v="21"/>
          </reference>
        </references>
      </pivotArea>
    </format>
    <format dxfId="1027">
      <pivotArea dataOnly="0" labelOnly="1" outline="0" fieldPosition="0">
        <references count="2">
          <reference field="4" count="1">
            <x v="0"/>
          </reference>
          <reference field="5" count="1" selected="0">
            <x v="22"/>
          </reference>
        </references>
      </pivotArea>
    </format>
    <format dxfId="1026">
      <pivotArea dataOnly="0" labelOnly="1" outline="0" fieldPosition="0">
        <references count="2">
          <reference field="4" count="1">
            <x v="1"/>
          </reference>
          <reference field="5" count="1" selected="0">
            <x v="29"/>
          </reference>
        </references>
      </pivotArea>
    </format>
    <format dxfId="1025">
      <pivotArea dataOnly="0" labelOnly="1" outline="0" fieldPosition="0">
        <references count="2">
          <reference field="4" count="1">
            <x v="0"/>
          </reference>
          <reference field="5" count="1" selected="0">
            <x v="30"/>
          </reference>
        </references>
      </pivotArea>
    </format>
    <format dxfId="1024">
      <pivotArea dataOnly="0" labelOnly="1" outline="0" fieldPosition="0">
        <references count="2">
          <reference field="4" count="1">
            <x v="1"/>
          </reference>
          <reference field="5" count="1" selected="0">
            <x v="35"/>
          </reference>
        </references>
      </pivotArea>
    </format>
    <format dxfId="1023">
      <pivotArea dataOnly="0" labelOnly="1" outline="0" fieldPosition="0">
        <references count="2">
          <reference field="4" count="1">
            <x v="0"/>
          </reference>
          <reference field="5" count="1" selected="0">
            <x v="36"/>
          </reference>
        </references>
      </pivotArea>
    </format>
    <format dxfId="1022">
      <pivotArea dataOnly="0" labelOnly="1" outline="0" fieldPosition="0">
        <references count="2">
          <reference field="4" count="1">
            <x v="1"/>
          </reference>
          <reference field="5" count="1" selected="0">
            <x v="38"/>
          </reference>
        </references>
      </pivotArea>
    </format>
    <format dxfId="1021">
      <pivotArea dataOnly="0" labelOnly="1" outline="0" fieldPosition="0">
        <references count="2">
          <reference field="4" count="1">
            <x v="0"/>
          </reference>
          <reference field="5" count="1" selected="0">
            <x v="40"/>
          </reference>
        </references>
      </pivotArea>
    </format>
    <format dxfId="1020">
      <pivotArea dataOnly="0" labelOnly="1" outline="0" fieldPosition="0">
        <references count="2">
          <reference field="4" count="1">
            <x v="1"/>
          </reference>
          <reference field="5" count="1" selected="0">
            <x v="49"/>
          </reference>
        </references>
      </pivotArea>
    </format>
    <format dxfId="1019">
      <pivotArea dataOnly="0" labelOnly="1" outline="0" fieldPosition="0">
        <references count="2">
          <reference field="4" count="1">
            <x v="0"/>
          </reference>
          <reference field="5" count="1" selected="0">
            <x v="50"/>
          </reference>
        </references>
      </pivotArea>
    </format>
    <format dxfId="1018">
      <pivotArea dataOnly="0" labelOnly="1" outline="0" fieldPosition="0">
        <references count="2">
          <reference field="4" count="1">
            <x v="1"/>
          </reference>
          <reference field="5" count="1" selected="0">
            <x v="51"/>
          </reference>
        </references>
      </pivotArea>
    </format>
    <format dxfId="1017">
      <pivotArea dataOnly="0" labelOnly="1" outline="0" fieldPosition="0">
        <references count="2">
          <reference field="4" count="1">
            <x v="0"/>
          </reference>
          <reference field="5" count="1" selected="0">
            <x v="54"/>
          </reference>
        </references>
      </pivotArea>
    </format>
    <format dxfId="1016">
      <pivotArea dataOnly="0" labelOnly="1" outline="0" fieldPosition="0">
        <references count="2">
          <reference field="4" count="1">
            <x v="1"/>
          </reference>
          <reference field="5" count="1" selected="0">
            <x v="60"/>
          </reference>
        </references>
      </pivotArea>
    </format>
    <format dxfId="1015">
      <pivotArea dataOnly="0" labelOnly="1" outline="0" fieldPosition="0">
        <references count="2">
          <reference field="4" count="1">
            <x v="0"/>
          </reference>
          <reference field="5" count="1" selected="0">
            <x v="61"/>
          </reference>
        </references>
      </pivotArea>
    </format>
    <format dxfId="1014">
      <pivotArea dataOnly="0" labelOnly="1" outline="0" fieldPosition="0">
        <references count="2">
          <reference field="4" count="1">
            <x v="0"/>
          </reference>
          <reference field="5" count="1" selected="0">
            <x v="0"/>
          </reference>
        </references>
      </pivotArea>
    </format>
    <format dxfId="1013">
      <pivotArea dataOnly="0" labelOnly="1" outline="0" fieldPosition="0">
        <references count="2">
          <reference field="4" count="1">
            <x v="1"/>
          </reference>
          <reference field="5" count="1" selected="0">
            <x v="5"/>
          </reference>
        </references>
      </pivotArea>
    </format>
    <format dxfId="1012">
      <pivotArea dataOnly="0" labelOnly="1" outline="0" fieldPosition="0">
        <references count="2">
          <reference field="4" count="1">
            <x v="0"/>
          </reference>
          <reference field="5" count="1" selected="0">
            <x v="7"/>
          </reference>
        </references>
      </pivotArea>
    </format>
    <format dxfId="1011">
      <pivotArea dataOnly="0" labelOnly="1" outline="0" fieldPosition="0">
        <references count="2">
          <reference field="4" count="1">
            <x v="1"/>
          </reference>
          <reference field="5" count="1" selected="0">
            <x v="9"/>
          </reference>
        </references>
      </pivotArea>
    </format>
    <format dxfId="1010">
      <pivotArea dataOnly="0" labelOnly="1" outline="0" fieldPosition="0">
        <references count="2">
          <reference field="4" count="1">
            <x v="0"/>
          </reference>
          <reference field="5" count="1" selected="0">
            <x v="11"/>
          </reference>
        </references>
      </pivotArea>
    </format>
    <format dxfId="1009">
      <pivotArea dataOnly="0" labelOnly="1" outline="0" fieldPosition="0">
        <references count="2">
          <reference field="4" count="1">
            <x v="1"/>
          </reference>
          <reference field="5" count="1" selected="0">
            <x v="21"/>
          </reference>
        </references>
      </pivotArea>
    </format>
    <format dxfId="1008">
      <pivotArea dataOnly="0" labelOnly="1" outline="0" fieldPosition="0">
        <references count="2">
          <reference field="4" count="1">
            <x v="0"/>
          </reference>
          <reference field="5" count="1" selected="0">
            <x v="22"/>
          </reference>
        </references>
      </pivotArea>
    </format>
    <format dxfId="1007">
      <pivotArea dataOnly="0" labelOnly="1" outline="0" fieldPosition="0">
        <references count="2">
          <reference field="4" count="1">
            <x v="1"/>
          </reference>
          <reference field="5" count="1" selected="0">
            <x v="29"/>
          </reference>
        </references>
      </pivotArea>
    </format>
    <format dxfId="1006">
      <pivotArea dataOnly="0" labelOnly="1" outline="0" fieldPosition="0">
        <references count="2">
          <reference field="4" count="1">
            <x v="0"/>
          </reference>
          <reference field="5" count="1" selected="0">
            <x v="30"/>
          </reference>
        </references>
      </pivotArea>
    </format>
    <format dxfId="1005">
      <pivotArea dataOnly="0" labelOnly="1" outline="0" fieldPosition="0">
        <references count="2">
          <reference field="4" count="1">
            <x v="1"/>
          </reference>
          <reference field="5" count="1" selected="0">
            <x v="35"/>
          </reference>
        </references>
      </pivotArea>
    </format>
    <format dxfId="1004">
      <pivotArea dataOnly="0" labelOnly="1" outline="0" fieldPosition="0">
        <references count="2">
          <reference field="4" count="1">
            <x v="0"/>
          </reference>
          <reference field="5" count="1" selected="0">
            <x v="36"/>
          </reference>
        </references>
      </pivotArea>
    </format>
    <format dxfId="1003">
      <pivotArea dataOnly="0" labelOnly="1" outline="0" fieldPosition="0">
        <references count="2">
          <reference field="4" count="1">
            <x v="1"/>
          </reference>
          <reference field="5" count="1" selected="0">
            <x v="38"/>
          </reference>
        </references>
      </pivotArea>
    </format>
    <format dxfId="1002">
      <pivotArea dataOnly="0" labelOnly="1" outline="0" fieldPosition="0">
        <references count="2">
          <reference field="4" count="1">
            <x v="0"/>
          </reference>
          <reference field="5" count="1" selected="0">
            <x v="40"/>
          </reference>
        </references>
      </pivotArea>
    </format>
    <format dxfId="1001">
      <pivotArea dataOnly="0" labelOnly="1" outline="0" fieldPosition="0">
        <references count="2">
          <reference field="4" count="1">
            <x v="1"/>
          </reference>
          <reference field="5" count="1" selected="0">
            <x v="49"/>
          </reference>
        </references>
      </pivotArea>
    </format>
    <format dxfId="1000">
      <pivotArea dataOnly="0" labelOnly="1" outline="0" fieldPosition="0">
        <references count="2">
          <reference field="4" count="1">
            <x v="0"/>
          </reference>
          <reference field="5" count="1" selected="0">
            <x v="50"/>
          </reference>
        </references>
      </pivotArea>
    </format>
    <format dxfId="999">
      <pivotArea dataOnly="0" labelOnly="1" outline="0" fieldPosition="0">
        <references count="2">
          <reference field="4" count="1">
            <x v="1"/>
          </reference>
          <reference field="5" count="1" selected="0">
            <x v="51"/>
          </reference>
        </references>
      </pivotArea>
    </format>
    <format dxfId="998">
      <pivotArea dataOnly="0" labelOnly="1" outline="0" fieldPosition="0">
        <references count="2">
          <reference field="4" count="1">
            <x v="0"/>
          </reference>
          <reference field="5" count="1" selected="0">
            <x v="54"/>
          </reference>
        </references>
      </pivotArea>
    </format>
    <format dxfId="997">
      <pivotArea dataOnly="0" labelOnly="1" outline="0" fieldPosition="0">
        <references count="2">
          <reference field="4" count="1">
            <x v="1"/>
          </reference>
          <reference field="5" count="1" selected="0">
            <x v="60"/>
          </reference>
        </references>
      </pivotArea>
    </format>
    <format dxfId="996">
      <pivotArea dataOnly="0" labelOnly="1" outline="0" fieldPosition="0">
        <references count="2">
          <reference field="4" count="1">
            <x v="0"/>
          </reference>
          <reference field="5" count="1" selected="0">
            <x v="61"/>
          </reference>
        </references>
      </pivotArea>
    </format>
    <format dxfId="995">
      <pivotArea dataOnly="0" labelOnly="1" outline="0" fieldPosition="0">
        <references count="2">
          <reference field="4" count="1">
            <x v="0"/>
          </reference>
          <reference field="5" count="1" selected="0">
            <x v="28"/>
          </reference>
        </references>
      </pivotArea>
    </format>
    <format dxfId="994">
      <pivotArea dataOnly="0" labelOnly="1" outline="0" fieldPosition="0">
        <references count="2">
          <reference field="4" count="1">
            <x v="0"/>
          </reference>
          <reference field="5" count="1" selected="0">
            <x v="22"/>
          </reference>
        </references>
      </pivotArea>
    </format>
    <format dxfId="993">
      <pivotArea dataOnly="0" labelOnly="1" outline="0" fieldPosition="0">
        <references count="2">
          <reference field="4" count="1">
            <x v="1"/>
          </reference>
          <reference field="5" count="1" selected="0">
            <x v="5"/>
          </reference>
        </references>
      </pivotArea>
    </format>
    <format dxfId="992">
      <pivotArea dataOnly="0" labelOnly="1" outline="0" fieldPosition="0">
        <references count="2">
          <reference field="4" count="1">
            <x v="0"/>
          </reference>
          <reference field="5" count="1" selected="0">
            <x v="12"/>
          </reference>
        </references>
      </pivotArea>
    </format>
    <format dxfId="991">
      <pivotArea dataOnly="0" labelOnly="1" outline="0" fieldPosition="0">
        <references count="2">
          <reference field="4" count="1">
            <x v="1"/>
          </reference>
          <reference field="5" count="1" selected="0">
            <x v="51"/>
          </reference>
        </references>
      </pivotArea>
    </format>
    <format dxfId="990">
      <pivotArea dataOnly="0" labelOnly="1" outline="0" fieldPosition="0">
        <references count="2">
          <reference field="4" count="1">
            <x v="1"/>
          </reference>
          <reference field="5" count="1" selected="0">
            <x v="5"/>
          </reference>
        </references>
      </pivotArea>
    </format>
    <format dxfId="989">
      <pivotArea dataOnly="0" labelOnly="1" outline="0" fieldPosition="0">
        <references count="2">
          <reference field="4" count="1">
            <x v="0"/>
          </reference>
          <reference field="5" count="1" selected="0">
            <x v="12"/>
          </reference>
        </references>
      </pivotArea>
    </format>
    <format dxfId="988">
      <pivotArea dataOnly="0" labelOnly="1" outline="0" fieldPosition="0">
        <references count="2">
          <reference field="4" count="1">
            <x v="1"/>
          </reference>
          <reference field="5" count="1" selected="0">
            <x v="51"/>
          </reference>
        </references>
      </pivotArea>
    </format>
    <format dxfId="987">
      <pivotArea dataOnly="0" labelOnly="1" outline="0" fieldPosition="0">
        <references count="2">
          <reference field="4" count="1">
            <x v="0"/>
          </reference>
          <reference field="5" count="1" selected="0">
            <x v="1"/>
          </reference>
        </references>
      </pivotArea>
    </format>
    <format dxfId="986">
      <pivotArea dataOnly="0" labelOnly="1" outline="0" fieldPosition="0">
        <references count="2">
          <reference field="4" count="1">
            <x v="1"/>
          </reference>
          <reference field="5" count="1" selected="0">
            <x v="39"/>
          </reference>
        </references>
      </pivotArea>
    </format>
    <format dxfId="985">
      <pivotArea dataOnly="0" labelOnly="1" outline="0" fieldPosition="0">
        <references count="2">
          <reference field="4" count="1">
            <x v="0"/>
          </reference>
          <reference field="5" count="1" selected="0">
            <x v="45"/>
          </reference>
        </references>
      </pivotArea>
    </format>
    <format dxfId="984">
      <pivotArea dataOnly="0" labelOnly="1" outline="0" fieldPosition="0">
        <references count="2">
          <reference field="4" count="1">
            <x v="0"/>
          </reference>
          <reference field="5" count="1" selected="0">
            <x v="2"/>
          </reference>
        </references>
      </pivotArea>
    </format>
    <format dxfId="983">
      <pivotArea dataOnly="0" labelOnly="1" outline="0" fieldPosition="0">
        <references count="2">
          <reference field="4" count="1">
            <x v="0"/>
          </reference>
          <reference field="5" count="1" selected="0">
            <x v="7"/>
          </reference>
        </references>
      </pivotArea>
    </format>
    <format dxfId="982">
      <pivotArea dataOnly="0" labelOnly="1" outline="0" fieldPosition="0">
        <references count="2">
          <reference field="4" count="1">
            <x v="0"/>
          </reference>
          <reference field="5" count="1" selected="0">
            <x v="7"/>
          </reference>
        </references>
      </pivotArea>
    </format>
    <format dxfId="981">
      <pivotArea dataOnly="0" labelOnly="1" outline="0" fieldPosition="0">
        <references count="2">
          <reference field="4" count="1">
            <x v="0"/>
          </reference>
          <reference field="5" count="1" selected="0">
            <x v="0"/>
          </reference>
        </references>
      </pivotArea>
    </format>
    <format dxfId="980">
      <pivotArea dataOnly="0" labelOnly="1" outline="0" fieldPosition="0">
        <references count="2">
          <reference field="4" count="1">
            <x v="1"/>
          </reference>
          <reference field="5" count="1" selected="0">
            <x v="60"/>
          </reference>
        </references>
      </pivotArea>
    </format>
    <format dxfId="979">
      <pivotArea dataOnly="0" labelOnly="1" outline="0" fieldPosition="0">
        <references count="2">
          <reference field="4" count="1">
            <x v="0"/>
          </reference>
          <reference field="5" count="1" selected="0">
            <x v="0"/>
          </reference>
        </references>
      </pivotArea>
    </format>
    <format dxfId="978">
      <pivotArea dataOnly="0" labelOnly="1" outline="0" fieldPosition="0">
        <references count="2">
          <reference field="4" count="1">
            <x v="1"/>
          </reference>
          <reference field="5" count="1" selected="0">
            <x v="60"/>
          </reference>
        </references>
      </pivotArea>
    </format>
    <format dxfId="977">
      <pivotArea dataOnly="0" labelOnly="1" outline="0" fieldPosition="0">
        <references count="2">
          <reference field="4" count="1">
            <x v="0"/>
          </reference>
          <reference field="5" count="1" selected="0">
            <x v="4"/>
          </reference>
        </references>
      </pivotArea>
    </format>
    <format dxfId="976">
      <pivotArea dataOnly="0" labelOnly="1" outline="0" fieldPosition="0">
        <references count="2">
          <reference field="4" count="1">
            <x v="1"/>
          </reference>
          <reference field="5" count="1" selected="0">
            <x v="9"/>
          </reference>
        </references>
      </pivotArea>
    </format>
    <format dxfId="975">
      <pivotArea dataOnly="0" labelOnly="1" outline="0" fieldPosition="0">
        <references count="2">
          <reference field="4" count="1">
            <x v="0"/>
          </reference>
          <reference field="5" count="1" selected="0">
            <x v="31"/>
          </reference>
        </references>
      </pivotArea>
    </format>
    <format dxfId="974">
      <pivotArea dataOnly="0" labelOnly="1" outline="0" fieldPosition="0">
        <references count="2">
          <reference field="4" count="1">
            <x v="1"/>
          </reference>
          <reference field="5" count="1" selected="0">
            <x v="35"/>
          </reference>
        </references>
      </pivotArea>
    </format>
    <format dxfId="973">
      <pivotArea dataOnly="0" labelOnly="1" outline="0" fieldPosition="0">
        <references count="2">
          <reference field="4" count="1">
            <x v="0"/>
          </reference>
          <reference field="5" count="1" selected="0">
            <x v="36"/>
          </reference>
        </references>
      </pivotArea>
    </format>
    <format dxfId="972">
      <pivotArea dataOnly="0" labelOnly="1" outline="0" fieldPosition="0">
        <references count="2">
          <reference field="4" count="1">
            <x v="1"/>
          </reference>
          <reference field="5" count="1" selected="0">
            <x v="38"/>
          </reference>
        </references>
      </pivotArea>
    </format>
    <format dxfId="971">
      <pivotArea dataOnly="0" labelOnly="1" outline="0" fieldPosition="0">
        <references count="2">
          <reference field="4" count="1">
            <x v="0"/>
          </reference>
          <reference field="5" count="1" selected="0">
            <x v="42"/>
          </reference>
        </references>
      </pivotArea>
    </format>
    <format dxfId="970">
      <pivotArea dataOnly="0" labelOnly="1" outline="0" fieldPosition="0">
        <references count="2">
          <reference field="4" count="1">
            <x v="1"/>
          </reference>
          <reference field="5" count="1" selected="0">
            <x v="49"/>
          </reference>
        </references>
      </pivotArea>
    </format>
    <format dxfId="969">
      <pivotArea dataOnly="0" labelOnly="1" outline="0" fieldPosition="0">
        <references count="2">
          <reference field="4" count="1">
            <x v="0"/>
          </reference>
          <reference field="5" count="1" selected="0">
            <x v="54"/>
          </reference>
        </references>
      </pivotArea>
    </format>
    <format dxfId="968">
      <pivotArea dataOnly="0" labelOnly="1" outline="0" fieldPosition="0">
        <references count="2">
          <reference field="4" count="1">
            <x v="0"/>
          </reference>
          <reference field="5" count="1" selected="0">
            <x v="4"/>
          </reference>
        </references>
      </pivotArea>
    </format>
    <format dxfId="967">
      <pivotArea dataOnly="0" labelOnly="1" outline="0" fieldPosition="0">
        <references count="2">
          <reference field="4" count="1">
            <x v="1"/>
          </reference>
          <reference field="5" count="1" selected="0">
            <x v="9"/>
          </reference>
        </references>
      </pivotArea>
    </format>
    <format dxfId="966">
      <pivotArea dataOnly="0" labelOnly="1" outline="0" fieldPosition="0">
        <references count="2">
          <reference field="4" count="1">
            <x v="0"/>
          </reference>
          <reference field="5" count="1" selected="0">
            <x v="31"/>
          </reference>
        </references>
      </pivotArea>
    </format>
    <format dxfId="965">
      <pivotArea dataOnly="0" labelOnly="1" outline="0" fieldPosition="0">
        <references count="2">
          <reference field="4" count="1">
            <x v="1"/>
          </reference>
          <reference field="5" count="1" selected="0">
            <x v="35"/>
          </reference>
        </references>
      </pivotArea>
    </format>
    <format dxfId="964">
      <pivotArea dataOnly="0" labelOnly="1" outline="0" fieldPosition="0">
        <references count="2">
          <reference field="4" count="1">
            <x v="0"/>
          </reference>
          <reference field="5" count="1" selected="0">
            <x v="36"/>
          </reference>
        </references>
      </pivotArea>
    </format>
    <format dxfId="963">
      <pivotArea dataOnly="0" labelOnly="1" outline="0" fieldPosition="0">
        <references count="2">
          <reference field="4" count="1">
            <x v="1"/>
          </reference>
          <reference field="5" count="1" selected="0">
            <x v="38"/>
          </reference>
        </references>
      </pivotArea>
    </format>
    <format dxfId="962">
      <pivotArea dataOnly="0" labelOnly="1" outline="0" fieldPosition="0">
        <references count="2">
          <reference field="4" count="1">
            <x v="0"/>
          </reference>
          <reference field="5" count="1" selected="0">
            <x v="42"/>
          </reference>
        </references>
      </pivotArea>
    </format>
    <format dxfId="961">
      <pivotArea dataOnly="0" labelOnly="1" outline="0" fieldPosition="0">
        <references count="2">
          <reference field="4" count="1">
            <x v="1"/>
          </reference>
          <reference field="5" count="1" selected="0">
            <x v="49"/>
          </reference>
        </references>
      </pivotArea>
    </format>
    <format dxfId="960">
      <pivotArea dataOnly="0" labelOnly="1" outline="0" fieldPosition="0">
        <references count="2">
          <reference field="4" count="1">
            <x v="0"/>
          </reference>
          <reference field="5" count="1" selected="0">
            <x v="54"/>
          </reference>
        </references>
      </pivotArea>
    </format>
    <format dxfId="959">
      <pivotArea dataOnly="0" labelOnly="1" outline="0" fieldPosition="0">
        <references count="2">
          <reference field="4" count="1">
            <x v="0"/>
          </reference>
          <reference field="5" count="1" selected="0">
            <x v="4"/>
          </reference>
        </references>
      </pivotArea>
    </format>
    <format dxfId="958">
      <pivotArea dataOnly="0" labelOnly="1" outline="0" fieldPosition="0">
        <references count="2">
          <reference field="4" count="1">
            <x v="1"/>
          </reference>
          <reference field="5" count="1" selected="0">
            <x v="9"/>
          </reference>
        </references>
      </pivotArea>
    </format>
    <format dxfId="957">
      <pivotArea dataOnly="0" labelOnly="1" outline="0" fieldPosition="0">
        <references count="2">
          <reference field="4" count="1">
            <x v="0"/>
          </reference>
          <reference field="5" count="1" selected="0">
            <x v="31"/>
          </reference>
        </references>
      </pivotArea>
    </format>
    <format dxfId="956">
      <pivotArea dataOnly="0" labelOnly="1" outline="0" fieldPosition="0">
        <references count="2">
          <reference field="4" count="1">
            <x v="1"/>
          </reference>
          <reference field="5" count="1" selected="0">
            <x v="35"/>
          </reference>
        </references>
      </pivotArea>
    </format>
    <format dxfId="955">
      <pivotArea dataOnly="0" labelOnly="1" outline="0" fieldPosition="0">
        <references count="2">
          <reference field="4" count="1">
            <x v="0"/>
          </reference>
          <reference field="5" count="1" selected="0">
            <x v="36"/>
          </reference>
        </references>
      </pivotArea>
    </format>
    <format dxfId="954">
      <pivotArea dataOnly="0" labelOnly="1" outline="0" fieldPosition="0">
        <references count="2">
          <reference field="4" count="1">
            <x v="1"/>
          </reference>
          <reference field="5" count="1" selected="0">
            <x v="38"/>
          </reference>
        </references>
      </pivotArea>
    </format>
    <format dxfId="953">
      <pivotArea dataOnly="0" labelOnly="1" outline="0" fieldPosition="0">
        <references count="2">
          <reference field="4" count="1">
            <x v="0"/>
          </reference>
          <reference field="5" count="1" selected="0">
            <x v="42"/>
          </reference>
        </references>
      </pivotArea>
    </format>
    <format dxfId="952">
      <pivotArea dataOnly="0" labelOnly="1" outline="0" fieldPosition="0">
        <references count="2">
          <reference field="4" count="1">
            <x v="1"/>
          </reference>
          <reference field="5" count="1" selected="0">
            <x v="49"/>
          </reference>
        </references>
      </pivotArea>
    </format>
    <format dxfId="951">
      <pivotArea dataOnly="0" labelOnly="1" outline="0" fieldPosition="0">
        <references count="2">
          <reference field="4" count="1">
            <x v="0"/>
          </reference>
          <reference field="5" count="1" selected="0">
            <x v="54"/>
          </reference>
        </references>
      </pivotArea>
    </format>
    <format dxfId="950">
      <pivotArea dataOnly="0" labelOnly="1" outline="0" fieldPosition="0">
        <references count="2">
          <reference field="4" count="1">
            <x v="0"/>
          </reference>
          <reference field="5" count="1" selected="0">
            <x v="11"/>
          </reference>
        </references>
      </pivotArea>
    </format>
    <format dxfId="949">
      <pivotArea dataOnly="0" labelOnly="1" outline="0" fieldPosition="0">
        <references count="2">
          <reference field="4" count="1">
            <x v="0"/>
          </reference>
          <reference field="5" count="1" selected="0">
            <x v="11"/>
          </reference>
        </references>
      </pivotArea>
    </format>
    <format dxfId="948">
      <pivotArea outline="0" collapsedLevelsAreSubtotals="1" fieldPosition="0">
        <references count="3">
          <reference field="4" count="1" selected="0">
            <x v="0"/>
          </reference>
          <reference field="5" count="1" selected="0">
            <x v="4"/>
          </reference>
          <reference field="51" count="1" selected="0">
            <x v="1"/>
          </reference>
        </references>
      </pivotArea>
    </format>
    <format dxfId="947">
      <pivotArea outline="0" collapsedLevelsAreSubtotals="1" fieldPosition="0">
        <references count="3">
          <reference field="4" count="1" selected="0">
            <x v="0"/>
          </reference>
          <reference field="5" count="1" selected="0">
            <x v="45"/>
          </reference>
          <reference field="51" count="1" selected="0">
            <x v="1"/>
          </reference>
        </references>
      </pivotArea>
    </format>
    <format dxfId="946">
      <pivotArea outline="0" collapsedLevelsAreSubtotals="1" fieldPosition="0">
        <references count="3">
          <reference field="4" count="1" selected="0">
            <x v="0"/>
          </reference>
          <reference field="5" count="1" selected="0">
            <x v="57"/>
          </reference>
          <reference field="51" count="1" selected="0">
            <x v="0"/>
          </reference>
        </references>
      </pivotArea>
    </format>
    <format dxfId="945">
      <pivotArea outline="0" collapsedLevelsAreSubtotals="1" fieldPosition="0">
        <references count="3">
          <reference field="4" count="1" selected="0">
            <x v="0"/>
          </reference>
          <reference field="5" count="1" selected="0">
            <x v="58"/>
          </reference>
          <reference field="51" count="1" selected="0">
            <x v="1"/>
          </reference>
        </references>
      </pivotArea>
    </format>
    <format dxfId="944">
      <pivotArea outline="0" collapsedLevelsAreSubtotals="1" fieldPosition="0">
        <references count="3">
          <reference field="4" count="1" selected="0">
            <x v="0"/>
          </reference>
          <reference field="5" count="1" selected="0">
            <x v="59"/>
          </reference>
          <reference field="51" count="1" selected="0">
            <x v="1"/>
          </reference>
        </references>
      </pivotArea>
    </format>
    <format dxfId="943">
      <pivotArea outline="0" collapsedLevelsAreSubtotals="1" fieldPosition="0">
        <references count="3">
          <reference field="4" count="1" selected="0">
            <x v="1"/>
          </reference>
          <reference field="5" count="1" selected="0">
            <x v="60"/>
          </reference>
          <reference field="51" count="1" selected="0">
            <x v="2"/>
          </reference>
        </references>
      </pivotArea>
    </format>
    <format dxfId="942">
      <pivotArea outline="0" collapsedLevelsAreSubtotals="1" fieldPosition="0">
        <references count="3">
          <reference field="4" count="1" selected="0">
            <x v="1"/>
          </reference>
          <reference field="5" count="1" selected="0">
            <x v="60"/>
          </reference>
          <reference field="51" count="1" selected="0">
            <x v="2"/>
          </reference>
        </references>
      </pivotArea>
    </format>
    <format dxfId="941">
      <pivotArea field="51" type="button" dataOnly="0" labelOnly="1" outline="0" axis="axisRow" fieldPosition="2"/>
    </format>
    <format dxfId="940">
      <pivotArea field="51" type="button" dataOnly="0" labelOnly="1" outline="0" axis="axisRow" fieldPosition="2"/>
    </format>
    <format dxfId="939">
      <pivotArea dataOnly="0" labelOnly="1" outline="0" fieldPosition="0">
        <references count="1">
          <reference field="4294967294" count="2">
            <x v="0"/>
            <x v="1"/>
          </reference>
        </references>
      </pivotArea>
    </format>
    <format dxfId="938">
      <pivotArea field="51" type="button" dataOnly="0" labelOnly="1" outline="0" axis="axisRow" fieldPosition="2"/>
    </format>
    <format dxfId="937">
      <pivotArea dataOnly="0" labelOnly="1" outline="0" fieldPosition="0">
        <references count="1">
          <reference field="4294967294" count="2">
            <x v="0"/>
            <x v="1"/>
          </reference>
        </references>
      </pivotArea>
    </format>
    <format dxfId="936">
      <pivotArea field="51" type="button" dataOnly="0" labelOnly="1" outline="0" axis="axisRow" fieldPosition="2"/>
    </format>
    <format dxfId="935">
      <pivotArea dataOnly="0" labelOnly="1" outline="0" fieldPosition="0">
        <references count="1">
          <reference field="4294967294" count="2">
            <x v="0"/>
            <x v="1"/>
          </reference>
        </references>
      </pivotArea>
    </format>
    <format dxfId="934">
      <pivotArea dataOnly="0" labelOnly="1" outline="0" fieldPosition="0">
        <references count="2">
          <reference field="4" count="1">
            <x v="0"/>
          </reference>
          <reference field="5" count="1" selected="0">
            <x v="22"/>
          </reference>
        </references>
      </pivotArea>
    </format>
    <format dxfId="933">
      <pivotArea dataOnly="0" labelOnly="1" outline="0" fieldPosition="0">
        <references count="3">
          <reference field="4" count="1" selected="0">
            <x v="0"/>
          </reference>
          <reference field="5" count="1" selected="0">
            <x v="22"/>
          </reference>
          <reference field="51" count="1">
            <x v="1"/>
          </reference>
        </references>
      </pivotArea>
    </format>
    <format dxfId="932">
      <pivotArea dataOnly="0" labelOnly="1" outline="0" fieldPosition="0">
        <references count="3">
          <reference field="4" count="1" selected="0">
            <x v="0"/>
          </reference>
          <reference field="5" count="1" selected="0">
            <x v="27"/>
          </reference>
          <reference field="51" count="1">
            <x v="1"/>
          </reference>
        </references>
      </pivotArea>
    </format>
    <format dxfId="931">
      <pivotArea dataOnly="0" labelOnly="1" outline="0" fieldPosition="0">
        <references count="2">
          <reference field="4" count="1">
            <x v="0"/>
          </reference>
          <reference field="5" count="1" selected="0">
            <x v="1"/>
          </reference>
        </references>
      </pivotArea>
    </format>
    <format dxfId="930">
      <pivotArea dataOnly="0" labelOnly="1" outline="0" fieldPosition="0">
        <references count="2">
          <reference field="4" count="1">
            <x v="1"/>
          </reference>
          <reference field="5" count="1" selected="0">
            <x v="39"/>
          </reference>
        </references>
      </pivotArea>
    </format>
    <format dxfId="929">
      <pivotArea dataOnly="0" labelOnly="1" outline="0" fieldPosition="0">
        <references count="2">
          <reference field="4" count="1">
            <x v="0"/>
          </reference>
          <reference field="5" count="1" selected="0">
            <x v="45"/>
          </reference>
        </references>
      </pivotArea>
    </format>
    <format dxfId="928">
      <pivotArea dataOnly="0" labelOnly="1" outline="0" fieldPosition="0">
        <references count="3">
          <reference field="4" count="1" selected="0">
            <x v="0"/>
          </reference>
          <reference field="5" count="1" selected="0">
            <x v="1"/>
          </reference>
          <reference field="51" count="1">
            <x v="0"/>
          </reference>
        </references>
      </pivotArea>
    </format>
    <format dxfId="927">
      <pivotArea dataOnly="0" labelOnly="1" outline="0" fieldPosition="0">
        <references count="3">
          <reference field="4" count="1" selected="0">
            <x v="0"/>
          </reference>
          <reference field="5" count="1" selected="0">
            <x v="3"/>
          </reference>
          <reference field="51" count="1">
            <x v="1"/>
          </reference>
        </references>
      </pivotArea>
    </format>
    <format dxfId="926">
      <pivotArea dataOnly="0" labelOnly="1" outline="0" fieldPosition="0">
        <references count="3">
          <reference field="4" count="1" selected="0">
            <x v="0"/>
          </reference>
          <reference field="5" count="1" selected="0">
            <x v="24"/>
          </reference>
          <reference field="51" count="1">
            <x v="1"/>
          </reference>
        </references>
      </pivotArea>
    </format>
    <format dxfId="925">
      <pivotArea dataOnly="0" labelOnly="1" outline="0" fieldPosition="0">
        <references count="3">
          <reference field="4" count="1" selected="0">
            <x v="1"/>
          </reference>
          <reference field="5" count="1" selected="0">
            <x v="39"/>
          </reference>
          <reference field="51" count="1">
            <x v="1"/>
          </reference>
        </references>
      </pivotArea>
    </format>
    <format dxfId="924">
      <pivotArea dataOnly="0" labelOnly="1" outline="0" fieldPosition="0">
        <references count="3">
          <reference field="4" count="1" selected="0">
            <x v="0"/>
          </reference>
          <reference field="5" count="1" selected="0">
            <x v="45"/>
          </reference>
          <reference field="51" count="1">
            <x v="1"/>
          </reference>
        </references>
      </pivotArea>
    </format>
    <format dxfId="923">
      <pivotArea dataOnly="0" labelOnly="1" outline="0" fieldPosition="0">
        <references count="2">
          <reference field="4" count="1">
            <x v="0"/>
          </reference>
          <reference field="5" count="1" selected="0">
            <x v="1"/>
          </reference>
        </references>
      </pivotArea>
    </format>
    <format dxfId="922">
      <pivotArea dataOnly="0" labelOnly="1" outline="0" fieldPosition="0">
        <references count="2">
          <reference field="4" count="1">
            <x v="1"/>
          </reference>
          <reference field="5" count="1" selected="0">
            <x v="39"/>
          </reference>
        </references>
      </pivotArea>
    </format>
    <format dxfId="921">
      <pivotArea dataOnly="0" labelOnly="1" outline="0" fieldPosition="0">
        <references count="2">
          <reference field="4" count="1">
            <x v="0"/>
          </reference>
          <reference field="5" count="1" selected="0">
            <x v="45"/>
          </reference>
        </references>
      </pivotArea>
    </format>
    <format dxfId="920">
      <pivotArea dataOnly="0" labelOnly="1" outline="0" fieldPosition="0">
        <references count="3">
          <reference field="4" count="1" selected="0">
            <x v="0"/>
          </reference>
          <reference field="5" count="1" selected="0">
            <x v="1"/>
          </reference>
          <reference field="51" count="1">
            <x v="0"/>
          </reference>
        </references>
      </pivotArea>
    </format>
    <format dxfId="919">
      <pivotArea dataOnly="0" labelOnly="1" outline="0" fieldPosition="0">
        <references count="3">
          <reference field="4" count="1" selected="0">
            <x v="0"/>
          </reference>
          <reference field="5" count="1" selected="0">
            <x v="3"/>
          </reference>
          <reference field="51" count="1">
            <x v="1"/>
          </reference>
        </references>
      </pivotArea>
    </format>
    <format dxfId="918">
      <pivotArea dataOnly="0" labelOnly="1" outline="0" fieldPosition="0">
        <references count="3">
          <reference field="4" count="1" selected="0">
            <x v="0"/>
          </reference>
          <reference field="5" count="1" selected="0">
            <x v="24"/>
          </reference>
          <reference field="51" count="1">
            <x v="1"/>
          </reference>
        </references>
      </pivotArea>
    </format>
    <format dxfId="917">
      <pivotArea dataOnly="0" labelOnly="1" outline="0" fieldPosition="0">
        <references count="3">
          <reference field="4" count="1" selected="0">
            <x v="1"/>
          </reference>
          <reference field="5" count="1" selected="0">
            <x v="39"/>
          </reference>
          <reference field="51" count="1">
            <x v="1"/>
          </reference>
        </references>
      </pivotArea>
    </format>
    <format dxfId="916">
      <pivotArea dataOnly="0" labelOnly="1" outline="0" fieldPosition="0">
        <references count="3">
          <reference field="4" count="1" selected="0">
            <x v="0"/>
          </reference>
          <reference field="5" count="1" selected="0">
            <x v="45"/>
          </reference>
          <reference field="51" count="1">
            <x v="1"/>
          </reference>
        </references>
      </pivotArea>
    </format>
    <format dxfId="915">
      <pivotArea dataOnly="0" labelOnly="1" outline="0" fieldPosition="0">
        <references count="2">
          <reference field="4" count="1">
            <x v="0"/>
          </reference>
          <reference field="5" count="1" selected="0">
            <x v="11"/>
          </reference>
        </references>
      </pivotArea>
    </format>
    <format dxfId="914">
      <pivotArea dataOnly="0" labelOnly="1" outline="0" fieldPosition="0">
        <references count="3">
          <reference field="4" count="1" selected="0">
            <x v="0"/>
          </reference>
          <reference field="5" count="1" selected="0">
            <x v="11"/>
          </reference>
          <reference field="51" count="1">
            <x v="1"/>
          </reference>
        </references>
      </pivotArea>
    </format>
    <format dxfId="913">
      <pivotArea dataOnly="0" labelOnly="1" outline="0" fieldPosition="0">
        <references count="3">
          <reference field="4" count="1" selected="0">
            <x v="0"/>
          </reference>
          <reference field="5" count="1" selected="0">
            <x v="14"/>
          </reference>
          <reference field="51" count="1">
            <x v="1"/>
          </reference>
        </references>
      </pivotArea>
    </format>
    <format dxfId="912">
      <pivotArea dataOnly="0" labelOnly="1" outline="0" fieldPosition="0">
        <references count="3">
          <reference field="4" count="1" selected="0">
            <x v="0"/>
          </reference>
          <reference field="5" count="1" selected="0">
            <x v="25"/>
          </reference>
          <reference field="51" count="1">
            <x v="1"/>
          </reference>
        </references>
      </pivotArea>
    </format>
    <format dxfId="911">
      <pivotArea dataOnly="0" labelOnly="1" outline="0" fieldPosition="0">
        <references count="3">
          <reference field="4" count="1" selected="0">
            <x v="0"/>
          </reference>
          <reference field="5" count="1" selected="0">
            <x v="30"/>
          </reference>
          <reference field="51" count="1">
            <x v="0"/>
          </reference>
        </references>
      </pivotArea>
    </format>
    <format dxfId="910">
      <pivotArea dataOnly="0" labelOnly="1" outline="0" fieldPosition="0">
        <references count="3">
          <reference field="4" count="1" selected="0">
            <x v="0"/>
          </reference>
          <reference field="5" count="1" selected="0">
            <x v="43"/>
          </reference>
          <reference field="51" count="1">
            <x v="0"/>
          </reference>
        </references>
      </pivotArea>
    </format>
    <format dxfId="909">
      <pivotArea dataOnly="0" labelOnly="1" outline="0" fieldPosition="0">
        <references count="3">
          <reference field="4" count="1" selected="0">
            <x v="0"/>
          </reference>
          <reference field="5" count="1" selected="0">
            <x v="56"/>
          </reference>
          <reference field="51" count="1">
            <x v="1"/>
          </reference>
        </references>
      </pivotArea>
    </format>
    <format dxfId="908">
      <pivotArea dataOnly="0" labelOnly="1" outline="0" fieldPosition="0">
        <references count="2">
          <reference field="4" count="1">
            <x v="0"/>
          </reference>
          <reference field="5" count="1" selected="0">
            <x v="11"/>
          </reference>
        </references>
      </pivotArea>
    </format>
    <format dxfId="907">
      <pivotArea dataOnly="0" labelOnly="1" outline="0" fieldPosition="0">
        <references count="3">
          <reference field="4" count="1" selected="0">
            <x v="0"/>
          </reference>
          <reference field="5" count="1" selected="0">
            <x v="11"/>
          </reference>
          <reference field="51" count="1">
            <x v="1"/>
          </reference>
        </references>
      </pivotArea>
    </format>
    <format dxfId="906">
      <pivotArea dataOnly="0" labelOnly="1" outline="0" fieldPosition="0">
        <references count="3">
          <reference field="4" count="1" selected="0">
            <x v="0"/>
          </reference>
          <reference field="5" count="1" selected="0">
            <x v="14"/>
          </reference>
          <reference field="51" count="1">
            <x v="1"/>
          </reference>
        </references>
      </pivotArea>
    </format>
    <format dxfId="905">
      <pivotArea dataOnly="0" labelOnly="1" outline="0" fieldPosition="0">
        <references count="3">
          <reference field="4" count="1" selected="0">
            <x v="0"/>
          </reference>
          <reference field="5" count="1" selected="0">
            <x v="25"/>
          </reference>
          <reference field="51" count="1">
            <x v="1"/>
          </reference>
        </references>
      </pivotArea>
    </format>
    <format dxfId="904">
      <pivotArea dataOnly="0" labelOnly="1" outline="0" fieldPosition="0">
        <references count="3">
          <reference field="4" count="1" selected="0">
            <x v="0"/>
          </reference>
          <reference field="5" count="1" selected="0">
            <x v="30"/>
          </reference>
          <reference field="51" count="1">
            <x v="0"/>
          </reference>
        </references>
      </pivotArea>
    </format>
    <format dxfId="903">
      <pivotArea dataOnly="0" labelOnly="1" outline="0" fieldPosition="0">
        <references count="3">
          <reference field="4" count="1" selected="0">
            <x v="0"/>
          </reference>
          <reference field="5" count="1" selected="0">
            <x v="43"/>
          </reference>
          <reference field="51" count="1">
            <x v="0"/>
          </reference>
        </references>
      </pivotArea>
    </format>
    <format dxfId="902">
      <pivotArea dataOnly="0" labelOnly="1" outline="0" fieldPosition="0">
        <references count="3">
          <reference field="4" count="1" selected="0">
            <x v="0"/>
          </reference>
          <reference field="5" count="1" selected="0">
            <x v="56"/>
          </reference>
          <reference field="51" count="1">
            <x v="1"/>
          </reference>
        </references>
      </pivotArea>
    </format>
    <format dxfId="901">
      <pivotArea dataOnly="0" labelOnly="1" outline="0" fieldPosition="0">
        <references count="2">
          <reference field="4" count="1">
            <x v="1"/>
          </reference>
          <reference field="5" count="1" selected="0">
            <x v="5"/>
          </reference>
        </references>
      </pivotArea>
    </format>
    <format dxfId="900">
      <pivotArea dataOnly="0" labelOnly="1" outline="0" fieldPosition="0">
        <references count="2">
          <reference field="4" count="1">
            <x v="0"/>
          </reference>
          <reference field="5" count="1" selected="0">
            <x v="12"/>
          </reference>
        </references>
      </pivotArea>
    </format>
    <format dxfId="899">
      <pivotArea dataOnly="0" labelOnly="1" outline="0" fieldPosition="0">
        <references count="2">
          <reference field="4" count="1">
            <x v="1"/>
          </reference>
          <reference field="5" count="1" selected="0">
            <x v="51"/>
          </reference>
        </references>
      </pivotArea>
    </format>
    <format dxfId="898">
      <pivotArea dataOnly="0" labelOnly="1" outline="0" fieldPosition="0">
        <references count="3">
          <reference field="4" count="1" selected="0">
            <x v="1"/>
          </reference>
          <reference field="5" count="1" selected="0">
            <x v="5"/>
          </reference>
          <reference field="51" count="1">
            <x v="3"/>
          </reference>
        </references>
      </pivotArea>
    </format>
    <format dxfId="897">
      <pivotArea dataOnly="0" labelOnly="1" outline="0" fieldPosition="0">
        <references count="3">
          <reference field="4" count="1" selected="0">
            <x v="1"/>
          </reference>
          <reference field="5" count="1" selected="0">
            <x v="6"/>
          </reference>
          <reference field="51" count="1">
            <x v="3"/>
          </reference>
        </references>
      </pivotArea>
    </format>
    <format dxfId="896">
      <pivotArea dataOnly="0" labelOnly="1" outline="0" fieldPosition="0">
        <references count="3">
          <reference field="4" count="1" selected="0">
            <x v="1"/>
          </reference>
          <reference field="5" count="1" selected="0">
            <x v="10"/>
          </reference>
          <reference field="51" count="1">
            <x v="0"/>
          </reference>
        </references>
      </pivotArea>
    </format>
    <format dxfId="895">
      <pivotArea dataOnly="0" labelOnly="1" outline="0" fieldPosition="0">
        <references count="3">
          <reference field="4" count="1" selected="0">
            <x v="0"/>
          </reference>
          <reference field="5" count="1" selected="0">
            <x v="13"/>
          </reference>
          <reference field="51" count="1">
            <x v="0"/>
          </reference>
        </references>
      </pivotArea>
    </format>
    <format dxfId="894">
      <pivotArea dataOnly="0" labelOnly="1" outline="0" fieldPosition="0">
        <references count="3">
          <reference field="4" count="1" selected="0">
            <x v="0"/>
          </reference>
          <reference field="5" count="1" selected="0">
            <x v="16"/>
          </reference>
          <reference field="51" count="1">
            <x v="2"/>
          </reference>
        </references>
      </pivotArea>
    </format>
    <format dxfId="893">
      <pivotArea dataOnly="0" labelOnly="1" outline="0" fieldPosition="0">
        <references count="3">
          <reference field="4" count="1" selected="0">
            <x v="0"/>
          </reference>
          <reference field="5" count="1" selected="0">
            <x v="18"/>
          </reference>
          <reference field="51" count="1">
            <x v="0"/>
          </reference>
        </references>
      </pivotArea>
    </format>
    <format dxfId="892">
      <pivotArea dataOnly="0" labelOnly="1" outline="0" fieldPosition="0">
        <references count="3">
          <reference field="4" count="1" selected="0">
            <x v="0"/>
          </reference>
          <reference field="5" count="1" selected="0">
            <x v="41"/>
          </reference>
          <reference field="51" count="1">
            <x v="1"/>
          </reference>
        </references>
      </pivotArea>
    </format>
    <format dxfId="891">
      <pivotArea dataOnly="0" labelOnly="1" outline="0" fieldPosition="0">
        <references count="3">
          <reference field="4" count="1" selected="0">
            <x v="1"/>
          </reference>
          <reference field="5" count="1" selected="0">
            <x v="51"/>
          </reference>
          <reference field="51" count="1">
            <x v="1"/>
          </reference>
        </references>
      </pivotArea>
    </format>
    <format dxfId="890">
      <pivotArea dataOnly="0" labelOnly="1" outline="0" fieldPosition="0">
        <references count="3">
          <reference field="4" count="1" selected="0">
            <x v="1"/>
          </reference>
          <reference field="5" count="1" selected="0">
            <x v="53"/>
          </reference>
          <reference field="51" count="1">
            <x v="2"/>
          </reference>
        </references>
      </pivotArea>
    </format>
    <format dxfId="889">
      <pivotArea dataOnly="0" labelOnly="1" outline="0" fieldPosition="0">
        <references count="2">
          <reference field="4" count="1">
            <x v="1"/>
          </reference>
          <reference field="5" count="1" selected="0">
            <x v="5"/>
          </reference>
        </references>
      </pivotArea>
    </format>
    <format dxfId="888">
      <pivotArea dataOnly="0" labelOnly="1" outline="0" fieldPosition="0">
        <references count="2">
          <reference field="4" count="1">
            <x v="0"/>
          </reference>
          <reference field="5" count="1" selected="0">
            <x v="12"/>
          </reference>
        </references>
      </pivotArea>
    </format>
    <format dxfId="887">
      <pivotArea dataOnly="0" labelOnly="1" outline="0" fieldPosition="0">
        <references count="2">
          <reference field="4" count="1">
            <x v="1"/>
          </reference>
          <reference field="5" count="1" selected="0">
            <x v="51"/>
          </reference>
        </references>
      </pivotArea>
    </format>
    <format dxfId="886">
      <pivotArea dataOnly="0" labelOnly="1" outline="0" fieldPosition="0">
        <references count="3">
          <reference field="4" count="1" selected="0">
            <x v="1"/>
          </reference>
          <reference field="5" count="1" selected="0">
            <x v="5"/>
          </reference>
          <reference field="51" count="1">
            <x v="3"/>
          </reference>
        </references>
      </pivotArea>
    </format>
    <format dxfId="885">
      <pivotArea dataOnly="0" labelOnly="1" outline="0" fieldPosition="0">
        <references count="3">
          <reference field="4" count="1" selected="0">
            <x v="1"/>
          </reference>
          <reference field="5" count="1" selected="0">
            <x v="6"/>
          </reference>
          <reference field="51" count="1">
            <x v="3"/>
          </reference>
        </references>
      </pivotArea>
    </format>
    <format dxfId="884">
      <pivotArea dataOnly="0" labelOnly="1" outline="0" fieldPosition="0">
        <references count="3">
          <reference field="4" count="1" selected="0">
            <x v="1"/>
          </reference>
          <reference field="5" count="1" selected="0">
            <x v="10"/>
          </reference>
          <reference field="51" count="1">
            <x v="0"/>
          </reference>
        </references>
      </pivotArea>
    </format>
    <format dxfId="883">
      <pivotArea dataOnly="0" labelOnly="1" outline="0" fieldPosition="0">
        <references count="3">
          <reference field="4" count="1" selected="0">
            <x v="0"/>
          </reference>
          <reference field="5" count="1" selected="0">
            <x v="13"/>
          </reference>
          <reference field="51" count="1">
            <x v="0"/>
          </reference>
        </references>
      </pivotArea>
    </format>
    <format dxfId="882">
      <pivotArea dataOnly="0" labelOnly="1" outline="0" fieldPosition="0">
        <references count="3">
          <reference field="4" count="1" selected="0">
            <x v="0"/>
          </reference>
          <reference field="5" count="1" selected="0">
            <x v="16"/>
          </reference>
          <reference field="51" count="1">
            <x v="2"/>
          </reference>
        </references>
      </pivotArea>
    </format>
    <format dxfId="881">
      <pivotArea dataOnly="0" labelOnly="1" outline="0" fieldPosition="0">
        <references count="3">
          <reference field="4" count="1" selected="0">
            <x v="0"/>
          </reference>
          <reference field="5" count="1" selected="0">
            <x v="18"/>
          </reference>
          <reference field="51" count="1">
            <x v="0"/>
          </reference>
        </references>
      </pivotArea>
    </format>
    <format dxfId="880">
      <pivotArea dataOnly="0" labelOnly="1" outline="0" fieldPosition="0">
        <references count="3">
          <reference field="4" count="1" selected="0">
            <x v="0"/>
          </reference>
          <reference field="5" count="1" selected="0">
            <x v="41"/>
          </reference>
          <reference field="51" count="1">
            <x v="1"/>
          </reference>
        </references>
      </pivotArea>
    </format>
    <format dxfId="879">
      <pivotArea dataOnly="0" labelOnly="1" outline="0" fieldPosition="0">
        <references count="3">
          <reference field="4" count="1" selected="0">
            <x v="1"/>
          </reference>
          <reference field="5" count="1" selected="0">
            <x v="51"/>
          </reference>
          <reference field="51" count="1">
            <x v="1"/>
          </reference>
        </references>
      </pivotArea>
    </format>
    <format dxfId="878">
      <pivotArea dataOnly="0" labelOnly="1" outline="0" fieldPosition="0">
        <references count="3">
          <reference field="4" count="1" selected="0">
            <x v="1"/>
          </reference>
          <reference field="5" count="1" selected="0">
            <x v="53"/>
          </reference>
          <reference field="51" count="1">
            <x v="2"/>
          </reference>
        </references>
      </pivotArea>
    </format>
    <format dxfId="877">
      <pivotArea dataOnly="0" labelOnly="1" outline="0" fieldPosition="0">
        <references count="2">
          <reference field="4" count="1">
            <x v="0"/>
          </reference>
          <reference field="5" count="1" selected="0">
            <x v="2"/>
          </reference>
        </references>
      </pivotArea>
    </format>
    <format dxfId="876">
      <pivotArea dataOnly="0" labelOnly="1" outline="0" fieldPosition="0">
        <references count="3">
          <reference field="4" count="1" selected="0">
            <x v="0"/>
          </reference>
          <reference field="5" count="1" selected="0">
            <x v="2"/>
          </reference>
          <reference field="51" count="1">
            <x v="1"/>
          </reference>
        </references>
      </pivotArea>
    </format>
    <format dxfId="875">
      <pivotArea dataOnly="0" labelOnly="1" outline="0" fieldPosition="0">
        <references count="3">
          <reference field="4" count="1" selected="0">
            <x v="0"/>
          </reference>
          <reference field="5" count="1" selected="0">
            <x v="15"/>
          </reference>
          <reference field="51" count="1">
            <x v="1"/>
          </reference>
        </references>
      </pivotArea>
    </format>
    <format dxfId="874">
      <pivotArea dataOnly="0" labelOnly="1" outline="0" fieldPosition="0">
        <references count="3">
          <reference field="4" count="1" selected="0">
            <x v="0"/>
          </reference>
          <reference field="5" count="1" selected="0">
            <x v="26"/>
          </reference>
          <reference field="51" count="1">
            <x v="1"/>
          </reference>
        </references>
      </pivotArea>
    </format>
    <format dxfId="873">
      <pivotArea dataOnly="0" labelOnly="1" outline="0" fieldPosition="0">
        <references count="3">
          <reference field="4" count="1" selected="0">
            <x v="0"/>
          </reference>
          <reference field="5" count="1" selected="0">
            <x v="32"/>
          </reference>
          <reference field="51" count="1">
            <x v="1"/>
          </reference>
        </references>
      </pivotArea>
    </format>
    <format dxfId="872">
      <pivotArea dataOnly="0" labelOnly="1" outline="0" fieldPosition="0">
        <references count="3">
          <reference field="4" count="1" selected="0">
            <x v="0"/>
          </reference>
          <reference field="5" count="1" selected="0">
            <x v="33"/>
          </reference>
          <reference field="51" count="1">
            <x v="1"/>
          </reference>
        </references>
      </pivotArea>
    </format>
    <format dxfId="871">
      <pivotArea dataOnly="0" labelOnly="1" outline="0" fieldPosition="0">
        <references count="3">
          <reference field="4" count="1" selected="0">
            <x v="0"/>
          </reference>
          <reference field="5" count="1" selected="0">
            <x v="37"/>
          </reference>
          <reference field="51" count="1">
            <x v="1"/>
          </reference>
        </references>
      </pivotArea>
    </format>
    <format dxfId="870">
      <pivotArea dataOnly="0" labelOnly="1" outline="0" fieldPosition="0">
        <references count="3">
          <reference field="4" count="1" selected="0">
            <x v="0"/>
          </reference>
          <reference field="5" count="1" selected="0">
            <x v="40"/>
          </reference>
          <reference field="51" count="1">
            <x v="1"/>
          </reference>
        </references>
      </pivotArea>
    </format>
    <format dxfId="869">
      <pivotArea dataOnly="0" labelOnly="1" outline="0" fieldPosition="0">
        <references count="3">
          <reference field="4" count="1" selected="0">
            <x v="0"/>
          </reference>
          <reference field="5" count="1" selected="0">
            <x v="44"/>
          </reference>
          <reference field="51" count="1">
            <x v="1"/>
          </reference>
        </references>
      </pivotArea>
    </format>
    <format dxfId="868">
      <pivotArea dataOnly="0" labelOnly="1" outline="0" fieldPosition="0">
        <references count="3">
          <reference field="4" count="1" selected="0">
            <x v="0"/>
          </reference>
          <reference field="5" count="1" selected="0">
            <x v="50"/>
          </reference>
          <reference field="51" count="1">
            <x v="1"/>
          </reference>
        </references>
      </pivotArea>
    </format>
    <format dxfId="867">
      <pivotArea dataOnly="0" labelOnly="1" outline="0" fieldPosition="0">
        <references count="2">
          <reference field="4" count="1">
            <x v="0"/>
          </reference>
          <reference field="5" count="1" selected="0">
            <x v="2"/>
          </reference>
        </references>
      </pivotArea>
    </format>
    <format dxfId="866">
      <pivotArea dataOnly="0" labelOnly="1" outline="0" fieldPosition="0">
        <references count="3">
          <reference field="4" count="1" selected="0">
            <x v="0"/>
          </reference>
          <reference field="5" count="1" selected="0">
            <x v="2"/>
          </reference>
          <reference field="51" count="1">
            <x v="1"/>
          </reference>
        </references>
      </pivotArea>
    </format>
    <format dxfId="865">
      <pivotArea dataOnly="0" labelOnly="1" outline="0" fieldPosition="0">
        <references count="3">
          <reference field="4" count="1" selected="0">
            <x v="0"/>
          </reference>
          <reference field="5" count="1" selected="0">
            <x v="15"/>
          </reference>
          <reference field="51" count="1">
            <x v="1"/>
          </reference>
        </references>
      </pivotArea>
    </format>
    <format dxfId="864">
      <pivotArea dataOnly="0" labelOnly="1" outline="0" fieldPosition="0">
        <references count="3">
          <reference field="4" count="1" selected="0">
            <x v="0"/>
          </reference>
          <reference field="5" count="1" selected="0">
            <x v="26"/>
          </reference>
          <reference field="51" count="1">
            <x v="1"/>
          </reference>
        </references>
      </pivotArea>
    </format>
    <format dxfId="863">
      <pivotArea dataOnly="0" labelOnly="1" outline="0" fieldPosition="0">
        <references count="3">
          <reference field="4" count="1" selected="0">
            <x v="0"/>
          </reference>
          <reference field="5" count="1" selected="0">
            <x v="32"/>
          </reference>
          <reference field="51" count="1">
            <x v="1"/>
          </reference>
        </references>
      </pivotArea>
    </format>
    <format dxfId="862">
      <pivotArea dataOnly="0" labelOnly="1" outline="0" fieldPosition="0">
        <references count="3">
          <reference field="4" count="1" selected="0">
            <x v="0"/>
          </reference>
          <reference field="5" count="1" selected="0">
            <x v="33"/>
          </reference>
          <reference field="51" count="1">
            <x v="1"/>
          </reference>
        </references>
      </pivotArea>
    </format>
    <format dxfId="861">
      <pivotArea dataOnly="0" labelOnly="1" outline="0" fieldPosition="0">
        <references count="3">
          <reference field="4" count="1" selected="0">
            <x v="0"/>
          </reference>
          <reference field="5" count="1" selected="0">
            <x v="37"/>
          </reference>
          <reference field="51" count="1">
            <x v="1"/>
          </reference>
        </references>
      </pivotArea>
    </format>
    <format dxfId="860">
      <pivotArea dataOnly="0" labelOnly="1" outline="0" fieldPosition="0">
        <references count="3">
          <reference field="4" count="1" selected="0">
            <x v="0"/>
          </reference>
          <reference field="5" count="1" selected="0">
            <x v="40"/>
          </reference>
          <reference field="51" count="1">
            <x v="1"/>
          </reference>
        </references>
      </pivotArea>
    </format>
    <format dxfId="859">
      <pivotArea dataOnly="0" labelOnly="1" outline="0" fieldPosition="0">
        <references count="3">
          <reference field="4" count="1" selected="0">
            <x v="0"/>
          </reference>
          <reference field="5" count="1" selected="0">
            <x v="44"/>
          </reference>
          <reference field="51" count="1">
            <x v="1"/>
          </reference>
        </references>
      </pivotArea>
    </format>
    <format dxfId="858">
      <pivotArea dataOnly="0" labelOnly="1" outline="0" fieldPosition="0">
        <references count="3">
          <reference field="4" count="1" selected="0">
            <x v="0"/>
          </reference>
          <reference field="5" count="1" selected="0">
            <x v="50"/>
          </reference>
          <reference field="51" count="1">
            <x v="1"/>
          </reference>
        </references>
      </pivotArea>
    </format>
    <format dxfId="857">
      <pivotArea dataOnly="0" labelOnly="1" outline="0" fieldPosition="0">
        <references count="2">
          <reference field="4" count="1">
            <x v="0"/>
          </reference>
          <reference field="5" count="1" selected="0">
            <x v="7"/>
          </reference>
        </references>
      </pivotArea>
    </format>
    <format dxfId="856">
      <pivotArea dataOnly="0" labelOnly="1" outline="0" fieldPosition="0">
        <references count="3">
          <reference field="4" count="1" selected="0">
            <x v="0"/>
          </reference>
          <reference field="5" count="1" selected="0">
            <x v="7"/>
          </reference>
          <reference field="51" count="1">
            <x v="0"/>
          </reference>
        </references>
      </pivotArea>
    </format>
    <format dxfId="855">
      <pivotArea dataOnly="0" labelOnly="1" outline="0" fieldPosition="0">
        <references count="3">
          <reference field="4" count="1" selected="0">
            <x v="0"/>
          </reference>
          <reference field="5" count="1" selected="0">
            <x v="19"/>
          </reference>
          <reference field="51" count="1">
            <x v="1"/>
          </reference>
        </references>
      </pivotArea>
    </format>
    <format dxfId="854">
      <pivotArea dataOnly="0" labelOnly="1" outline="0" fieldPosition="0">
        <references count="3">
          <reference field="4" count="1" selected="0">
            <x v="0"/>
          </reference>
          <reference field="5" count="1" selected="0">
            <x v="20"/>
          </reference>
          <reference field="51" count="1">
            <x v="0"/>
          </reference>
        </references>
      </pivotArea>
    </format>
    <format dxfId="853">
      <pivotArea dataOnly="0" labelOnly="1" outline="0" fieldPosition="0">
        <references count="3">
          <reference field="4" count="1" selected="0">
            <x v="0"/>
          </reference>
          <reference field="5" count="1" selected="0">
            <x v="34"/>
          </reference>
          <reference field="51" count="1">
            <x v="1"/>
          </reference>
        </references>
      </pivotArea>
    </format>
    <format dxfId="852">
      <pivotArea dataOnly="0" labelOnly="1" outline="0" fieldPosition="0">
        <references count="3">
          <reference field="4" count="1" selected="0">
            <x v="0"/>
          </reference>
          <reference field="5" count="1" selected="0">
            <x v="57"/>
          </reference>
          <reference field="51" count="1">
            <x v="0"/>
          </reference>
        </references>
      </pivotArea>
    </format>
    <format dxfId="851">
      <pivotArea dataOnly="0" labelOnly="1" outline="0" fieldPosition="0">
        <references count="3">
          <reference field="4" count="1" selected="0">
            <x v="0"/>
          </reference>
          <reference field="5" count="1" selected="0">
            <x v="59"/>
          </reference>
          <reference field="51" count="1">
            <x v="1"/>
          </reference>
        </references>
      </pivotArea>
    </format>
    <format dxfId="850">
      <pivotArea dataOnly="0" labelOnly="1" outline="0" fieldPosition="0">
        <references count="2">
          <reference field="4" count="1">
            <x v="0"/>
          </reference>
          <reference field="5" count="1" selected="0">
            <x v="7"/>
          </reference>
        </references>
      </pivotArea>
    </format>
    <format dxfId="849">
      <pivotArea dataOnly="0" labelOnly="1" outline="0" fieldPosition="0">
        <references count="3">
          <reference field="4" count="1" selected="0">
            <x v="0"/>
          </reference>
          <reference field="5" count="1" selected="0">
            <x v="7"/>
          </reference>
          <reference field="51" count="1">
            <x v="0"/>
          </reference>
        </references>
      </pivotArea>
    </format>
    <format dxfId="848">
      <pivotArea dataOnly="0" labelOnly="1" outline="0" fieldPosition="0">
        <references count="3">
          <reference field="4" count="1" selected="0">
            <x v="0"/>
          </reference>
          <reference field="5" count="1" selected="0">
            <x v="19"/>
          </reference>
          <reference field="51" count="1">
            <x v="1"/>
          </reference>
        </references>
      </pivotArea>
    </format>
    <format dxfId="847">
      <pivotArea dataOnly="0" labelOnly="1" outline="0" fieldPosition="0">
        <references count="3">
          <reference field="4" count="1" selected="0">
            <x v="0"/>
          </reference>
          <reference field="5" count="1" selected="0">
            <x v="20"/>
          </reference>
          <reference field="51" count="1">
            <x v="0"/>
          </reference>
        </references>
      </pivotArea>
    </format>
    <format dxfId="846">
      <pivotArea dataOnly="0" labelOnly="1" outline="0" fieldPosition="0">
        <references count="3">
          <reference field="4" count="1" selected="0">
            <x v="0"/>
          </reference>
          <reference field="5" count="1" selected="0">
            <x v="34"/>
          </reference>
          <reference field="51" count="1">
            <x v="1"/>
          </reference>
        </references>
      </pivotArea>
    </format>
    <format dxfId="845">
      <pivotArea dataOnly="0" labelOnly="1" outline="0" fieldPosition="0">
        <references count="3">
          <reference field="4" count="1" selected="0">
            <x v="0"/>
          </reference>
          <reference field="5" count="1" selected="0">
            <x v="57"/>
          </reference>
          <reference field="51" count="1">
            <x v="0"/>
          </reference>
        </references>
      </pivotArea>
    </format>
    <format dxfId="844">
      <pivotArea dataOnly="0" labelOnly="1" outline="0" fieldPosition="0">
        <references count="3">
          <reference field="4" count="1" selected="0">
            <x v="0"/>
          </reference>
          <reference field="5" count="1" selected="0">
            <x v="59"/>
          </reference>
          <reference field="51" count="1">
            <x v="1"/>
          </reference>
        </references>
      </pivotArea>
    </format>
    <format dxfId="843">
      <pivotArea dataOnly="0" labelOnly="1" outline="0" fieldPosition="0">
        <references count="2">
          <reference field="4" count="1">
            <x v="0"/>
          </reference>
          <reference field="5" count="1" selected="0">
            <x v="0"/>
          </reference>
        </references>
      </pivotArea>
    </format>
    <format dxfId="842">
      <pivotArea dataOnly="0" labelOnly="1" outline="0" fieldPosition="0">
        <references count="2">
          <reference field="4" count="1">
            <x v="1"/>
          </reference>
          <reference field="5" count="1" selected="0">
            <x v="60"/>
          </reference>
        </references>
      </pivotArea>
    </format>
    <format dxfId="841">
      <pivotArea dataOnly="0" labelOnly="1" outline="0" fieldPosition="0">
        <references count="3">
          <reference field="4" count="1" selected="0">
            <x v="0"/>
          </reference>
          <reference field="5" count="1" selected="0">
            <x v="0"/>
          </reference>
          <reference field="51" count="1">
            <x v="2"/>
          </reference>
        </references>
      </pivotArea>
    </format>
    <format dxfId="840">
      <pivotArea dataOnly="0" labelOnly="1" outline="0" fieldPosition="0">
        <references count="3">
          <reference field="4" count="1" selected="0">
            <x v="0"/>
          </reference>
          <reference field="5" count="1" selected="0">
            <x v="17"/>
          </reference>
          <reference field="51" count="1">
            <x v="2"/>
          </reference>
        </references>
      </pivotArea>
    </format>
    <format dxfId="839">
      <pivotArea dataOnly="0" labelOnly="1" outline="0" fieldPosition="0">
        <references count="3">
          <reference field="4" count="1" selected="0">
            <x v="0"/>
          </reference>
          <reference field="5" count="1" selected="0">
            <x v="23"/>
          </reference>
          <reference field="51" count="1">
            <x v="1"/>
          </reference>
        </references>
      </pivotArea>
    </format>
    <format dxfId="838">
      <pivotArea dataOnly="0" labelOnly="1" outline="0" fieldPosition="0">
        <references count="3">
          <reference field="4" count="1" selected="0">
            <x v="1"/>
          </reference>
          <reference field="5" count="1" selected="0">
            <x v="60"/>
          </reference>
          <reference field="51" count="1">
            <x v="2"/>
          </reference>
        </references>
      </pivotArea>
    </format>
    <format dxfId="837">
      <pivotArea dataOnly="0" labelOnly="1" outline="0" fieldPosition="0">
        <references count="2">
          <reference field="4" count="1">
            <x v="0"/>
          </reference>
          <reference field="5" count="1" selected="0">
            <x v="0"/>
          </reference>
        </references>
      </pivotArea>
    </format>
    <format dxfId="836">
      <pivotArea dataOnly="0" labelOnly="1" outline="0" fieldPosition="0">
        <references count="2">
          <reference field="4" count="1">
            <x v="1"/>
          </reference>
          <reference field="5" count="1" selected="0">
            <x v="60"/>
          </reference>
        </references>
      </pivotArea>
    </format>
    <format dxfId="835">
      <pivotArea dataOnly="0" labelOnly="1" outline="0" fieldPosition="0">
        <references count="3">
          <reference field="4" count="1" selected="0">
            <x v="0"/>
          </reference>
          <reference field="5" count="1" selected="0">
            <x v="0"/>
          </reference>
          <reference field="51" count="1">
            <x v="2"/>
          </reference>
        </references>
      </pivotArea>
    </format>
    <format dxfId="834">
      <pivotArea dataOnly="0" labelOnly="1" outline="0" fieldPosition="0">
        <references count="3">
          <reference field="4" count="1" selected="0">
            <x v="0"/>
          </reference>
          <reference field="5" count="1" selected="0">
            <x v="17"/>
          </reference>
          <reference field="51" count="1">
            <x v="2"/>
          </reference>
        </references>
      </pivotArea>
    </format>
    <format dxfId="833">
      <pivotArea dataOnly="0" labelOnly="1" outline="0" fieldPosition="0">
        <references count="3">
          <reference field="4" count="1" selected="0">
            <x v="0"/>
          </reference>
          <reference field="5" count="1" selected="0">
            <x v="23"/>
          </reference>
          <reference field="51" count="1">
            <x v="1"/>
          </reference>
        </references>
      </pivotArea>
    </format>
    <format dxfId="832">
      <pivotArea dataOnly="0" labelOnly="1" outline="0" fieldPosition="0">
        <references count="3">
          <reference field="4" count="1" selected="0">
            <x v="1"/>
          </reference>
          <reference field="5" count="1" selected="0">
            <x v="60"/>
          </reference>
          <reference field="51" count="1">
            <x v="2"/>
          </reference>
        </references>
      </pivotArea>
    </format>
    <format dxfId="831">
      <pivotArea dataOnly="0" labelOnly="1" outline="0" fieldPosition="0">
        <references count="2">
          <reference field="4" count="1">
            <x v="0"/>
          </reference>
          <reference field="5" count="1" selected="0">
            <x v="4"/>
          </reference>
        </references>
      </pivotArea>
    </format>
    <format dxfId="830">
      <pivotArea dataOnly="0" labelOnly="1" outline="0" fieldPosition="0">
        <references count="2">
          <reference field="4" count="1">
            <x v="1"/>
          </reference>
          <reference field="5" count="1" selected="0">
            <x v="9"/>
          </reference>
        </references>
      </pivotArea>
    </format>
    <format dxfId="829">
      <pivotArea dataOnly="0" labelOnly="1" outline="0" fieldPosition="0">
        <references count="2">
          <reference field="4" count="1">
            <x v="0"/>
          </reference>
          <reference field="5" count="1" selected="0">
            <x v="31"/>
          </reference>
        </references>
      </pivotArea>
    </format>
    <format dxfId="828">
      <pivotArea dataOnly="0" labelOnly="1" outline="0" fieldPosition="0">
        <references count="2">
          <reference field="4" count="1">
            <x v="1"/>
          </reference>
          <reference field="5" count="1" selected="0">
            <x v="35"/>
          </reference>
        </references>
      </pivotArea>
    </format>
    <format dxfId="827">
      <pivotArea dataOnly="0" labelOnly="1" outline="0" fieldPosition="0">
        <references count="2">
          <reference field="4" count="1">
            <x v="0"/>
          </reference>
          <reference field="5" count="1" selected="0">
            <x v="36"/>
          </reference>
        </references>
      </pivotArea>
    </format>
    <format dxfId="826">
      <pivotArea dataOnly="0" labelOnly="1" outline="0" fieldPosition="0">
        <references count="2">
          <reference field="4" count="1">
            <x v="1"/>
          </reference>
          <reference field="5" count="1" selected="0">
            <x v="38"/>
          </reference>
        </references>
      </pivotArea>
    </format>
    <format dxfId="825">
      <pivotArea dataOnly="0" labelOnly="1" outline="0" fieldPosition="0">
        <references count="2">
          <reference field="4" count="1">
            <x v="0"/>
          </reference>
          <reference field="5" count="1" selected="0">
            <x v="42"/>
          </reference>
        </references>
      </pivotArea>
    </format>
    <format dxfId="824">
      <pivotArea dataOnly="0" labelOnly="1" outline="0" fieldPosition="0">
        <references count="2">
          <reference field="4" count="1">
            <x v="1"/>
          </reference>
          <reference field="5" count="1" selected="0">
            <x v="49"/>
          </reference>
        </references>
      </pivotArea>
    </format>
    <format dxfId="823">
      <pivotArea dataOnly="0" labelOnly="1" outline="0" fieldPosition="0">
        <references count="2">
          <reference field="4" count="1">
            <x v="0"/>
          </reference>
          <reference field="5" count="1" selected="0">
            <x v="54"/>
          </reference>
        </references>
      </pivotArea>
    </format>
    <format dxfId="822">
      <pivotArea dataOnly="0" labelOnly="1" outline="0" fieldPosition="0">
        <references count="3">
          <reference field="4" count="1" selected="0">
            <x v="0"/>
          </reference>
          <reference field="5" count="1" selected="0">
            <x v="4"/>
          </reference>
          <reference field="51" count="1">
            <x v="1"/>
          </reference>
        </references>
      </pivotArea>
    </format>
    <format dxfId="821">
      <pivotArea dataOnly="0" labelOnly="1" outline="0" fieldPosition="0">
        <references count="3">
          <reference field="4" count="1" selected="0">
            <x v="0"/>
          </reference>
          <reference field="5" count="1" selected="0">
            <x v="8"/>
          </reference>
          <reference field="51" count="1">
            <x v="1"/>
          </reference>
        </references>
      </pivotArea>
    </format>
    <format dxfId="820">
      <pivotArea dataOnly="0" labelOnly="1" outline="0" fieldPosition="0">
        <references count="3">
          <reference field="4" count="1" selected="0">
            <x v="1"/>
          </reference>
          <reference field="5" count="1" selected="0">
            <x v="9"/>
          </reference>
          <reference field="51" count="1">
            <x v="3"/>
          </reference>
        </references>
      </pivotArea>
    </format>
    <format dxfId="819">
      <pivotArea dataOnly="0" labelOnly="1" outline="0" fieldPosition="0">
        <references count="3">
          <reference field="4" count="1" selected="0">
            <x v="1"/>
          </reference>
          <reference field="5" count="1" selected="0">
            <x v="21"/>
          </reference>
          <reference field="51" count="1">
            <x v="0"/>
          </reference>
        </references>
      </pivotArea>
    </format>
    <format dxfId="818">
      <pivotArea dataOnly="0" labelOnly="1" outline="0" fieldPosition="0">
        <references count="3">
          <reference field="4" count="1" selected="0">
            <x v="1"/>
          </reference>
          <reference field="5" count="1" selected="0">
            <x v="29"/>
          </reference>
          <reference field="51" count="1">
            <x v="3"/>
          </reference>
        </references>
      </pivotArea>
    </format>
    <format dxfId="817">
      <pivotArea dataOnly="0" labelOnly="1" outline="0" fieldPosition="0">
        <references count="3">
          <reference field="4" count="1" selected="0">
            <x v="0"/>
          </reference>
          <reference field="5" count="1" selected="0">
            <x v="31"/>
          </reference>
          <reference field="51" count="1">
            <x v="1"/>
          </reference>
        </references>
      </pivotArea>
    </format>
    <format dxfId="816">
      <pivotArea dataOnly="0" labelOnly="1" outline="0" fieldPosition="0">
        <references count="3">
          <reference field="4" count="1" selected="0">
            <x v="1"/>
          </reference>
          <reference field="5" count="1" selected="0">
            <x v="35"/>
          </reference>
          <reference field="51" count="1">
            <x v="2"/>
          </reference>
        </references>
      </pivotArea>
    </format>
    <format dxfId="815">
      <pivotArea dataOnly="0" labelOnly="1" outline="0" fieldPosition="0">
        <references count="3">
          <reference field="4" count="1" selected="0">
            <x v="0"/>
          </reference>
          <reference field="5" count="1" selected="0">
            <x v="36"/>
          </reference>
          <reference field="51" count="1">
            <x v="0"/>
          </reference>
        </references>
      </pivotArea>
    </format>
    <format dxfId="814">
      <pivotArea dataOnly="0" labelOnly="1" outline="0" fieldPosition="0">
        <references count="3">
          <reference field="4" count="1" selected="0">
            <x v="1"/>
          </reference>
          <reference field="5" count="1" selected="0">
            <x v="38"/>
          </reference>
          <reference field="51" count="1">
            <x v="1"/>
          </reference>
        </references>
      </pivotArea>
    </format>
    <format dxfId="813">
      <pivotArea dataOnly="0" labelOnly="1" outline="0" fieldPosition="0">
        <references count="3">
          <reference field="4" count="1" selected="0">
            <x v="0"/>
          </reference>
          <reference field="5" count="1" selected="0">
            <x v="42"/>
          </reference>
          <reference field="51" count="1">
            <x v="1"/>
          </reference>
        </references>
      </pivotArea>
    </format>
    <format dxfId="812">
      <pivotArea dataOnly="0" labelOnly="1" outline="0" fieldPosition="0">
        <references count="3">
          <reference field="4" count="1" selected="0">
            <x v="0"/>
          </reference>
          <reference field="5" count="1" selected="0">
            <x v="46"/>
          </reference>
          <reference field="51" count="1">
            <x v="2"/>
          </reference>
        </references>
      </pivotArea>
    </format>
    <format dxfId="811">
      <pivotArea dataOnly="0" labelOnly="1" outline="0" fieldPosition="0">
        <references count="3">
          <reference field="4" count="1" selected="0">
            <x v="0"/>
          </reference>
          <reference field="5" count="1" selected="0">
            <x v="47"/>
          </reference>
          <reference field="51" count="1">
            <x v="2"/>
          </reference>
        </references>
      </pivotArea>
    </format>
    <format dxfId="810">
      <pivotArea dataOnly="0" labelOnly="1" outline="0" fieldPosition="0">
        <references count="3">
          <reference field="4" count="1" selected="0">
            <x v="0"/>
          </reference>
          <reference field="5" count="1" selected="0">
            <x v="48"/>
          </reference>
          <reference field="51" count="1">
            <x v="2"/>
          </reference>
        </references>
      </pivotArea>
    </format>
    <format dxfId="809">
      <pivotArea dataOnly="0" labelOnly="1" outline="0" fieldPosition="0">
        <references count="3">
          <reference field="4" count="1" selected="0">
            <x v="1"/>
          </reference>
          <reference field="5" count="1" selected="0">
            <x v="49"/>
          </reference>
          <reference field="51" count="1">
            <x v="3"/>
          </reference>
        </references>
      </pivotArea>
    </format>
    <format dxfId="808">
      <pivotArea dataOnly="0" labelOnly="1" outline="0" fieldPosition="0">
        <references count="3">
          <reference field="4" count="1" selected="0">
            <x v="1"/>
          </reference>
          <reference field="5" count="1" selected="0">
            <x v="52"/>
          </reference>
          <reference field="51" count="1">
            <x v="1"/>
          </reference>
        </references>
      </pivotArea>
    </format>
    <format dxfId="807">
      <pivotArea dataOnly="0" labelOnly="1" outline="0" fieldPosition="0">
        <references count="3">
          <reference field="4" count="1" selected="0">
            <x v="0"/>
          </reference>
          <reference field="5" count="1" selected="0">
            <x v="54"/>
          </reference>
          <reference field="51" count="1">
            <x v="1"/>
          </reference>
        </references>
      </pivotArea>
    </format>
    <format dxfId="806">
      <pivotArea dataOnly="0" labelOnly="1" outline="0" fieldPosition="0">
        <references count="3">
          <reference field="4" count="1" selected="0">
            <x v="0"/>
          </reference>
          <reference field="5" count="1" selected="0">
            <x v="55"/>
          </reference>
          <reference field="51" count="1">
            <x v="0"/>
          </reference>
        </references>
      </pivotArea>
    </format>
    <format dxfId="805">
      <pivotArea dataOnly="0" labelOnly="1" outline="0" fieldPosition="0">
        <references count="3">
          <reference field="4" count="1" selected="0">
            <x v="0"/>
          </reference>
          <reference field="5" count="1" selected="0">
            <x v="58"/>
          </reference>
          <reference field="51" count="1">
            <x v="1"/>
          </reference>
        </references>
      </pivotArea>
    </format>
    <format dxfId="804">
      <pivotArea dataOnly="0" labelOnly="1" outline="0" fieldPosition="0">
        <references count="2">
          <reference field="4" count="1">
            <x v="0"/>
          </reference>
          <reference field="5" count="1" selected="0">
            <x v="4"/>
          </reference>
        </references>
      </pivotArea>
    </format>
    <format dxfId="803">
      <pivotArea dataOnly="0" labelOnly="1" outline="0" fieldPosition="0">
        <references count="2">
          <reference field="4" count="1">
            <x v="1"/>
          </reference>
          <reference field="5" count="1" selected="0">
            <x v="9"/>
          </reference>
        </references>
      </pivotArea>
    </format>
    <format dxfId="802">
      <pivotArea dataOnly="0" labelOnly="1" outline="0" fieldPosition="0">
        <references count="2">
          <reference field="4" count="1">
            <x v="0"/>
          </reference>
          <reference field="5" count="1" selected="0">
            <x v="31"/>
          </reference>
        </references>
      </pivotArea>
    </format>
    <format dxfId="801">
      <pivotArea dataOnly="0" labelOnly="1" outline="0" fieldPosition="0">
        <references count="2">
          <reference field="4" count="1">
            <x v="1"/>
          </reference>
          <reference field="5" count="1" selected="0">
            <x v="35"/>
          </reference>
        </references>
      </pivotArea>
    </format>
    <format dxfId="800">
      <pivotArea dataOnly="0" labelOnly="1" outline="0" fieldPosition="0">
        <references count="2">
          <reference field="4" count="1">
            <x v="0"/>
          </reference>
          <reference field="5" count="1" selected="0">
            <x v="36"/>
          </reference>
        </references>
      </pivotArea>
    </format>
    <format dxfId="799">
      <pivotArea dataOnly="0" labelOnly="1" outline="0" fieldPosition="0">
        <references count="2">
          <reference field="4" count="1">
            <x v="1"/>
          </reference>
          <reference field="5" count="1" selected="0">
            <x v="38"/>
          </reference>
        </references>
      </pivotArea>
    </format>
    <format dxfId="798">
      <pivotArea dataOnly="0" labelOnly="1" outline="0" fieldPosition="0">
        <references count="2">
          <reference field="4" count="1">
            <x v="0"/>
          </reference>
          <reference field="5" count="1" selected="0">
            <x v="42"/>
          </reference>
        </references>
      </pivotArea>
    </format>
    <format dxfId="797">
      <pivotArea dataOnly="0" labelOnly="1" outline="0" fieldPosition="0">
        <references count="2">
          <reference field="4" count="1">
            <x v="1"/>
          </reference>
          <reference field="5" count="1" selected="0">
            <x v="49"/>
          </reference>
        </references>
      </pivotArea>
    </format>
    <format dxfId="796">
      <pivotArea dataOnly="0" labelOnly="1" outline="0" fieldPosition="0">
        <references count="2">
          <reference field="4" count="1">
            <x v="0"/>
          </reference>
          <reference field="5" count="1" selected="0">
            <x v="54"/>
          </reference>
        </references>
      </pivotArea>
    </format>
    <format dxfId="795">
      <pivotArea dataOnly="0" labelOnly="1" outline="0" fieldPosition="0">
        <references count="3">
          <reference field="4" count="1" selected="0">
            <x v="0"/>
          </reference>
          <reference field="5" count="1" selected="0">
            <x v="4"/>
          </reference>
          <reference field="51" count="1">
            <x v="1"/>
          </reference>
        </references>
      </pivotArea>
    </format>
    <format dxfId="794">
      <pivotArea dataOnly="0" labelOnly="1" outline="0" fieldPosition="0">
        <references count="3">
          <reference field="4" count="1" selected="0">
            <x v="0"/>
          </reference>
          <reference field="5" count="1" selected="0">
            <x v="8"/>
          </reference>
          <reference field="51" count="1">
            <x v="1"/>
          </reference>
        </references>
      </pivotArea>
    </format>
    <format dxfId="793">
      <pivotArea dataOnly="0" labelOnly="1" outline="0" fieldPosition="0">
        <references count="3">
          <reference field="4" count="1" selected="0">
            <x v="1"/>
          </reference>
          <reference field="5" count="1" selected="0">
            <x v="9"/>
          </reference>
          <reference field="51" count="1">
            <x v="3"/>
          </reference>
        </references>
      </pivotArea>
    </format>
    <format dxfId="792">
      <pivotArea dataOnly="0" labelOnly="1" outline="0" fieldPosition="0">
        <references count="3">
          <reference field="4" count="1" selected="0">
            <x v="1"/>
          </reference>
          <reference field="5" count="1" selected="0">
            <x v="21"/>
          </reference>
          <reference field="51" count="1">
            <x v="0"/>
          </reference>
        </references>
      </pivotArea>
    </format>
    <format dxfId="791">
      <pivotArea dataOnly="0" labelOnly="1" outline="0" fieldPosition="0">
        <references count="3">
          <reference field="4" count="1" selected="0">
            <x v="1"/>
          </reference>
          <reference field="5" count="1" selected="0">
            <x v="29"/>
          </reference>
          <reference field="51" count="1">
            <x v="3"/>
          </reference>
        </references>
      </pivotArea>
    </format>
    <format dxfId="790">
      <pivotArea dataOnly="0" labelOnly="1" outline="0" fieldPosition="0">
        <references count="3">
          <reference field="4" count="1" selected="0">
            <x v="0"/>
          </reference>
          <reference field="5" count="1" selected="0">
            <x v="31"/>
          </reference>
          <reference field="51" count="1">
            <x v="1"/>
          </reference>
        </references>
      </pivotArea>
    </format>
    <format dxfId="789">
      <pivotArea dataOnly="0" labelOnly="1" outline="0" fieldPosition="0">
        <references count="3">
          <reference field="4" count="1" selected="0">
            <x v="1"/>
          </reference>
          <reference field="5" count="1" selected="0">
            <x v="35"/>
          </reference>
          <reference field="51" count="1">
            <x v="2"/>
          </reference>
        </references>
      </pivotArea>
    </format>
    <format dxfId="788">
      <pivotArea dataOnly="0" labelOnly="1" outline="0" fieldPosition="0">
        <references count="3">
          <reference field="4" count="1" selected="0">
            <x v="0"/>
          </reference>
          <reference field="5" count="1" selected="0">
            <x v="36"/>
          </reference>
          <reference field="51" count="1">
            <x v="0"/>
          </reference>
        </references>
      </pivotArea>
    </format>
    <format dxfId="787">
      <pivotArea dataOnly="0" labelOnly="1" outline="0" fieldPosition="0">
        <references count="3">
          <reference field="4" count="1" selected="0">
            <x v="1"/>
          </reference>
          <reference field="5" count="1" selected="0">
            <x v="38"/>
          </reference>
          <reference field="51" count="1">
            <x v="1"/>
          </reference>
        </references>
      </pivotArea>
    </format>
    <format dxfId="786">
      <pivotArea dataOnly="0" labelOnly="1" outline="0" fieldPosition="0">
        <references count="3">
          <reference field="4" count="1" selected="0">
            <x v="0"/>
          </reference>
          <reference field="5" count="1" selected="0">
            <x v="42"/>
          </reference>
          <reference field="51" count="1">
            <x v="1"/>
          </reference>
        </references>
      </pivotArea>
    </format>
    <format dxfId="785">
      <pivotArea dataOnly="0" labelOnly="1" outline="0" fieldPosition="0">
        <references count="3">
          <reference field="4" count="1" selected="0">
            <x v="0"/>
          </reference>
          <reference field="5" count="1" selected="0">
            <x v="46"/>
          </reference>
          <reference field="51" count="1">
            <x v="2"/>
          </reference>
        </references>
      </pivotArea>
    </format>
    <format dxfId="784">
      <pivotArea dataOnly="0" labelOnly="1" outline="0" fieldPosition="0">
        <references count="3">
          <reference field="4" count="1" selected="0">
            <x v="0"/>
          </reference>
          <reference field="5" count="1" selected="0">
            <x v="47"/>
          </reference>
          <reference field="51" count="1">
            <x v="2"/>
          </reference>
        </references>
      </pivotArea>
    </format>
    <format dxfId="783">
      <pivotArea dataOnly="0" labelOnly="1" outline="0" fieldPosition="0">
        <references count="3">
          <reference field="4" count="1" selected="0">
            <x v="0"/>
          </reference>
          <reference field="5" count="1" selected="0">
            <x v="48"/>
          </reference>
          <reference field="51" count="1">
            <x v="2"/>
          </reference>
        </references>
      </pivotArea>
    </format>
    <format dxfId="782">
      <pivotArea dataOnly="0" labelOnly="1" outline="0" fieldPosition="0">
        <references count="3">
          <reference field="4" count="1" selected="0">
            <x v="1"/>
          </reference>
          <reference field="5" count="1" selected="0">
            <x v="49"/>
          </reference>
          <reference field="51" count="1">
            <x v="3"/>
          </reference>
        </references>
      </pivotArea>
    </format>
    <format dxfId="781">
      <pivotArea dataOnly="0" labelOnly="1" outline="0" fieldPosition="0">
        <references count="3">
          <reference field="4" count="1" selected="0">
            <x v="1"/>
          </reference>
          <reference field="5" count="1" selected="0">
            <x v="52"/>
          </reference>
          <reference field="51" count="1">
            <x v="1"/>
          </reference>
        </references>
      </pivotArea>
    </format>
    <format dxfId="780">
      <pivotArea dataOnly="0" labelOnly="1" outline="0" fieldPosition="0">
        <references count="3">
          <reference field="4" count="1" selected="0">
            <x v="0"/>
          </reference>
          <reference field="5" count="1" selected="0">
            <x v="54"/>
          </reference>
          <reference field="51" count="1">
            <x v="1"/>
          </reference>
        </references>
      </pivotArea>
    </format>
    <format dxfId="779">
      <pivotArea dataOnly="0" labelOnly="1" outline="0" fieldPosition="0">
        <references count="3">
          <reference field="4" count="1" selected="0">
            <x v="0"/>
          </reference>
          <reference field="5" count="1" selected="0">
            <x v="55"/>
          </reference>
          <reference field="51" count="1">
            <x v="0"/>
          </reference>
        </references>
      </pivotArea>
    </format>
    <format dxfId="778">
      <pivotArea dataOnly="0" labelOnly="1" outline="0" fieldPosition="0">
        <references count="3">
          <reference field="4" count="1" selected="0">
            <x v="0"/>
          </reference>
          <reference field="5" count="1" selected="0">
            <x v="58"/>
          </reference>
          <reference field="51" count="1">
            <x v="1"/>
          </reference>
        </references>
      </pivotArea>
    </format>
    <format dxfId="777">
      <pivotArea dataOnly="0" labelOnly="1" outline="0" fieldPosition="0">
        <references count="3">
          <reference field="4" count="1" selected="0">
            <x v="1"/>
          </reference>
          <reference field="5" count="1" selected="0">
            <x v="5"/>
          </reference>
          <reference field="51" count="1">
            <x v="2"/>
          </reference>
        </references>
      </pivotArea>
    </format>
    <format dxfId="776">
      <pivotArea dataOnly="0" labelOnly="1" outline="0" fieldPosition="0">
        <references count="3">
          <reference field="4" count="1" selected="0">
            <x v="1"/>
          </reference>
          <reference field="5" count="1" selected="0">
            <x v="6"/>
          </reference>
          <reference field="51" count="1">
            <x v="0"/>
          </reference>
        </references>
      </pivotArea>
    </format>
    <format dxfId="775">
      <pivotArea dataOnly="0" labelOnly="1" outline="0" fieldPosition="0">
        <references count="3">
          <reference field="4" count="1" selected="0">
            <x v="1"/>
          </reference>
          <reference field="5" count="1" selected="0">
            <x v="10"/>
          </reference>
          <reference field="51" count="1">
            <x v="0"/>
          </reference>
        </references>
      </pivotArea>
    </format>
    <format dxfId="774">
      <pivotArea dataOnly="0" labelOnly="1" outline="0" fieldPosition="0">
        <references count="3">
          <reference field="4" count="1" selected="0">
            <x v="0"/>
          </reference>
          <reference field="5" count="1" selected="0">
            <x v="13"/>
          </reference>
          <reference field="51" count="1">
            <x v="0"/>
          </reference>
        </references>
      </pivotArea>
    </format>
    <format dxfId="773">
      <pivotArea dataOnly="0" labelOnly="1" outline="0" fieldPosition="0">
        <references count="3">
          <reference field="4" count="1" selected="0">
            <x v="0"/>
          </reference>
          <reference field="5" count="1" selected="0">
            <x v="18"/>
          </reference>
          <reference field="51" count="1">
            <x v="4"/>
          </reference>
        </references>
      </pivotArea>
    </format>
    <format dxfId="772">
      <pivotArea dataOnly="0" labelOnly="1" outline="0" fieldPosition="0">
        <references count="3">
          <reference field="4" count="1" selected="0">
            <x v="0"/>
          </reference>
          <reference field="5" count="1" selected="0">
            <x v="41"/>
          </reference>
          <reference field="51" count="1">
            <x v="4"/>
          </reference>
        </references>
      </pivotArea>
    </format>
    <format dxfId="771">
      <pivotArea dataOnly="0" labelOnly="1" outline="0" fieldPosition="0">
        <references count="3">
          <reference field="4" count="1" selected="0">
            <x v="1"/>
          </reference>
          <reference field="5" count="1" selected="0">
            <x v="51"/>
          </reference>
          <reference field="51" count="1">
            <x v="4"/>
          </reference>
        </references>
      </pivotArea>
    </format>
    <format dxfId="770">
      <pivotArea dataOnly="0" labelOnly="1" outline="0" fieldPosition="0">
        <references count="2">
          <reference field="4" count="1">
            <x v="1"/>
          </reference>
          <reference field="5" count="1" selected="0">
            <x v="5"/>
          </reference>
        </references>
      </pivotArea>
    </format>
    <format dxfId="769">
      <pivotArea dataOnly="0" labelOnly="1" outline="0" fieldPosition="0">
        <references count="2">
          <reference field="4" count="1">
            <x v="0"/>
          </reference>
          <reference field="5" count="1" selected="0">
            <x v="13"/>
          </reference>
        </references>
      </pivotArea>
    </format>
    <format dxfId="768">
      <pivotArea dataOnly="0" labelOnly="1" outline="0" fieldPosition="0">
        <references count="2">
          <reference field="4" count="1">
            <x v="1"/>
          </reference>
          <reference field="5" count="1" selected="0">
            <x v="51"/>
          </reference>
        </references>
      </pivotArea>
    </format>
    <format dxfId="767">
      <pivotArea dataOnly="0" labelOnly="1" outline="0" fieldPosition="0">
        <references count="2">
          <reference field="4" count="1">
            <x v="1"/>
          </reference>
          <reference field="5" count="1" selected="0">
            <x v="5"/>
          </reference>
        </references>
      </pivotArea>
    </format>
    <format dxfId="766">
      <pivotArea dataOnly="0" labelOnly="1" outline="0" fieldPosition="0">
        <references count="2">
          <reference field="4" count="1">
            <x v="0"/>
          </reference>
          <reference field="5" count="1" selected="0">
            <x v="13"/>
          </reference>
        </references>
      </pivotArea>
    </format>
    <format dxfId="765">
      <pivotArea dataOnly="0" labelOnly="1" outline="0" fieldPosition="0">
        <references count="2">
          <reference field="4" count="1">
            <x v="1"/>
          </reference>
          <reference field="5" count="1" selected="0">
            <x v="51"/>
          </reference>
        </references>
      </pivotArea>
    </format>
    <format dxfId="764">
      <pivotArea dataOnly="0" labelOnly="1" outline="0" fieldPosition="0">
        <references count="2">
          <reference field="4" count="1">
            <x v="0"/>
          </reference>
          <reference field="5" count="1" selected="0">
            <x v="0"/>
          </reference>
        </references>
      </pivotArea>
    </format>
    <format dxfId="763">
      <pivotArea dataOnly="0" labelOnly="1" outline="0" fieldPosition="0">
        <references count="2">
          <reference field="4" count="1">
            <x v="1"/>
          </reference>
          <reference field="5" count="1" selected="0">
            <x v="60"/>
          </reference>
        </references>
      </pivotArea>
    </format>
    <format dxfId="762">
      <pivotArea dataOnly="0" labelOnly="1" outline="0" fieldPosition="0">
        <references count="2">
          <reference field="4" count="1">
            <x v="0"/>
          </reference>
          <reference field="5" count="1" selected="0">
            <x v="0"/>
          </reference>
        </references>
      </pivotArea>
    </format>
    <format dxfId="761">
      <pivotArea dataOnly="0" labelOnly="1" outline="0" fieldPosition="0">
        <references count="2">
          <reference field="4" count="1">
            <x v="1"/>
          </reference>
          <reference field="5" count="1" selected="0">
            <x v="60"/>
          </reference>
        </references>
      </pivotArea>
    </format>
    <format dxfId="760">
      <pivotArea dataOnly="0" labelOnly="1" outline="0" fieldPosition="0">
        <references count="3">
          <reference field="4" count="1" selected="0">
            <x v="0"/>
          </reference>
          <reference field="5" count="1" selected="0">
            <x v="0"/>
          </reference>
          <reference field="51" count="1">
            <x v="2"/>
          </reference>
        </references>
      </pivotArea>
    </format>
    <format dxfId="759">
      <pivotArea dataOnly="0" labelOnly="1" outline="0" fieldPosition="0">
        <references count="3">
          <reference field="4" count="1" selected="0">
            <x v="0"/>
          </reference>
          <reference field="5" count="1" selected="0">
            <x v="17"/>
          </reference>
          <reference field="51" count="1">
            <x v="3"/>
          </reference>
        </references>
      </pivotArea>
    </format>
    <format dxfId="758">
      <pivotArea dataOnly="0" labelOnly="1" outline="0" fieldPosition="0">
        <references count="3">
          <reference field="4" count="1" selected="0">
            <x v="0"/>
          </reference>
          <reference field="5" count="1" selected="0">
            <x v="23"/>
          </reference>
          <reference field="51" count="1">
            <x v="1"/>
          </reference>
        </references>
      </pivotArea>
    </format>
    <format dxfId="757">
      <pivotArea dataOnly="0" labelOnly="1" outline="0" fieldPosition="0">
        <references count="3">
          <reference field="4" count="1" selected="0">
            <x v="1"/>
          </reference>
          <reference field="5" count="1" selected="0">
            <x v="60"/>
          </reference>
          <reference field="51" count="1">
            <x v="2"/>
          </reference>
        </references>
      </pivotArea>
    </format>
    <format dxfId="756">
      <pivotArea dataOnly="0" labelOnly="1" outline="0" fieldPosition="0">
        <references count="3">
          <reference field="4" count="1" selected="0">
            <x v="0"/>
          </reference>
          <reference field="5" count="1" selected="0">
            <x v="0"/>
          </reference>
          <reference field="51" count="1">
            <x v="2"/>
          </reference>
        </references>
      </pivotArea>
    </format>
    <format dxfId="755">
      <pivotArea dataOnly="0" labelOnly="1" outline="0" fieldPosition="0">
        <references count="3">
          <reference field="4" count="1" selected="0">
            <x v="0"/>
          </reference>
          <reference field="5" count="1" selected="0">
            <x v="17"/>
          </reference>
          <reference field="51" count="1">
            <x v="3"/>
          </reference>
        </references>
      </pivotArea>
    </format>
    <format dxfId="754">
      <pivotArea dataOnly="0" labelOnly="1" outline="0" fieldPosition="0">
        <references count="3">
          <reference field="4" count="1" selected="0">
            <x v="0"/>
          </reference>
          <reference field="5" count="1" selected="0">
            <x v="23"/>
          </reference>
          <reference field="51" count="1">
            <x v="1"/>
          </reference>
        </references>
      </pivotArea>
    </format>
    <format dxfId="753">
      <pivotArea dataOnly="0" labelOnly="1" outline="0" fieldPosition="0">
        <references count="3">
          <reference field="4" count="1" selected="0">
            <x v="1"/>
          </reference>
          <reference field="5" count="1" selected="0">
            <x v="60"/>
          </reference>
          <reference field="51" count="1">
            <x v="2"/>
          </reference>
        </references>
      </pivotArea>
    </format>
    <format dxfId="752">
      <pivotArea dataOnly="0" labelOnly="1" outline="0" fieldPosition="0">
        <references count="2">
          <reference field="4" count="1">
            <x v="0"/>
          </reference>
          <reference field="5" count="1" selected="0">
            <x v="4"/>
          </reference>
        </references>
      </pivotArea>
    </format>
    <format dxfId="751">
      <pivotArea dataOnly="0" labelOnly="1" outline="0" fieldPosition="0">
        <references count="2">
          <reference field="4" count="1">
            <x v="1"/>
          </reference>
          <reference field="5" count="1" selected="0">
            <x v="21"/>
          </reference>
        </references>
      </pivotArea>
    </format>
    <format dxfId="750">
      <pivotArea dataOnly="0" labelOnly="1" outline="0" fieldPosition="0">
        <references count="2">
          <reference field="4" count="1">
            <x v="0"/>
          </reference>
          <reference field="5" count="1" selected="0">
            <x v="31"/>
          </reference>
        </references>
      </pivotArea>
    </format>
    <format dxfId="749">
      <pivotArea dataOnly="0" labelOnly="1" outline="0" fieldPosition="0">
        <references count="2">
          <reference field="4" count="1">
            <x v="1"/>
          </reference>
          <reference field="5" count="1" selected="0">
            <x v="35"/>
          </reference>
        </references>
      </pivotArea>
    </format>
    <format dxfId="748">
      <pivotArea dataOnly="0" labelOnly="1" outline="0" fieldPosition="0">
        <references count="2">
          <reference field="4" count="1">
            <x v="0"/>
          </reference>
          <reference field="5" count="1" selected="0">
            <x v="36"/>
          </reference>
        </references>
      </pivotArea>
    </format>
    <format dxfId="747">
      <pivotArea dataOnly="0" labelOnly="1" outline="0" fieldPosition="0">
        <references count="2">
          <reference field="4" count="1">
            <x v="1"/>
          </reference>
          <reference field="5" count="1" selected="0">
            <x v="38"/>
          </reference>
        </references>
      </pivotArea>
    </format>
    <format dxfId="746">
      <pivotArea dataOnly="0" labelOnly="1" outline="0" fieldPosition="0">
        <references count="2">
          <reference field="4" count="1">
            <x v="0"/>
          </reference>
          <reference field="5" count="1" selected="0">
            <x v="42"/>
          </reference>
        </references>
      </pivotArea>
    </format>
    <format dxfId="745">
      <pivotArea dataOnly="0" labelOnly="1" outline="0" fieldPosition="0">
        <references count="2">
          <reference field="4" count="1">
            <x v="1"/>
          </reference>
          <reference field="5" count="1" selected="0">
            <x v="49"/>
          </reference>
        </references>
      </pivotArea>
    </format>
    <format dxfId="744">
      <pivotArea dataOnly="0" labelOnly="1" outline="0" fieldPosition="0">
        <references count="2">
          <reference field="4" count="1">
            <x v="0"/>
          </reference>
          <reference field="5" count="1" selected="0">
            <x v="55"/>
          </reference>
        </references>
      </pivotArea>
    </format>
    <format dxfId="743">
      <pivotArea dataOnly="0" labelOnly="1" outline="0" fieldPosition="0">
        <references count="2">
          <reference field="4" count="1">
            <x v="1"/>
          </reference>
          <reference field="5" count="1" selected="0">
            <x v="62"/>
          </reference>
        </references>
      </pivotArea>
    </format>
    <format dxfId="742">
      <pivotArea dataOnly="0" labelOnly="1" outline="0" fieldPosition="0">
        <references count="2">
          <reference field="4" count="1">
            <x v="0"/>
          </reference>
          <reference field="5" count="1" selected="0">
            <x v="63"/>
          </reference>
        </references>
      </pivotArea>
    </format>
    <format dxfId="741">
      <pivotArea dataOnly="0" labelOnly="1" outline="0" fieldPosition="0">
        <references count="2">
          <reference field="4" count="1">
            <x v="0"/>
          </reference>
          <reference field="5" count="1" selected="0">
            <x v="4"/>
          </reference>
        </references>
      </pivotArea>
    </format>
    <format dxfId="740">
      <pivotArea dataOnly="0" labelOnly="1" outline="0" fieldPosition="0">
        <references count="2">
          <reference field="4" count="1">
            <x v="1"/>
          </reference>
          <reference field="5" count="1" selected="0">
            <x v="21"/>
          </reference>
        </references>
      </pivotArea>
    </format>
    <format dxfId="739">
      <pivotArea dataOnly="0" labelOnly="1" outline="0" fieldPosition="0">
        <references count="2">
          <reference field="4" count="1">
            <x v="0"/>
          </reference>
          <reference field="5" count="1" selected="0">
            <x v="31"/>
          </reference>
        </references>
      </pivotArea>
    </format>
    <format dxfId="738">
      <pivotArea dataOnly="0" labelOnly="1" outline="0" fieldPosition="0">
        <references count="2">
          <reference field="4" count="1">
            <x v="1"/>
          </reference>
          <reference field="5" count="1" selected="0">
            <x v="35"/>
          </reference>
        </references>
      </pivotArea>
    </format>
    <format dxfId="737">
      <pivotArea dataOnly="0" labelOnly="1" outline="0" fieldPosition="0">
        <references count="2">
          <reference field="4" count="1">
            <x v="0"/>
          </reference>
          <reference field="5" count="1" selected="0">
            <x v="36"/>
          </reference>
        </references>
      </pivotArea>
    </format>
    <format dxfId="736">
      <pivotArea dataOnly="0" labelOnly="1" outline="0" fieldPosition="0">
        <references count="2">
          <reference field="4" count="1">
            <x v="1"/>
          </reference>
          <reference field="5" count="1" selected="0">
            <x v="38"/>
          </reference>
        </references>
      </pivotArea>
    </format>
    <format dxfId="735">
      <pivotArea dataOnly="0" labelOnly="1" outline="0" fieldPosition="0">
        <references count="2">
          <reference field="4" count="1">
            <x v="0"/>
          </reference>
          <reference field="5" count="1" selected="0">
            <x v="42"/>
          </reference>
        </references>
      </pivotArea>
    </format>
    <format dxfId="734">
      <pivotArea dataOnly="0" labelOnly="1" outline="0" fieldPosition="0">
        <references count="2">
          <reference field="4" count="1">
            <x v="1"/>
          </reference>
          <reference field="5" count="1" selected="0">
            <x v="49"/>
          </reference>
        </references>
      </pivotArea>
    </format>
    <format dxfId="733">
      <pivotArea dataOnly="0" labelOnly="1" outline="0" fieldPosition="0">
        <references count="2">
          <reference field="4" count="1">
            <x v="0"/>
          </reference>
          <reference field="5" count="1" selected="0">
            <x v="55"/>
          </reference>
        </references>
      </pivotArea>
    </format>
    <format dxfId="732">
      <pivotArea dataOnly="0" labelOnly="1" outline="0" fieldPosition="0">
        <references count="2">
          <reference field="4" count="1">
            <x v="1"/>
          </reference>
          <reference field="5" count="1" selected="0">
            <x v="62"/>
          </reference>
        </references>
      </pivotArea>
    </format>
    <format dxfId="731">
      <pivotArea dataOnly="0" labelOnly="1" outline="0" fieldPosition="0">
        <references count="2">
          <reference field="4" count="1">
            <x v="0"/>
          </reference>
          <reference field="5" count="1" selected="0">
            <x v="63"/>
          </reference>
        </references>
      </pivotArea>
    </format>
    <format dxfId="730">
      <pivotArea dataOnly="0" labelOnly="1" outline="0" fieldPosition="0">
        <references count="3">
          <reference field="4" count="1" selected="0">
            <x v="0"/>
          </reference>
          <reference field="5" count="1" selected="0">
            <x v="4"/>
          </reference>
          <reference field="51" count="1">
            <x v="1"/>
          </reference>
        </references>
      </pivotArea>
    </format>
    <format dxfId="729">
      <pivotArea dataOnly="0" labelOnly="1" outline="0" fieldPosition="0">
        <references count="3">
          <reference field="4" count="1" selected="0">
            <x v="0"/>
          </reference>
          <reference field="5" count="1" selected="0">
            <x v="8"/>
          </reference>
          <reference field="51" count="1">
            <x v="1"/>
          </reference>
        </references>
      </pivotArea>
    </format>
    <format dxfId="728">
      <pivotArea dataOnly="0" labelOnly="1" outline="0" fieldPosition="0">
        <references count="3">
          <reference field="4" count="1" selected="0">
            <x v="1"/>
          </reference>
          <reference field="5" count="1" selected="0">
            <x v="21"/>
          </reference>
          <reference field="51" count="1">
            <x v="0"/>
          </reference>
        </references>
      </pivotArea>
    </format>
    <format dxfId="727">
      <pivotArea dataOnly="0" labelOnly="1" outline="0" fieldPosition="0">
        <references count="3">
          <reference field="4" count="1" selected="0">
            <x v="1"/>
          </reference>
          <reference field="5" count="1" selected="0">
            <x v="29"/>
          </reference>
          <reference field="51" count="1">
            <x v="3"/>
          </reference>
        </references>
      </pivotArea>
    </format>
    <format dxfId="726">
      <pivotArea dataOnly="0" labelOnly="1" outline="0" fieldPosition="0">
        <references count="3">
          <reference field="4" count="1" selected="0">
            <x v="0"/>
          </reference>
          <reference field="5" count="1" selected="0">
            <x v="31"/>
          </reference>
          <reference field="51" count="1">
            <x v="1"/>
          </reference>
        </references>
      </pivotArea>
    </format>
    <format dxfId="725">
      <pivotArea dataOnly="0" labelOnly="1" outline="0" fieldPosition="0">
        <references count="3">
          <reference field="4" count="1" selected="0">
            <x v="1"/>
          </reference>
          <reference field="5" count="1" selected="0">
            <x v="35"/>
          </reference>
          <reference field="51" count="1">
            <x v="2"/>
          </reference>
        </references>
      </pivotArea>
    </format>
    <format dxfId="724">
      <pivotArea dataOnly="0" labelOnly="1" outline="0" fieldPosition="0">
        <references count="3">
          <reference field="4" count="1" selected="0">
            <x v="0"/>
          </reference>
          <reference field="5" count="1" selected="0">
            <x v="36"/>
          </reference>
          <reference field="51" count="1">
            <x v="0"/>
          </reference>
        </references>
      </pivotArea>
    </format>
    <format dxfId="723">
      <pivotArea dataOnly="0" labelOnly="1" outline="0" fieldPosition="0">
        <references count="3">
          <reference field="4" count="1" selected="0">
            <x v="1"/>
          </reference>
          <reference field="5" count="1" selected="0">
            <x v="38"/>
          </reference>
          <reference field="51" count="1">
            <x v="0"/>
          </reference>
        </references>
      </pivotArea>
    </format>
    <format dxfId="722">
      <pivotArea dataOnly="0" labelOnly="1" outline="0" fieldPosition="0">
        <references count="3">
          <reference field="4" count="1" selected="0">
            <x v="0"/>
          </reference>
          <reference field="5" count="1" selected="0">
            <x v="42"/>
          </reference>
          <reference field="51" count="1">
            <x v="1"/>
          </reference>
        </references>
      </pivotArea>
    </format>
    <format dxfId="721">
      <pivotArea dataOnly="0" labelOnly="1" outline="0" fieldPosition="0">
        <references count="3">
          <reference field="4" count="1" selected="0">
            <x v="1"/>
          </reference>
          <reference field="5" count="1" selected="0">
            <x v="49"/>
          </reference>
          <reference field="51" count="1">
            <x v="2"/>
          </reference>
        </references>
      </pivotArea>
    </format>
    <format dxfId="720">
      <pivotArea dataOnly="0" labelOnly="1" outline="0" fieldPosition="0">
        <references count="3">
          <reference field="4" count="1" selected="0">
            <x v="1"/>
          </reference>
          <reference field="5" count="1" selected="0">
            <x v="52"/>
          </reference>
          <reference field="51" count="1">
            <x v="1"/>
          </reference>
        </references>
      </pivotArea>
    </format>
    <format dxfId="719">
      <pivotArea dataOnly="0" labelOnly="1" outline="0" fieldPosition="0">
        <references count="3">
          <reference field="4" count="1" selected="0">
            <x v="0"/>
          </reference>
          <reference field="5" count="1" selected="0">
            <x v="55"/>
          </reference>
          <reference field="51" count="1">
            <x v="3"/>
          </reference>
        </references>
      </pivotArea>
    </format>
    <format dxfId="718">
      <pivotArea dataOnly="0" labelOnly="1" outline="0" fieldPosition="0">
        <references count="3">
          <reference field="4" count="1" selected="0">
            <x v="0"/>
          </reference>
          <reference field="5" count="1" selected="0">
            <x v="58"/>
          </reference>
          <reference field="51" count="1">
            <x v="1"/>
          </reference>
        </references>
      </pivotArea>
    </format>
    <format dxfId="717">
      <pivotArea dataOnly="0" labelOnly="1" outline="0" fieldPosition="0">
        <references count="3">
          <reference field="4" count="1" selected="0">
            <x v="0"/>
          </reference>
          <reference field="5" count="1" selected="0">
            <x v="61"/>
          </reference>
          <reference field="51" count="1">
            <x v="6"/>
          </reference>
        </references>
      </pivotArea>
    </format>
    <format dxfId="716">
      <pivotArea dataOnly="0" labelOnly="1" outline="0" fieldPosition="0">
        <references count="3">
          <reference field="4" count="1" selected="0">
            <x v="1"/>
          </reference>
          <reference field="5" count="1" selected="0">
            <x v="62"/>
          </reference>
          <reference field="51" count="1">
            <x v="3"/>
          </reference>
        </references>
      </pivotArea>
    </format>
    <format dxfId="715">
      <pivotArea dataOnly="0" labelOnly="1" outline="0" fieldPosition="0">
        <references count="3">
          <reference field="4" count="1" selected="0">
            <x v="0"/>
          </reference>
          <reference field="5" count="1" selected="0">
            <x v="63"/>
          </reference>
          <reference field="51" count="1">
            <x v="1"/>
          </reference>
        </references>
      </pivotArea>
    </format>
    <format dxfId="714">
      <pivotArea dataOnly="0" labelOnly="1" outline="0" fieldPosition="0">
        <references count="3">
          <reference field="4" count="1" selected="0">
            <x v="0"/>
          </reference>
          <reference field="5" count="1" selected="0">
            <x v="64"/>
          </reference>
          <reference field="51" count="1">
            <x v="2"/>
          </reference>
        </references>
      </pivotArea>
    </format>
    <format dxfId="713">
      <pivotArea dataOnly="0" labelOnly="1" outline="0" fieldPosition="0">
        <references count="3">
          <reference field="4" count="1" selected="0">
            <x v="0"/>
          </reference>
          <reference field="5" count="1" selected="0">
            <x v="4"/>
          </reference>
          <reference field="51" count="1">
            <x v="1"/>
          </reference>
        </references>
      </pivotArea>
    </format>
    <format dxfId="712">
      <pivotArea dataOnly="0" labelOnly="1" outline="0" fieldPosition="0">
        <references count="3">
          <reference field="4" count="1" selected="0">
            <x v="0"/>
          </reference>
          <reference field="5" count="1" selected="0">
            <x v="8"/>
          </reference>
          <reference field="51" count="1">
            <x v="1"/>
          </reference>
        </references>
      </pivotArea>
    </format>
    <format dxfId="711">
      <pivotArea dataOnly="0" labelOnly="1" outline="0" fieldPosition="0">
        <references count="3">
          <reference field="4" count="1" selected="0">
            <x v="1"/>
          </reference>
          <reference field="5" count="1" selected="0">
            <x v="21"/>
          </reference>
          <reference field="51" count="1">
            <x v="0"/>
          </reference>
        </references>
      </pivotArea>
    </format>
    <format dxfId="710">
      <pivotArea dataOnly="0" labelOnly="1" outline="0" fieldPosition="0">
        <references count="3">
          <reference field="4" count="1" selected="0">
            <x v="1"/>
          </reference>
          <reference field="5" count="1" selected="0">
            <x v="29"/>
          </reference>
          <reference field="51" count="1">
            <x v="3"/>
          </reference>
        </references>
      </pivotArea>
    </format>
    <format dxfId="709">
      <pivotArea dataOnly="0" labelOnly="1" outline="0" fieldPosition="0">
        <references count="3">
          <reference field="4" count="1" selected="0">
            <x v="0"/>
          </reference>
          <reference field="5" count="1" selected="0">
            <x v="31"/>
          </reference>
          <reference field="51" count="1">
            <x v="1"/>
          </reference>
        </references>
      </pivotArea>
    </format>
    <format dxfId="708">
      <pivotArea dataOnly="0" labelOnly="1" outline="0" fieldPosition="0">
        <references count="3">
          <reference field="4" count="1" selected="0">
            <x v="1"/>
          </reference>
          <reference field="5" count="1" selected="0">
            <x v="35"/>
          </reference>
          <reference field="51" count="1">
            <x v="2"/>
          </reference>
        </references>
      </pivotArea>
    </format>
    <format dxfId="707">
      <pivotArea dataOnly="0" labelOnly="1" outline="0" fieldPosition="0">
        <references count="3">
          <reference field="4" count="1" selected="0">
            <x v="0"/>
          </reference>
          <reference field="5" count="1" selected="0">
            <x v="36"/>
          </reference>
          <reference field="51" count="1">
            <x v="0"/>
          </reference>
        </references>
      </pivotArea>
    </format>
    <format dxfId="706">
      <pivotArea dataOnly="0" labelOnly="1" outline="0" fieldPosition="0">
        <references count="3">
          <reference field="4" count="1" selected="0">
            <x v="1"/>
          </reference>
          <reference field="5" count="1" selected="0">
            <x v="38"/>
          </reference>
          <reference field="51" count="1">
            <x v="0"/>
          </reference>
        </references>
      </pivotArea>
    </format>
    <format dxfId="705">
      <pivotArea dataOnly="0" labelOnly="1" outline="0" fieldPosition="0">
        <references count="3">
          <reference field="4" count="1" selected="0">
            <x v="0"/>
          </reference>
          <reference field="5" count="1" selected="0">
            <x v="42"/>
          </reference>
          <reference field="51" count="1">
            <x v="1"/>
          </reference>
        </references>
      </pivotArea>
    </format>
    <format dxfId="704">
      <pivotArea dataOnly="0" labelOnly="1" outline="0" fieldPosition="0">
        <references count="3">
          <reference field="4" count="1" selected="0">
            <x v="1"/>
          </reference>
          <reference field="5" count="1" selected="0">
            <x v="49"/>
          </reference>
          <reference field="51" count="1">
            <x v="2"/>
          </reference>
        </references>
      </pivotArea>
    </format>
    <format dxfId="703">
      <pivotArea dataOnly="0" labelOnly="1" outline="0" fieldPosition="0">
        <references count="3">
          <reference field="4" count="1" selected="0">
            <x v="1"/>
          </reference>
          <reference field="5" count="1" selected="0">
            <x v="52"/>
          </reference>
          <reference field="51" count="1">
            <x v="1"/>
          </reference>
        </references>
      </pivotArea>
    </format>
    <format dxfId="702">
      <pivotArea dataOnly="0" labelOnly="1" outline="0" fieldPosition="0">
        <references count="3">
          <reference field="4" count="1" selected="0">
            <x v="0"/>
          </reference>
          <reference field="5" count="1" selected="0">
            <x v="55"/>
          </reference>
          <reference field="51" count="1">
            <x v="3"/>
          </reference>
        </references>
      </pivotArea>
    </format>
    <format dxfId="701">
      <pivotArea dataOnly="0" labelOnly="1" outline="0" fieldPosition="0">
        <references count="3">
          <reference field="4" count="1" selected="0">
            <x v="0"/>
          </reference>
          <reference field="5" count="1" selected="0">
            <x v="58"/>
          </reference>
          <reference field="51" count="1">
            <x v="1"/>
          </reference>
        </references>
      </pivotArea>
    </format>
    <format dxfId="700">
      <pivotArea dataOnly="0" labelOnly="1" outline="0" fieldPosition="0">
        <references count="3">
          <reference field="4" count="1" selected="0">
            <x v="0"/>
          </reference>
          <reference field="5" count="1" selected="0">
            <x v="61"/>
          </reference>
          <reference field="51" count="1">
            <x v="6"/>
          </reference>
        </references>
      </pivotArea>
    </format>
    <format dxfId="699">
      <pivotArea dataOnly="0" labelOnly="1" outline="0" fieldPosition="0">
        <references count="3">
          <reference field="4" count="1" selected="0">
            <x v="1"/>
          </reference>
          <reference field="5" count="1" selected="0">
            <x v="62"/>
          </reference>
          <reference field="51" count="1">
            <x v="3"/>
          </reference>
        </references>
      </pivotArea>
    </format>
    <format dxfId="698">
      <pivotArea dataOnly="0" labelOnly="1" outline="0" fieldPosition="0">
        <references count="3">
          <reference field="4" count="1" selected="0">
            <x v="0"/>
          </reference>
          <reference field="5" count="1" selected="0">
            <x v="63"/>
          </reference>
          <reference field="51" count="1">
            <x v="1"/>
          </reference>
        </references>
      </pivotArea>
    </format>
    <format dxfId="697">
      <pivotArea dataOnly="0" labelOnly="1" outline="0" fieldPosition="0">
        <references count="3">
          <reference field="4" count="1" selected="0">
            <x v="0"/>
          </reference>
          <reference field="5" count="1" selected="0">
            <x v="64"/>
          </reference>
          <reference field="51" count="1">
            <x v="2"/>
          </reference>
        </references>
      </pivotArea>
    </format>
    <format dxfId="696">
      <pivotArea dataOnly="0" labelOnly="1" outline="0" fieldPosition="0">
        <references count="2">
          <reference field="4" count="0"/>
          <reference field="5" count="1" selected="0">
            <x v="4"/>
          </reference>
        </references>
      </pivotArea>
    </format>
    <format dxfId="695">
      <pivotArea dataOnly="0" labelOnly="1" outline="0" fieldPosition="0">
        <references count="2">
          <reference field="4" count="0"/>
          <reference field="5" count="1" selected="0">
            <x v="4"/>
          </reference>
        </references>
      </pivotArea>
    </format>
    <format dxfId="694">
      <pivotArea dataOnly="0" labelOnly="1" outline="0" fieldPosition="0">
        <references count="2">
          <reference field="4" count="1">
            <x v="0"/>
          </reference>
          <reference field="5" count="1" selected="0">
            <x v="4"/>
          </reference>
        </references>
      </pivotArea>
    </format>
    <format dxfId="693">
      <pivotArea dataOnly="0" labelOnly="1" outline="0" fieldPosition="0">
        <references count="2">
          <reference field="4" count="1">
            <x v="1"/>
          </reference>
          <reference field="5" count="1" selected="0">
            <x v="21"/>
          </reference>
        </references>
      </pivotArea>
    </format>
    <format dxfId="692">
      <pivotArea dataOnly="0" labelOnly="1" outline="0" fieldPosition="0">
        <references count="2">
          <reference field="4" count="1">
            <x v="0"/>
          </reference>
          <reference field="5" count="1" selected="0">
            <x v="31"/>
          </reference>
        </references>
      </pivotArea>
    </format>
    <format dxfId="691">
      <pivotArea dataOnly="0" labelOnly="1" outline="0" fieldPosition="0">
        <references count="2">
          <reference field="4" count="1">
            <x v="1"/>
          </reference>
          <reference field="5" count="1" selected="0">
            <x v="35"/>
          </reference>
        </references>
      </pivotArea>
    </format>
    <format dxfId="690">
      <pivotArea dataOnly="0" labelOnly="1" outline="0" fieldPosition="0">
        <references count="2">
          <reference field="4" count="1">
            <x v="0"/>
          </reference>
          <reference field="5" count="1" selected="0">
            <x v="36"/>
          </reference>
        </references>
      </pivotArea>
    </format>
    <format dxfId="689">
      <pivotArea dataOnly="0" labelOnly="1" outline="0" fieldPosition="0">
        <references count="2">
          <reference field="4" count="1">
            <x v="1"/>
          </reference>
          <reference field="5" count="1" selected="0">
            <x v="38"/>
          </reference>
        </references>
      </pivotArea>
    </format>
    <format dxfId="688">
      <pivotArea dataOnly="0" labelOnly="1" outline="0" fieldPosition="0">
        <references count="2">
          <reference field="4" count="1">
            <x v="0"/>
          </reference>
          <reference field="5" count="1" selected="0">
            <x v="42"/>
          </reference>
        </references>
      </pivotArea>
    </format>
    <format dxfId="687">
      <pivotArea dataOnly="0" labelOnly="1" outline="0" fieldPosition="0">
        <references count="2">
          <reference field="4" count="1">
            <x v="1"/>
          </reference>
          <reference field="5" count="1" selected="0">
            <x v="49"/>
          </reference>
        </references>
      </pivotArea>
    </format>
    <format dxfId="686">
      <pivotArea dataOnly="0" labelOnly="1" outline="0" fieldPosition="0">
        <references count="2">
          <reference field="4" count="1">
            <x v="0"/>
          </reference>
          <reference field="5" count="1" selected="0">
            <x v="55"/>
          </reference>
        </references>
      </pivotArea>
    </format>
    <format dxfId="685">
      <pivotArea dataOnly="0" labelOnly="1" outline="0" fieldPosition="0">
        <references count="2">
          <reference field="4" count="1">
            <x v="1"/>
          </reference>
          <reference field="5" count="1" selected="0">
            <x v="62"/>
          </reference>
        </references>
      </pivotArea>
    </format>
    <format dxfId="684">
      <pivotArea dataOnly="0" labelOnly="1" outline="0" fieldPosition="0">
        <references count="2">
          <reference field="4" count="1">
            <x v="0"/>
          </reference>
          <reference field="5" count="1" selected="0">
            <x v="63"/>
          </reference>
        </references>
      </pivotArea>
    </format>
    <format dxfId="683">
      <pivotArea dataOnly="0" labelOnly="1" outline="0" fieldPosition="0">
        <references count="2">
          <reference field="4" count="1">
            <x v="0"/>
          </reference>
          <reference field="5" count="1" selected="0">
            <x v="4"/>
          </reference>
        </references>
      </pivotArea>
    </format>
    <format dxfId="682">
      <pivotArea dataOnly="0" labelOnly="1" outline="0" fieldPosition="0">
        <references count="2">
          <reference field="4" count="1">
            <x v="1"/>
          </reference>
          <reference field="5" count="1" selected="0">
            <x v="21"/>
          </reference>
        </references>
      </pivotArea>
    </format>
    <format dxfId="681">
      <pivotArea dataOnly="0" labelOnly="1" outline="0" fieldPosition="0">
        <references count="2">
          <reference field="4" count="1">
            <x v="0"/>
          </reference>
          <reference field="5" count="1" selected="0">
            <x v="31"/>
          </reference>
        </references>
      </pivotArea>
    </format>
    <format dxfId="680">
      <pivotArea dataOnly="0" labelOnly="1" outline="0" fieldPosition="0">
        <references count="2">
          <reference field="4" count="1">
            <x v="1"/>
          </reference>
          <reference field="5" count="1" selected="0">
            <x v="35"/>
          </reference>
        </references>
      </pivotArea>
    </format>
    <format dxfId="679">
      <pivotArea dataOnly="0" labelOnly="1" outline="0" fieldPosition="0">
        <references count="2">
          <reference field="4" count="1">
            <x v="0"/>
          </reference>
          <reference field="5" count="1" selected="0">
            <x v="36"/>
          </reference>
        </references>
      </pivotArea>
    </format>
    <format dxfId="678">
      <pivotArea dataOnly="0" labelOnly="1" outline="0" fieldPosition="0">
        <references count="2">
          <reference field="4" count="1">
            <x v="1"/>
          </reference>
          <reference field="5" count="1" selected="0">
            <x v="38"/>
          </reference>
        </references>
      </pivotArea>
    </format>
    <format dxfId="677">
      <pivotArea dataOnly="0" labelOnly="1" outline="0" fieldPosition="0">
        <references count="2">
          <reference field="4" count="1">
            <x v="0"/>
          </reference>
          <reference field="5" count="1" selected="0">
            <x v="42"/>
          </reference>
        </references>
      </pivotArea>
    </format>
    <format dxfId="676">
      <pivotArea dataOnly="0" labelOnly="1" outline="0" fieldPosition="0">
        <references count="2">
          <reference field="4" count="1">
            <x v="1"/>
          </reference>
          <reference field="5" count="1" selected="0">
            <x v="49"/>
          </reference>
        </references>
      </pivotArea>
    </format>
    <format dxfId="675">
      <pivotArea dataOnly="0" labelOnly="1" outline="0" fieldPosition="0">
        <references count="2">
          <reference field="4" count="1">
            <x v="0"/>
          </reference>
          <reference field="5" count="1" selected="0">
            <x v="55"/>
          </reference>
        </references>
      </pivotArea>
    </format>
    <format dxfId="674">
      <pivotArea dataOnly="0" labelOnly="1" outline="0" fieldPosition="0">
        <references count="2">
          <reference field="4" count="1">
            <x v="1"/>
          </reference>
          <reference field="5" count="1" selected="0">
            <x v="62"/>
          </reference>
        </references>
      </pivotArea>
    </format>
    <format dxfId="673">
      <pivotArea dataOnly="0" labelOnly="1" outline="0" fieldPosition="0">
        <references count="2">
          <reference field="4" count="1">
            <x v="0"/>
          </reference>
          <reference field="5" count="1" selected="0">
            <x v="63"/>
          </reference>
        </references>
      </pivotArea>
    </format>
    <format dxfId="672">
      <pivotArea dataOnly="0" labelOnly="1" outline="0" fieldPosition="0">
        <references count="2">
          <reference field="4" count="1">
            <x v="0"/>
          </reference>
          <reference field="5" count="1" selected="0">
            <x v="4"/>
          </reference>
        </references>
      </pivotArea>
    </format>
    <format dxfId="671">
      <pivotArea dataOnly="0" labelOnly="1" outline="0" fieldPosition="0">
        <references count="2">
          <reference field="4" count="1">
            <x v="1"/>
          </reference>
          <reference field="5" count="1" selected="0">
            <x v="21"/>
          </reference>
        </references>
      </pivotArea>
    </format>
    <format dxfId="670">
      <pivotArea dataOnly="0" labelOnly="1" outline="0" fieldPosition="0">
        <references count="2">
          <reference field="4" count="1">
            <x v="0"/>
          </reference>
          <reference field="5" count="1" selected="0">
            <x v="31"/>
          </reference>
        </references>
      </pivotArea>
    </format>
    <format dxfId="669">
      <pivotArea dataOnly="0" labelOnly="1" outline="0" fieldPosition="0">
        <references count="2">
          <reference field="4" count="1">
            <x v="1"/>
          </reference>
          <reference field="5" count="1" selected="0">
            <x v="35"/>
          </reference>
        </references>
      </pivotArea>
    </format>
    <format dxfId="668">
      <pivotArea dataOnly="0" labelOnly="1" outline="0" fieldPosition="0">
        <references count="2">
          <reference field="4" count="1">
            <x v="0"/>
          </reference>
          <reference field="5" count="1" selected="0">
            <x v="36"/>
          </reference>
        </references>
      </pivotArea>
    </format>
    <format dxfId="667">
      <pivotArea dataOnly="0" labelOnly="1" outline="0" fieldPosition="0">
        <references count="2">
          <reference field="4" count="1">
            <x v="1"/>
          </reference>
          <reference field="5" count="1" selected="0">
            <x v="38"/>
          </reference>
        </references>
      </pivotArea>
    </format>
    <format dxfId="666">
      <pivotArea dataOnly="0" labelOnly="1" outline="0" fieldPosition="0">
        <references count="2">
          <reference field="4" count="1">
            <x v="0"/>
          </reference>
          <reference field="5" count="1" selected="0">
            <x v="42"/>
          </reference>
        </references>
      </pivotArea>
    </format>
    <format dxfId="665">
      <pivotArea dataOnly="0" labelOnly="1" outline="0" fieldPosition="0">
        <references count="2">
          <reference field="4" count="1">
            <x v="1"/>
          </reference>
          <reference field="5" count="1" selected="0">
            <x v="49"/>
          </reference>
        </references>
      </pivotArea>
    </format>
    <format dxfId="664">
      <pivotArea dataOnly="0" labelOnly="1" outline="0" fieldPosition="0">
        <references count="2">
          <reference field="4" count="1">
            <x v="0"/>
          </reference>
          <reference field="5" count="1" selected="0">
            <x v="55"/>
          </reference>
        </references>
      </pivotArea>
    </format>
    <format dxfId="663">
      <pivotArea dataOnly="0" labelOnly="1" outline="0" fieldPosition="0">
        <references count="2">
          <reference field="4" count="1">
            <x v="1"/>
          </reference>
          <reference field="5" count="1" selected="0">
            <x v="62"/>
          </reference>
        </references>
      </pivotArea>
    </format>
    <format dxfId="662">
      <pivotArea dataOnly="0" labelOnly="1" outline="0" fieldPosition="0">
        <references count="2">
          <reference field="4" count="1">
            <x v="0"/>
          </reference>
          <reference field="5" count="1" selected="0">
            <x v="63"/>
          </reference>
        </references>
      </pivotArea>
    </format>
    <format dxfId="661">
      <pivotArea dataOnly="0" labelOnly="1" outline="0" fieldPosition="0">
        <references count="2">
          <reference field="4" count="1">
            <x v="0"/>
          </reference>
          <reference field="5" count="1" selected="0">
            <x v="4"/>
          </reference>
        </references>
      </pivotArea>
    </format>
    <format dxfId="660">
      <pivotArea dataOnly="0" labelOnly="1" outline="0" fieldPosition="0">
        <references count="2">
          <reference field="4" count="1">
            <x v="1"/>
          </reference>
          <reference field="5" count="1" selected="0">
            <x v="21"/>
          </reference>
        </references>
      </pivotArea>
    </format>
    <format dxfId="659">
      <pivotArea dataOnly="0" labelOnly="1" outline="0" fieldPosition="0">
        <references count="2">
          <reference field="4" count="1">
            <x v="0"/>
          </reference>
          <reference field="5" count="1" selected="0">
            <x v="31"/>
          </reference>
        </references>
      </pivotArea>
    </format>
    <format dxfId="658">
      <pivotArea dataOnly="0" labelOnly="1" outline="0" fieldPosition="0">
        <references count="2">
          <reference field="4" count="1">
            <x v="1"/>
          </reference>
          <reference field="5" count="1" selected="0">
            <x v="35"/>
          </reference>
        </references>
      </pivotArea>
    </format>
    <format dxfId="657">
      <pivotArea dataOnly="0" labelOnly="1" outline="0" fieldPosition="0">
        <references count="2">
          <reference field="4" count="1">
            <x v="0"/>
          </reference>
          <reference field="5" count="1" selected="0">
            <x v="36"/>
          </reference>
        </references>
      </pivotArea>
    </format>
    <format dxfId="656">
      <pivotArea dataOnly="0" labelOnly="1" outline="0" fieldPosition="0">
        <references count="2">
          <reference field="4" count="1">
            <x v="1"/>
          </reference>
          <reference field="5" count="1" selected="0">
            <x v="38"/>
          </reference>
        </references>
      </pivotArea>
    </format>
    <format dxfId="655">
      <pivotArea dataOnly="0" labelOnly="1" outline="0" fieldPosition="0">
        <references count="2">
          <reference field="4" count="1">
            <x v="0"/>
          </reference>
          <reference field="5" count="1" selected="0">
            <x v="42"/>
          </reference>
        </references>
      </pivotArea>
    </format>
    <format dxfId="654">
      <pivotArea dataOnly="0" labelOnly="1" outline="0" fieldPosition="0">
        <references count="2">
          <reference field="4" count="1">
            <x v="1"/>
          </reference>
          <reference field="5" count="1" selected="0">
            <x v="49"/>
          </reference>
        </references>
      </pivotArea>
    </format>
    <format dxfId="653">
      <pivotArea dataOnly="0" labelOnly="1" outline="0" fieldPosition="0">
        <references count="2">
          <reference field="4" count="1">
            <x v="0"/>
          </reference>
          <reference field="5" count="1" selected="0">
            <x v="55"/>
          </reference>
        </references>
      </pivotArea>
    </format>
    <format dxfId="652">
      <pivotArea dataOnly="0" labelOnly="1" outline="0" fieldPosition="0">
        <references count="2">
          <reference field="4" count="1">
            <x v="1"/>
          </reference>
          <reference field="5" count="1" selected="0">
            <x v="62"/>
          </reference>
        </references>
      </pivotArea>
    </format>
    <format dxfId="651">
      <pivotArea dataOnly="0" labelOnly="1" outline="0" fieldPosition="0">
        <references count="2">
          <reference field="4" count="1">
            <x v="0"/>
          </reference>
          <reference field="5" count="1" selected="0">
            <x v="63"/>
          </reference>
        </references>
      </pivotArea>
    </format>
    <format dxfId="650">
      <pivotArea dataOnly="0" labelOnly="1" outline="0" fieldPosition="0">
        <references count="3">
          <reference field="4" count="1" selected="0">
            <x v="1"/>
          </reference>
          <reference field="5" count="1" selected="0">
            <x v="62"/>
          </reference>
          <reference field="51" count="1">
            <x v="2"/>
          </reference>
        </references>
      </pivotArea>
    </format>
    <format dxfId="649">
      <pivotArea outline="0" collapsedLevelsAreSubtotals="1" fieldPosition="0">
        <references count="3">
          <reference field="4" count="1" selected="0">
            <x v="0"/>
          </reference>
          <reference field="5" count="2" selected="0">
            <x v="14"/>
            <x v="25"/>
          </reference>
          <reference field="51" count="1" selected="0">
            <x v="1"/>
          </reference>
        </references>
      </pivotArea>
    </format>
    <format dxfId="648">
      <pivotArea outline="0" collapsedLevelsAreSubtotals="1" fieldPosition="0">
        <references count="3">
          <reference field="4" count="1" selected="0">
            <x v="0"/>
          </reference>
          <reference field="5" count="2" selected="0">
            <x v="14"/>
            <x v="25"/>
          </reference>
          <reference field="51" count="1" selected="0">
            <x v="1"/>
          </reference>
        </references>
      </pivotArea>
    </format>
    <format dxfId="647">
      <pivotArea dataOnly="0" labelOnly="1" outline="0" fieldPosition="0">
        <references count="2">
          <reference field="4" count="1">
            <x v="0"/>
          </reference>
          <reference field="5" count="1" selected="0">
            <x v="11"/>
          </reference>
        </references>
      </pivotArea>
    </format>
    <format dxfId="646">
      <pivotArea dataOnly="0" labelOnly="1" outline="0" fieldPosition="0">
        <references count="2">
          <reference field="4" count="1">
            <x v="0"/>
          </reference>
          <reference field="5" count="1" selected="0">
            <x v="11"/>
          </reference>
        </references>
      </pivotArea>
    </format>
    <format dxfId="645">
      <pivotArea dataOnly="0" labelOnly="1" outline="0" fieldPosition="0">
        <references count="3">
          <reference field="4" count="1" selected="0">
            <x v="0"/>
          </reference>
          <reference field="5" count="1" selected="0">
            <x v="11"/>
          </reference>
          <reference field="51" count="1">
            <x v="1"/>
          </reference>
        </references>
      </pivotArea>
    </format>
    <format dxfId="644">
      <pivotArea dataOnly="0" labelOnly="1" outline="0" fieldPosition="0">
        <references count="3">
          <reference field="4" count="1" selected="0">
            <x v="0"/>
          </reference>
          <reference field="5" count="1" selected="0">
            <x v="14"/>
          </reference>
          <reference field="51" count="1">
            <x v="1"/>
          </reference>
        </references>
      </pivotArea>
    </format>
    <format dxfId="643">
      <pivotArea dataOnly="0" labelOnly="1" outline="0" fieldPosition="0">
        <references count="3">
          <reference field="4" count="1" selected="0">
            <x v="0"/>
          </reference>
          <reference field="5" count="1" selected="0">
            <x v="25"/>
          </reference>
          <reference field="51" count="1">
            <x v="1"/>
          </reference>
        </references>
      </pivotArea>
    </format>
    <format dxfId="642">
      <pivotArea dataOnly="0" labelOnly="1" outline="0" fieldPosition="0">
        <references count="3">
          <reference field="4" count="1" selected="0">
            <x v="0"/>
          </reference>
          <reference field="5" count="1" selected="0">
            <x v="43"/>
          </reference>
          <reference field="51" count="1">
            <x v="1"/>
          </reference>
        </references>
      </pivotArea>
    </format>
    <format dxfId="641">
      <pivotArea dataOnly="0" labelOnly="1" outline="0" fieldPosition="0">
        <references count="3">
          <reference field="4" count="1" selected="0">
            <x v="0"/>
          </reference>
          <reference field="5" count="1" selected="0">
            <x v="11"/>
          </reference>
          <reference field="51" count="1">
            <x v="1"/>
          </reference>
        </references>
      </pivotArea>
    </format>
    <format dxfId="640">
      <pivotArea dataOnly="0" labelOnly="1" outline="0" fieldPosition="0">
        <references count="3">
          <reference field="4" count="1" selected="0">
            <x v="0"/>
          </reference>
          <reference field="5" count="1" selected="0">
            <x v="14"/>
          </reference>
          <reference field="51" count="1">
            <x v="1"/>
          </reference>
        </references>
      </pivotArea>
    </format>
    <format dxfId="639">
      <pivotArea dataOnly="0" labelOnly="1" outline="0" fieldPosition="0">
        <references count="3">
          <reference field="4" count="1" selected="0">
            <x v="0"/>
          </reference>
          <reference field="5" count="1" selected="0">
            <x v="25"/>
          </reference>
          <reference field="51" count="1">
            <x v="1"/>
          </reference>
        </references>
      </pivotArea>
    </format>
    <format dxfId="638">
      <pivotArea dataOnly="0" labelOnly="1" outline="0" fieldPosition="0">
        <references count="3">
          <reference field="4" count="1" selected="0">
            <x v="0"/>
          </reference>
          <reference field="5" count="1" selected="0">
            <x v="43"/>
          </reference>
          <reference field="51" count="1">
            <x v="1"/>
          </reference>
        </references>
      </pivotArea>
    </format>
    <format dxfId="637">
      <pivotArea outline="0" collapsedLevelsAreSubtotals="1" fieldPosition="0">
        <references count="3">
          <reference field="4" count="1" selected="0">
            <x v="0"/>
          </reference>
          <reference field="5" count="2" selected="0">
            <x v="14"/>
            <x v="25"/>
          </reference>
          <reference field="51" count="1" selected="0">
            <x v="1"/>
          </reference>
        </references>
      </pivotArea>
    </format>
    <format dxfId="636">
      <pivotArea outline="0" collapsedLevelsAreSubtotals="1" fieldPosition="0">
        <references count="3">
          <reference field="4" count="1" selected="0">
            <x v="0"/>
          </reference>
          <reference field="5" count="2" selected="0">
            <x v="14"/>
            <x v="25"/>
          </reference>
          <reference field="51" count="1" selected="0">
            <x v="1"/>
          </reference>
        </references>
      </pivotArea>
    </format>
    <format dxfId="635">
      <pivotArea dataOnly="0" labelOnly="1" outline="0" fieldPosition="0">
        <references count="2">
          <reference field="4" count="1">
            <x v="0"/>
          </reference>
          <reference field="5" count="1" selected="0">
            <x v="11"/>
          </reference>
        </references>
      </pivotArea>
    </format>
    <format dxfId="634">
      <pivotArea dataOnly="0" labelOnly="1" outline="0" fieldPosition="0">
        <references count="3">
          <reference field="4" count="1" selected="0">
            <x v="0"/>
          </reference>
          <reference field="5" count="1" selected="0">
            <x v="11"/>
          </reference>
          <reference field="51" count="1">
            <x v="1"/>
          </reference>
        </references>
      </pivotArea>
    </format>
    <format dxfId="633">
      <pivotArea dataOnly="0" labelOnly="1" outline="0" fieldPosition="0">
        <references count="3">
          <reference field="4" count="1" selected="0">
            <x v="0"/>
          </reference>
          <reference field="5" count="1" selected="0">
            <x v="14"/>
          </reference>
          <reference field="51" count="1">
            <x v="1"/>
          </reference>
        </references>
      </pivotArea>
    </format>
    <format dxfId="632">
      <pivotArea dataOnly="0" labelOnly="1" outline="0" fieldPosition="0">
        <references count="3">
          <reference field="4" count="1" selected="0">
            <x v="0"/>
          </reference>
          <reference field="5" count="1" selected="0">
            <x v="25"/>
          </reference>
          <reference field="51" count="1">
            <x v="1"/>
          </reference>
        </references>
      </pivotArea>
    </format>
    <format dxfId="631">
      <pivotArea dataOnly="0" labelOnly="1" outline="0" fieldPosition="0">
        <references count="3">
          <reference field="4" count="1" selected="0">
            <x v="0"/>
          </reference>
          <reference field="5" count="1" selected="0">
            <x v="43"/>
          </reference>
          <reference field="51" count="1">
            <x v="1"/>
          </reference>
        </references>
      </pivotArea>
    </format>
    <format dxfId="630">
      <pivotArea dataOnly="0" labelOnly="1" outline="0" fieldPosition="0">
        <references count="2">
          <reference field="4" count="1">
            <x v="0"/>
          </reference>
          <reference field="5" count="1" selected="0">
            <x v="11"/>
          </reference>
        </references>
      </pivotArea>
    </format>
    <format dxfId="629">
      <pivotArea dataOnly="0" labelOnly="1" outline="0" fieldPosition="0">
        <references count="3">
          <reference field="4" count="1" selected="0">
            <x v="0"/>
          </reference>
          <reference field="5" count="1" selected="0">
            <x v="11"/>
          </reference>
          <reference field="51" count="1">
            <x v="1"/>
          </reference>
        </references>
      </pivotArea>
    </format>
    <format dxfId="628">
      <pivotArea dataOnly="0" labelOnly="1" outline="0" fieldPosition="0">
        <references count="3">
          <reference field="4" count="1" selected="0">
            <x v="0"/>
          </reference>
          <reference field="5" count="1" selected="0">
            <x v="14"/>
          </reference>
          <reference field="51" count="1">
            <x v="1"/>
          </reference>
        </references>
      </pivotArea>
    </format>
    <format dxfId="627">
      <pivotArea dataOnly="0" labelOnly="1" outline="0" fieldPosition="0">
        <references count="3">
          <reference field="4" count="1" selected="0">
            <x v="0"/>
          </reference>
          <reference field="5" count="1" selected="0">
            <x v="25"/>
          </reference>
          <reference field="51" count="1">
            <x v="1"/>
          </reference>
        </references>
      </pivotArea>
    </format>
    <format dxfId="626">
      <pivotArea dataOnly="0" labelOnly="1" outline="0" fieldPosition="0">
        <references count="3">
          <reference field="4" count="1" selected="0">
            <x v="0"/>
          </reference>
          <reference field="5" count="1" selected="0">
            <x v="43"/>
          </reference>
          <reference field="51" count="1">
            <x v="1"/>
          </reference>
        </references>
      </pivotArea>
    </format>
    <format dxfId="625">
      <pivotArea dataOnly="0" labelOnly="1" outline="0" fieldPosition="0">
        <references count="2">
          <reference field="4" count="1">
            <x v="0"/>
          </reference>
          <reference field="5" count="1" selected="0">
            <x v="11"/>
          </reference>
        </references>
      </pivotArea>
    </format>
    <format dxfId="624">
      <pivotArea dataOnly="0" labelOnly="1" outline="0" fieldPosition="0">
        <references count="3">
          <reference field="4" count="1" selected="0">
            <x v="0"/>
          </reference>
          <reference field="5" count="1" selected="0">
            <x v="11"/>
          </reference>
          <reference field="51" count="1">
            <x v="1"/>
          </reference>
        </references>
      </pivotArea>
    </format>
    <format dxfId="623">
      <pivotArea dataOnly="0" labelOnly="1" outline="0" fieldPosition="0">
        <references count="3">
          <reference field="4" count="1" selected="0">
            <x v="0"/>
          </reference>
          <reference field="5" count="1" selected="0">
            <x v="14"/>
          </reference>
          <reference field="51" count="1">
            <x v="1"/>
          </reference>
        </references>
      </pivotArea>
    </format>
    <format dxfId="622">
      <pivotArea dataOnly="0" labelOnly="1" outline="0" fieldPosition="0">
        <references count="3">
          <reference field="4" count="1" selected="0">
            <x v="0"/>
          </reference>
          <reference field="5" count="1" selected="0">
            <x v="25"/>
          </reference>
          <reference field="51" count="1">
            <x v="1"/>
          </reference>
        </references>
      </pivotArea>
    </format>
    <format dxfId="621">
      <pivotArea dataOnly="0" labelOnly="1" outline="0" fieldPosition="0">
        <references count="3">
          <reference field="4" count="1" selected="0">
            <x v="0"/>
          </reference>
          <reference field="5" count="1" selected="0">
            <x v="30"/>
          </reference>
          <reference field="51" count="1">
            <x v="1"/>
          </reference>
        </references>
      </pivotArea>
    </format>
    <format dxfId="620">
      <pivotArea dataOnly="0" labelOnly="1" outline="0" fieldPosition="0">
        <references count="3">
          <reference field="4" count="1" selected="0">
            <x v="0"/>
          </reference>
          <reference field="5" count="1" selected="0">
            <x v="43"/>
          </reference>
          <reference field="51" count="1">
            <x v="1"/>
          </reference>
        </references>
      </pivotArea>
    </format>
    <format dxfId="619">
      <pivotArea dataOnly="0" labelOnly="1" outline="0" fieldPosition="0">
        <references count="3">
          <reference field="4" count="1" selected="0">
            <x v="0"/>
          </reference>
          <reference field="5" count="1" selected="0">
            <x v="56"/>
          </reference>
          <reference field="51" count="1">
            <x v="1"/>
          </reference>
        </references>
      </pivotArea>
    </format>
    <format dxfId="618">
      <pivotArea dataOnly="0" labelOnly="1" outline="0" fieldPosition="0">
        <references count="2">
          <reference field="4" count="1">
            <x v="0"/>
          </reference>
          <reference field="5" count="1" selected="0">
            <x v="11"/>
          </reference>
        </references>
      </pivotArea>
    </format>
    <format dxfId="617">
      <pivotArea dataOnly="0" labelOnly="1" outline="0" fieldPosition="0">
        <references count="3">
          <reference field="4" count="1" selected="0">
            <x v="0"/>
          </reference>
          <reference field="5" count="1" selected="0">
            <x v="11"/>
          </reference>
          <reference field="51" count="1">
            <x v="1"/>
          </reference>
        </references>
      </pivotArea>
    </format>
    <format dxfId="616">
      <pivotArea dataOnly="0" labelOnly="1" outline="0" fieldPosition="0">
        <references count="3">
          <reference field="4" count="1" selected="0">
            <x v="0"/>
          </reference>
          <reference field="5" count="1" selected="0">
            <x v="14"/>
          </reference>
          <reference field="51" count="1">
            <x v="1"/>
          </reference>
        </references>
      </pivotArea>
    </format>
    <format dxfId="615">
      <pivotArea dataOnly="0" labelOnly="1" outline="0" fieldPosition="0">
        <references count="3">
          <reference field="4" count="1" selected="0">
            <x v="0"/>
          </reference>
          <reference field="5" count="1" selected="0">
            <x v="25"/>
          </reference>
          <reference field="51" count="1">
            <x v="1"/>
          </reference>
        </references>
      </pivotArea>
    </format>
    <format dxfId="614">
      <pivotArea dataOnly="0" labelOnly="1" outline="0" fieldPosition="0">
        <references count="3">
          <reference field="4" count="1" selected="0">
            <x v="0"/>
          </reference>
          <reference field="5" count="1" selected="0">
            <x v="30"/>
          </reference>
          <reference field="51" count="1">
            <x v="1"/>
          </reference>
        </references>
      </pivotArea>
    </format>
    <format dxfId="613">
      <pivotArea dataOnly="0" labelOnly="1" outline="0" fieldPosition="0">
        <references count="3">
          <reference field="4" count="1" selected="0">
            <x v="0"/>
          </reference>
          <reference field="5" count="1" selected="0">
            <x v="43"/>
          </reference>
          <reference field="51" count="1">
            <x v="1"/>
          </reference>
        </references>
      </pivotArea>
    </format>
    <format dxfId="612">
      <pivotArea dataOnly="0" labelOnly="1" outline="0" fieldPosition="0">
        <references count="3">
          <reference field="4" count="1" selected="0">
            <x v="0"/>
          </reference>
          <reference field="5" count="1" selected="0">
            <x v="56"/>
          </reference>
          <reference field="51" count="1">
            <x v="1"/>
          </reference>
        </references>
      </pivotArea>
    </format>
    <format dxfId="611">
      <pivotArea dataOnly="0" labelOnly="1" outline="0" fieldPosition="0">
        <references count="2">
          <reference field="4" count="1">
            <x v="0"/>
          </reference>
          <reference field="5" count="1" selected="0">
            <x v="11"/>
          </reference>
        </references>
      </pivotArea>
    </format>
    <format dxfId="610">
      <pivotArea dataOnly="0" labelOnly="1" outline="0" fieldPosition="0">
        <references count="3">
          <reference field="4" count="1" selected="0">
            <x v="0"/>
          </reference>
          <reference field="5" count="1" selected="0">
            <x v="11"/>
          </reference>
          <reference field="51" count="1">
            <x v="1"/>
          </reference>
        </references>
      </pivotArea>
    </format>
    <format dxfId="609">
      <pivotArea dataOnly="0" labelOnly="1" outline="0" fieldPosition="0">
        <references count="3">
          <reference field="4" count="1" selected="0">
            <x v="0"/>
          </reference>
          <reference field="5" count="1" selected="0">
            <x v="14"/>
          </reference>
          <reference field="51" count="1">
            <x v="1"/>
          </reference>
        </references>
      </pivotArea>
    </format>
    <format dxfId="608">
      <pivotArea dataOnly="0" labelOnly="1" outline="0" fieldPosition="0">
        <references count="3">
          <reference field="4" count="1" selected="0">
            <x v="0"/>
          </reference>
          <reference field="5" count="1" selected="0">
            <x v="25"/>
          </reference>
          <reference field="51" count="1">
            <x v="1"/>
          </reference>
        </references>
      </pivotArea>
    </format>
    <format dxfId="607">
      <pivotArea dataOnly="0" labelOnly="1" outline="0" fieldPosition="0">
        <references count="3">
          <reference field="4" count="1" selected="0">
            <x v="0"/>
          </reference>
          <reference field="5" count="1" selected="0">
            <x v="30"/>
          </reference>
          <reference field="51" count="1">
            <x v="1"/>
          </reference>
        </references>
      </pivotArea>
    </format>
    <format dxfId="606">
      <pivotArea dataOnly="0" labelOnly="1" outline="0" fieldPosition="0">
        <references count="3">
          <reference field="4" count="1" selected="0">
            <x v="0"/>
          </reference>
          <reference field="5" count="1" selected="0">
            <x v="43"/>
          </reference>
          <reference field="51" count="1">
            <x v="1"/>
          </reference>
        </references>
      </pivotArea>
    </format>
    <format dxfId="605">
      <pivotArea dataOnly="0" labelOnly="1" outline="0" fieldPosition="0">
        <references count="3">
          <reference field="4" count="1" selected="0">
            <x v="0"/>
          </reference>
          <reference field="5" count="1" selected="0">
            <x v="56"/>
          </reference>
          <reference field="51" count="1">
            <x v="1"/>
          </reference>
        </references>
      </pivotArea>
    </format>
    <format dxfId="604">
      <pivotArea dataOnly="0" labelOnly="1" outline="0" fieldPosition="0">
        <references count="2">
          <reference field="4" count="1">
            <x v="0"/>
          </reference>
          <reference field="5" count="1" selected="0">
            <x v="11"/>
          </reference>
        </references>
      </pivotArea>
    </format>
    <format dxfId="603">
      <pivotArea dataOnly="0" labelOnly="1" outline="0" fieldPosition="0">
        <references count="3">
          <reference field="4" count="1" selected="0">
            <x v="0"/>
          </reference>
          <reference field="5" count="1" selected="0">
            <x v="11"/>
          </reference>
          <reference field="51" count="1">
            <x v="1"/>
          </reference>
        </references>
      </pivotArea>
    </format>
    <format dxfId="602">
      <pivotArea dataOnly="0" labelOnly="1" outline="0" fieldPosition="0">
        <references count="3">
          <reference field="4" count="1" selected="0">
            <x v="0"/>
          </reference>
          <reference field="5" count="1" selected="0">
            <x v="14"/>
          </reference>
          <reference field="51" count="1">
            <x v="1"/>
          </reference>
        </references>
      </pivotArea>
    </format>
    <format dxfId="601">
      <pivotArea dataOnly="0" labelOnly="1" outline="0" fieldPosition="0">
        <references count="3">
          <reference field="4" count="1" selected="0">
            <x v="0"/>
          </reference>
          <reference field="5" count="1" selected="0">
            <x v="25"/>
          </reference>
          <reference field="51" count="1">
            <x v="1"/>
          </reference>
        </references>
      </pivotArea>
    </format>
    <format dxfId="600">
      <pivotArea dataOnly="0" labelOnly="1" outline="0" fieldPosition="0">
        <references count="3">
          <reference field="4" count="1" selected="0">
            <x v="0"/>
          </reference>
          <reference field="5" count="1" selected="0">
            <x v="30"/>
          </reference>
          <reference field="51" count="1">
            <x v="1"/>
          </reference>
        </references>
      </pivotArea>
    </format>
    <format dxfId="599">
      <pivotArea dataOnly="0" labelOnly="1" outline="0" fieldPosition="0">
        <references count="3">
          <reference field="4" count="1" selected="0">
            <x v="0"/>
          </reference>
          <reference field="5" count="1" selected="0">
            <x v="43"/>
          </reference>
          <reference field="51" count="1">
            <x v="1"/>
          </reference>
        </references>
      </pivotArea>
    </format>
    <format dxfId="598">
      <pivotArea dataOnly="0" labelOnly="1" outline="0" fieldPosition="0">
        <references count="3">
          <reference field="4" count="1" selected="0">
            <x v="0"/>
          </reference>
          <reference field="5" count="1" selected="0">
            <x v="56"/>
          </reference>
          <reference field="51" count="1">
            <x v="1"/>
          </reference>
        </references>
      </pivotArea>
    </format>
  </formats>
  <conditionalFormats count="4">
    <conditionalFormat priority="1">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4">
      <pivotAreas count="1">
        <pivotArea type="data" outline="0" collapsedLevelsAreSubtotals="1" fieldPosition="0">
          <references count="1">
            <reference field="4294967294" count="1" selected="0">
              <x v="1"/>
            </reference>
          </references>
        </pivotArea>
      </pivotAreas>
    </conditionalFormat>
  </conditional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48:E103"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5">
        <item x="24"/>
        <item x="12"/>
        <item x="22"/>
        <item x="10"/>
        <item x="29"/>
        <item x="7"/>
        <item x="8"/>
        <item m="1" x="63"/>
        <item x="35"/>
        <item m="1" x="59"/>
        <item x="6"/>
        <item x="51"/>
        <item m="1" x="62"/>
        <item x="4"/>
        <item x="54"/>
        <item x="16"/>
        <item m="1" x="58"/>
        <item x="25"/>
        <item x="5"/>
        <item x="47"/>
        <item x="45"/>
        <item x="39"/>
        <item x="2"/>
        <item x="27"/>
        <item x="11"/>
        <item x="53"/>
        <item x="19"/>
        <item x="1"/>
        <item x="0"/>
        <item x="37"/>
        <item x="50"/>
        <item x="31"/>
        <item x="21"/>
        <item x="18"/>
        <item x="48"/>
        <item x="40"/>
        <item x="43"/>
        <item x="23"/>
        <item x="32"/>
        <item x="14"/>
        <item x="15"/>
        <item x="9"/>
        <item x="36"/>
        <item x="52"/>
        <item x="17"/>
        <item x="13"/>
        <item m="1" x="55"/>
        <item m="1" x="57"/>
        <item m="1" x="61"/>
        <item x="38"/>
        <item x="20"/>
        <item x="3"/>
        <item x="33"/>
        <item m="1" x="64"/>
        <item m="1" x="56"/>
        <item x="42"/>
        <item x="49"/>
        <item x="46"/>
        <item x="30"/>
        <item m="1" x="60"/>
        <item x="26"/>
        <item x="41"/>
        <item x="28"/>
        <item x="34"/>
        <item x="44"/>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7">
        <item x="3"/>
        <item x="0"/>
        <item x="4"/>
        <item x="1"/>
        <item x="2"/>
        <item m="1" x="6"/>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8">
        <item x="0"/>
        <item x="1"/>
        <item m="1" x="7"/>
        <item x="3"/>
        <item x="4"/>
        <item m="1" x="6"/>
        <item x="2"/>
        <item x="5"/>
      </items>
    </pivotField>
  </pivotFields>
  <rowFields count="3">
    <field x="5"/>
    <field x="4"/>
    <field x="51"/>
  </rowFields>
  <rowItems count="55">
    <i>
      <x/>
      <x/>
      <x v="2"/>
    </i>
    <i>
      <x v="1"/>
      <x/>
      <x v="1"/>
    </i>
    <i>
      <x v="2"/>
      <x/>
      <x v="1"/>
    </i>
    <i>
      <x v="3"/>
      <x/>
      <x v="1"/>
    </i>
    <i>
      <x v="4"/>
      <x/>
      <x v="1"/>
    </i>
    <i>
      <x v="5"/>
      <x v="1"/>
      <x v="2"/>
    </i>
    <i>
      <x v="6"/>
      <x v="1"/>
      <x/>
    </i>
    <i>
      <x v="8"/>
      <x/>
      <x v="1"/>
    </i>
    <i>
      <x v="10"/>
      <x v="1"/>
      <x/>
    </i>
    <i>
      <x v="11"/>
      <x/>
      <x v="1"/>
    </i>
    <i>
      <x v="13"/>
      <x/>
      <x/>
    </i>
    <i>
      <x v="14"/>
      <x/>
      <x v="1"/>
    </i>
    <i>
      <x v="15"/>
      <x/>
      <x v="1"/>
    </i>
    <i>
      <x v="17"/>
      <x/>
      <x/>
    </i>
    <i>
      <x v="18"/>
      <x/>
      <x v="4"/>
    </i>
    <i>
      <x v="19"/>
      <x/>
      <x v="1"/>
    </i>
    <i>
      <x v="20"/>
      <x/>
      <x/>
    </i>
    <i>
      <x v="21"/>
      <x v="1"/>
      <x/>
    </i>
    <i>
      <x v="22"/>
      <x/>
      <x v="3"/>
    </i>
    <i>
      <x v="23"/>
      <x/>
      <x v="1"/>
    </i>
    <i>
      <x v="24"/>
      <x/>
      <x v="1"/>
    </i>
    <i>
      <x v="25"/>
      <x/>
      <x v="1"/>
    </i>
    <i>
      <x v="26"/>
      <x/>
      <x v="1"/>
    </i>
    <i>
      <x v="27"/>
      <x/>
      <x v="1"/>
    </i>
    <i>
      <x v="28"/>
      <x/>
      <x v="1"/>
    </i>
    <i>
      <x v="29"/>
      <x v="1"/>
      <x v="3"/>
    </i>
    <i>
      <x v="30"/>
      <x/>
      <x v="1"/>
    </i>
    <i>
      <x v="31"/>
      <x/>
      <x v="1"/>
    </i>
    <i>
      <x v="32"/>
      <x/>
      <x v="1"/>
    </i>
    <i>
      <x v="33"/>
      <x/>
      <x v="1"/>
    </i>
    <i>
      <x v="34"/>
      <x/>
      <x v="1"/>
    </i>
    <i>
      <x v="35"/>
      <x v="1"/>
      <x v="2"/>
    </i>
    <i>
      <x v="36"/>
      <x/>
      <x/>
    </i>
    <i>
      <x v="37"/>
      <x/>
      <x v="1"/>
    </i>
    <i>
      <x v="38"/>
      <x v="1"/>
      <x/>
    </i>
    <i>
      <x v="39"/>
      <x v="1"/>
      <x v="1"/>
    </i>
    <i>
      <x v="40"/>
      <x/>
      <x v="1"/>
    </i>
    <i>
      <x v="41"/>
      <x/>
      <x v="4"/>
    </i>
    <i>
      <x v="42"/>
      <x/>
      <x v="1"/>
    </i>
    <i>
      <x v="43"/>
      <x/>
      <x v="1"/>
    </i>
    <i>
      <x v="44"/>
      <x/>
      <x v="1"/>
    </i>
    <i>
      <x v="45"/>
      <x/>
      <x v="1"/>
    </i>
    <i>
      <x v="49"/>
      <x v="1"/>
      <x v="2"/>
    </i>
    <i>
      <x v="50"/>
      <x/>
      <x v="1"/>
    </i>
    <i>
      <x v="51"/>
      <x v="1"/>
      <x v="4"/>
    </i>
    <i>
      <x v="52"/>
      <x v="1"/>
      <x v="1"/>
    </i>
    <i>
      <x v="55"/>
      <x/>
      <x v="3"/>
    </i>
    <i>
      <x v="56"/>
      <x/>
      <x v="1"/>
    </i>
    <i>
      <x v="57"/>
      <x/>
      <x/>
    </i>
    <i>
      <x v="58"/>
      <x/>
      <x v="1"/>
    </i>
    <i>
      <x v="60"/>
      <x v="1"/>
      <x v="2"/>
    </i>
    <i>
      <x v="61"/>
      <x/>
      <x v="6"/>
    </i>
    <i>
      <x v="62"/>
      <x v="1"/>
      <x v="2"/>
    </i>
    <i>
      <x v="63"/>
      <x/>
      <x v="1"/>
    </i>
    <i>
      <x v="64"/>
      <x/>
      <x v="2"/>
    </i>
  </rowItems>
  <colFields count="1">
    <field x="-2"/>
  </colFields>
  <colItems count="2">
    <i>
      <x/>
    </i>
    <i i="1">
      <x v="1"/>
    </i>
  </colItems>
  <dataFields count="2">
    <dataField name="META 2DO TRIMESTRE" fld="9" baseField="51" baseItem="4"/>
    <dataField name="RESULTADO" fld="50" baseField="78" baseItem="4"/>
  </dataFields>
  <formats count="450">
    <format dxfId="449">
      <pivotArea outline="0" collapsedLevelsAreSubtotals="1" fieldPosition="0"/>
    </format>
    <format dxfId="448">
      <pivotArea outline="0" collapsedLevelsAreSubtotals="1" fieldPosition="0"/>
    </format>
    <format dxfId="447">
      <pivotArea outline="0" collapsedLevelsAreSubtotals="1" fieldPosition="0"/>
    </format>
    <format dxfId="446">
      <pivotArea field="1" type="button" dataOnly="0" labelOnly="1" outline="0"/>
    </format>
    <format dxfId="445">
      <pivotArea dataOnly="0" labelOnly="1" grandRow="1" outline="0" fieldPosition="0"/>
    </format>
    <format dxfId="444">
      <pivotArea dataOnly="0" labelOnly="1" grandCol="1" outline="0" fieldPosition="0"/>
    </format>
    <format dxfId="443">
      <pivotArea outline="0" collapsedLevelsAreSubtotals="1" fieldPosition="0"/>
    </format>
    <format dxfId="442">
      <pivotArea dataOnly="0" labelOnly="1" grandCol="1" outline="0" fieldPosition="0"/>
    </format>
    <format dxfId="441">
      <pivotArea field="1" type="button" dataOnly="0" labelOnly="1" outline="0"/>
    </format>
    <format dxfId="440">
      <pivotArea outline="0" collapsedLevelsAreSubtotals="1" fieldPosition="0"/>
    </format>
    <format dxfId="439">
      <pivotArea field="1" type="button" dataOnly="0" labelOnly="1" outline="0"/>
    </format>
    <format dxfId="438">
      <pivotArea field="3" type="button" dataOnly="0" labelOnly="1" outline="0"/>
    </format>
    <format dxfId="437">
      <pivotArea outline="0" collapsedLevelsAreSubtotals="1" fieldPosition="0"/>
    </format>
    <format dxfId="436">
      <pivotArea field="3" type="button" dataOnly="0" labelOnly="1" outline="0"/>
    </format>
    <format dxfId="435">
      <pivotArea dataOnly="0" labelOnly="1" grandRow="1" outline="0" fieldPosition="0"/>
    </format>
    <format dxfId="434">
      <pivotArea outline="0" collapsedLevelsAreSubtotals="1" fieldPosition="0"/>
    </format>
    <format dxfId="433">
      <pivotArea dataOnly="0" labelOnly="1" grandRow="1" outline="0" fieldPosition="0"/>
    </format>
    <format dxfId="432">
      <pivotArea dataOnly="0" labelOnly="1" grandRow="1" outline="0" fieldPosition="0"/>
    </format>
    <format dxfId="43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30">
      <pivotArea dataOnly="0" labelOnly="1" outline="0" fieldPosition="0">
        <references count="1">
          <reference field="5" count="12">
            <x v="50"/>
            <x v="51"/>
            <x v="52"/>
            <x v="53"/>
            <x v="54"/>
            <x v="55"/>
            <x v="56"/>
            <x v="57"/>
            <x v="58"/>
            <x v="59"/>
            <x v="60"/>
            <x v="61"/>
          </reference>
        </references>
      </pivotArea>
    </format>
    <format dxfId="429">
      <pivotArea outline="0" collapsedLevelsAreSubtotals="1" fieldPosition="0"/>
    </format>
    <format dxfId="428">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27">
      <pivotArea dataOnly="0" labelOnly="1" outline="0" fieldPosition="0">
        <references count="1">
          <reference field="5" count="12">
            <x v="50"/>
            <x v="51"/>
            <x v="52"/>
            <x v="53"/>
            <x v="54"/>
            <x v="55"/>
            <x v="56"/>
            <x v="57"/>
            <x v="58"/>
            <x v="59"/>
            <x v="60"/>
            <x v="61"/>
          </reference>
        </references>
      </pivotArea>
    </format>
    <format dxfId="426">
      <pivotArea dataOnly="0" labelOnly="1" outline="0" fieldPosition="0">
        <references count="2">
          <reference field="4" count="1">
            <x v="0"/>
          </reference>
          <reference field="5" count="1" selected="0">
            <x v="0"/>
          </reference>
        </references>
      </pivotArea>
    </format>
    <format dxfId="425">
      <pivotArea dataOnly="0" labelOnly="1" outline="0" fieldPosition="0">
        <references count="2">
          <reference field="4" count="1">
            <x v="1"/>
          </reference>
          <reference field="5" count="1" selected="0">
            <x v="5"/>
          </reference>
        </references>
      </pivotArea>
    </format>
    <format dxfId="424">
      <pivotArea dataOnly="0" labelOnly="1" outline="0" fieldPosition="0">
        <references count="2">
          <reference field="4" count="1">
            <x v="0"/>
          </reference>
          <reference field="5" count="1" selected="0">
            <x v="7"/>
          </reference>
        </references>
      </pivotArea>
    </format>
    <format dxfId="423">
      <pivotArea dataOnly="0" labelOnly="1" outline="0" fieldPosition="0">
        <references count="2">
          <reference field="4" count="1">
            <x v="1"/>
          </reference>
          <reference field="5" count="1" selected="0">
            <x v="9"/>
          </reference>
        </references>
      </pivotArea>
    </format>
    <format dxfId="422">
      <pivotArea dataOnly="0" labelOnly="1" outline="0" fieldPosition="0">
        <references count="2">
          <reference field="4" count="1">
            <x v="0"/>
          </reference>
          <reference field="5" count="1" selected="0">
            <x v="11"/>
          </reference>
        </references>
      </pivotArea>
    </format>
    <format dxfId="421">
      <pivotArea dataOnly="0" labelOnly="1" outline="0" fieldPosition="0">
        <references count="2">
          <reference field="4" count="1">
            <x v="1"/>
          </reference>
          <reference field="5" count="1" selected="0">
            <x v="21"/>
          </reference>
        </references>
      </pivotArea>
    </format>
    <format dxfId="420">
      <pivotArea dataOnly="0" labelOnly="1" outline="0" fieldPosition="0">
        <references count="2">
          <reference field="4" count="1">
            <x v="0"/>
          </reference>
          <reference field="5" count="1" selected="0">
            <x v="22"/>
          </reference>
        </references>
      </pivotArea>
    </format>
    <format dxfId="419">
      <pivotArea dataOnly="0" labelOnly="1" outline="0" fieldPosition="0">
        <references count="2">
          <reference field="4" count="1">
            <x v="1"/>
          </reference>
          <reference field="5" count="1" selected="0">
            <x v="29"/>
          </reference>
        </references>
      </pivotArea>
    </format>
    <format dxfId="418">
      <pivotArea dataOnly="0" labelOnly="1" outline="0" fieldPosition="0">
        <references count="2">
          <reference field="4" count="1">
            <x v="0"/>
          </reference>
          <reference field="5" count="1" selected="0">
            <x v="30"/>
          </reference>
        </references>
      </pivotArea>
    </format>
    <format dxfId="417">
      <pivotArea dataOnly="0" labelOnly="1" outline="0" fieldPosition="0">
        <references count="2">
          <reference field="4" count="1">
            <x v="1"/>
          </reference>
          <reference field="5" count="1" selected="0">
            <x v="35"/>
          </reference>
        </references>
      </pivotArea>
    </format>
    <format dxfId="416">
      <pivotArea dataOnly="0" labelOnly="1" outline="0" fieldPosition="0">
        <references count="2">
          <reference field="4" count="1">
            <x v="0"/>
          </reference>
          <reference field="5" count="1" selected="0">
            <x v="36"/>
          </reference>
        </references>
      </pivotArea>
    </format>
    <format dxfId="415">
      <pivotArea dataOnly="0" labelOnly="1" outline="0" fieldPosition="0">
        <references count="2">
          <reference field="4" count="1">
            <x v="1"/>
          </reference>
          <reference field="5" count="1" selected="0">
            <x v="38"/>
          </reference>
        </references>
      </pivotArea>
    </format>
    <format dxfId="414">
      <pivotArea dataOnly="0" labelOnly="1" outline="0" fieldPosition="0">
        <references count="2">
          <reference field="4" count="1">
            <x v="0"/>
          </reference>
          <reference field="5" count="1" selected="0">
            <x v="40"/>
          </reference>
        </references>
      </pivotArea>
    </format>
    <format dxfId="413">
      <pivotArea dataOnly="0" labelOnly="1" outline="0" fieldPosition="0">
        <references count="2">
          <reference field="4" count="1">
            <x v="1"/>
          </reference>
          <reference field="5" count="1" selected="0">
            <x v="49"/>
          </reference>
        </references>
      </pivotArea>
    </format>
    <format dxfId="412">
      <pivotArea dataOnly="0" labelOnly="1" outline="0" fieldPosition="0">
        <references count="2">
          <reference field="4" count="1">
            <x v="0"/>
          </reference>
          <reference field="5" count="1" selected="0">
            <x v="50"/>
          </reference>
        </references>
      </pivotArea>
    </format>
    <format dxfId="411">
      <pivotArea dataOnly="0" labelOnly="1" outline="0" fieldPosition="0">
        <references count="2">
          <reference field="4" count="1">
            <x v="1"/>
          </reference>
          <reference field="5" count="1" selected="0">
            <x v="51"/>
          </reference>
        </references>
      </pivotArea>
    </format>
    <format dxfId="410">
      <pivotArea dataOnly="0" labelOnly="1" outline="0" fieldPosition="0">
        <references count="2">
          <reference field="4" count="1">
            <x v="0"/>
          </reference>
          <reference field="5" count="1" selected="0">
            <x v="54"/>
          </reference>
        </references>
      </pivotArea>
    </format>
    <format dxfId="409">
      <pivotArea dataOnly="0" labelOnly="1" outline="0" fieldPosition="0">
        <references count="2">
          <reference field="4" count="1">
            <x v="1"/>
          </reference>
          <reference field="5" count="1" selected="0">
            <x v="60"/>
          </reference>
        </references>
      </pivotArea>
    </format>
    <format dxfId="408">
      <pivotArea dataOnly="0" labelOnly="1" outline="0" fieldPosition="0">
        <references count="2">
          <reference field="4" count="1">
            <x v="0"/>
          </reference>
          <reference field="5" count="1" selected="0">
            <x v="61"/>
          </reference>
        </references>
      </pivotArea>
    </format>
    <format dxfId="407">
      <pivotArea outline="0" collapsedLevelsAreSubtotals="1" fieldPosition="0"/>
    </format>
    <format dxfId="406">
      <pivotArea dataOnly="0" labelOnly="1" outline="0" fieldPosition="0">
        <references count="2">
          <reference field="4" count="1">
            <x v="0"/>
          </reference>
          <reference field="5" count="1" selected="0">
            <x v="0"/>
          </reference>
        </references>
      </pivotArea>
    </format>
    <format dxfId="405">
      <pivotArea dataOnly="0" labelOnly="1" outline="0" fieldPosition="0">
        <references count="2">
          <reference field="4" count="1">
            <x v="1"/>
          </reference>
          <reference field="5" count="1" selected="0">
            <x v="5"/>
          </reference>
        </references>
      </pivotArea>
    </format>
    <format dxfId="404">
      <pivotArea dataOnly="0" labelOnly="1" outline="0" fieldPosition="0">
        <references count="2">
          <reference field="4" count="1">
            <x v="0"/>
          </reference>
          <reference field="5" count="1" selected="0">
            <x v="7"/>
          </reference>
        </references>
      </pivotArea>
    </format>
    <format dxfId="403">
      <pivotArea dataOnly="0" labelOnly="1" outline="0" fieldPosition="0">
        <references count="2">
          <reference field="4" count="1">
            <x v="1"/>
          </reference>
          <reference field="5" count="1" selected="0">
            <x v="9"/>
          </reference>
        </references>
      </pivotArea>
    </format>
    <format dxfId="402">
      <pivotArea dataOnly="0" labelOnly="1" outline="0" fieldPosition="0">
        <references count="2">
          <reference field="4" count="1">
            <x v="0"/>
          </reference>
          <reference field="5" count="1" selected="0">
            <x v="11"/>
          </reference>
        </references>
      </pivotArea>
    </format>
    <format dxfId="401">
      <pivotArea dataOnly="0" labelOnly="1" outline="0" fieldPosition="0">
        <references count="2">
          <reference field="4" count="1">
            <x v="1"/>
          </reference>
          <reference field="5" count="1" selected="0">
            <x v="21"/>
          </reference>
        </references>
      </pivotArea>
    </format>
    <format dxfId="400">
      <pivotArea dataOnly="0" labelOnly="1" outline="0" fieldPosition="0">
        <references count="2">
          <reference field="4" count="1">
            <x v="0"/>
          </reference>
          <reference field="5" count="1" selected="0">
            <x v="22"/>
          </reference>
        </references>
      </pivotArea>
    </format>
    <format dxfId="399">
      <pivotArea dataOnly="0" labelOnly="1" outline="0" fieldPosition="0">
        <references count="2">
          <reference field="4" count="1">
            <x v="1"/>
          </reference>
          <reference field="5" count="1" selected="0">
            <x v="29"/>
          </reference>
        </references>
      </pivotArea>
    </format>
    <format dxfId="398">
      <pivotArea dataOnly="0" labelOnly="1" outline="0" fieldPosition="0">
        <references count="2">
          <reference field="4" count="1">
            <x v="0"/>
          </reference>
          <reference field="5" count="1" selected="0">
            <x v="30"/>
          </reference>
        </references>
      </pivotArea>
    </format>
    <format dxfId="397">
      <pivotArea dataOnly="0" labelOnly="1" outline="0" fieldPosition="0">
        <references count="2">
          <reference field="4" count="1">
            <x v="1"/>
          </reference>
          <reference field="5" count="1" selected="0">
            <x v="35"/>
          </reference>
        </references>
      </pivotArea>
    </format>
    <format dxfId="396">
      <pivotArea dataOnly="0" labelOnly="1" outline="0" fieldPosition="0">
        <references count="2">
          <reference field="4" count="1">
            <x v="0"/>
          </reference>
          <reference field="5" count="1" selected="0">
            <x v="36"/>
          </reference>
        </references>
      </pivotArea>
    </format>
    <format dxfId="395">
      <pivotArea dataOnly="0" labelOnly="1" outline="0" fieldPosition="0">
        <references count="2">
          <reference field="4" count="1">
            <x v="1"/>
          </reference>
          <reference field="5" count="1" selected="0">
            <x v="38"/>
          </reference>
        </references>
      </pivotArea>
    </format>
    <format dxfId="394">
      <pivotArea dataOnly="0" labelOnly="1" outline="0" fieldPosition="0">
        <references count="2">
          <reference field="4" count="1">
            <x v="0"/>
          </reference>
          <reference field="5" count="1" selected="0">
            <x v="40"/>
          </reference>
        </references>
      </pivotArea>
    </format>
    <format dxfId="393">
      <pivotArea dataOnly="0" labelOnly="1" outline="0" fieldPosition="0">
        <references count="2">
          <reference field="4" count="1">
            <x v="1"/>
          </reference>
          <reference field="5" count="1" selected="0">
            <x v="49"/>
          </reference>
        </references>
      </pivotArea>
    </format>
    <format dxfId="392">
      <pivotArea dataOnly="0" labelOnly="1" outline="0" fieldPosition="0">
        <references count="2">
          <reference field="4" count="1">
            <x v="0"/>
          </reference>
          <reference field="5" count="1" selected="0">
            <x v="50"/>
          </reference>
        </references>
      </pivotArea>
    </format>
    <format dxfId="391">
      <pivotArea dataOnly="0" labelOnly="1" outline="0" fieldPosition="0">
        <references count="2">
          <reference field="4" count="1">
            <x v="1"/>
          </reference>
          <reference field="5" count="1" selected="0">
            <x v="51"/>
          </reference>
        </references>
      </pivotArea>
    </format>
    <format dxfId="390">
      <pivotArea dataOnly="0" labelOnly="1" outline="0" fieldPosition="0">
        <references count="2">
          <reference field="4" count="1">
            <x v="0"/>
          </reference>
          <reference field="5" count="1" selected="0">
            <x v="54"/>
          </reference>
        </references>
      </pivotArea>
    </format>
    <format dxfId="389">
      <pivotArea dataOnly="0" labelOnly="1" outline="0" fieldPosition="0">
        <references count="2">
          <reference field="4" count="1">
            <x v="1"/>
          </reference>
          <reference field="5" count="1" selected="0">
            <x v="60"/>
          </reference>
        </references>
      </pivotArea>
    </format>
    <format dxfId="388">
      <pivotArea dataOnly="0" labelOnly="1" outline="0" fieldPosition="0">
        <references count="2">
          <reference field="4" count="1">
            <x v="0"/>
          </reference>
          <reference field="5" count="1" selected="0">
            <x v="61"/>
          </reference>
        </references>
      </pivotArea>
    </format>
    <format dxfId="387">
      <pivotArea outline="0" collapsedLevelsAreSubtotals="1" fieldPosition="0">
        <references count="1">
          <reference field="5" count="1" selected="0">
            <x v="45"/>
          </reference>
        </references>
      </pivotArea>
    </format>
    <format dxfId="386">
      <pivotArea outline="0" collapsedLevelsAreSubtotals="1" fieldPosition="0">
        <references count="1">
          <reference field="5" count="1" selected="0">
            <x v="60"/>
          </reference>
        </references>
      </pivotArea>
    </format>
    <format dxfId="385">
      <pivotArea outline="0" collapsedLevelsAreSubtotals="1" fieldPosition="0">
        <references count="1">
          <reference field="5" count="1" selected="0">
            <x v="59"/>
          </reference>
        </references>
      </pivotArea>
    </format>
    <format dxfId="384">
      <pivotArea outline="0" collapsedLevelsAreSubtotals="1" fieldPosition="0">
        <references count="1">
          <reference field="5" count="1" selected="0">
            <x v="59"/>
          </reference>
        </references>
      </pivotArea>
    </format>
    <format dxfId="383">
      <pivotArea outline="0" collapsedLevelsAreSubtotals="1" fieldPosition="0">
        <references count="1">
          <reference field="5" count="1" selected="0">
            <x v="59"/>
          </reference>
        </references>
      </pivotArea>
    </format>
    <format dxfId="382">
      <pivotArea outline="0" collapsedLevelsAreSubtotals="1" fieldPosition="0">
        <references count="1">
          <reference field="5" count="1" selected="0">
            <x v="59"/>
          </reference>
        </references>
      </pivotArea>
    </format>
    <format dxfId="381">
      <pivotArea outline="0" collapsedLevelsAreSubtotals="1" fieldPosition="0">
        <references count="1">
          <reference field="5" count="1" selected="0">
            <x v="59"/>
          </reference>
        </references>
      </pivotArea>
    </format>
    <format dxfId="380">
      <pivotArea outline="0" collapsedLevelsAreSubtotals="1" fieldPosition="0">
        <references count="1">
          <reference field="5" count="1" selected="0">
            <x v="60"/>
          </reference>
        </references>
      </pivotArea>
    </format>
    <format dxfId="379">
      <pivotArea type="all" dataOnly="0" outline="0" fieldPosition="0"/>
    </format>
    <format dxfId="378">
      <pivotArea outline="0" collapsedLevelsAreSubtotals="1" fieldPosition="0"/>
    </format>
    <format dxfId="377">
      <pivotArea field="5" type="button" dataOnly="0" labelOnly="1" outline="0" axis="axisRow" fieldPosition="0"/>
    </format>
    <format dxfId="376">
      <pivotArea field="4" type="button" dataOnly="0" labelOnly="1" outline="0" axis="axisRow" fieldPosition="1"/>
    </format>
    <format dxfId="375">
      <pivotArea field="78" type="button" dataOnly="0" labelOnly="1" outline="0"/>
    </format>
    <format dxfId="37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73">
      <pivotArea dataOnly="0" labelOnly="1" outline="0" fieldPosition="0">
        <references count="1">
          <reference field="5" count="12">
            <x v="50"/>
            <x v="51"/>
            <x v="52"/>
            <x v="53"/>
            <x v="54"/>
            <x v="55"/>
            <x v="56"/>
            <x v="57"/>
            <x v="58"/>
            <x v="59"/>
            <x v="60"/>
            <x v="61"/>
          </reference>
        </references>
      </pivotArea>
    </format>
    <format dxfId="372">
      <pivotArea dataOnly="0" labelOnly="1" outline="0" fieldPosition="0">
        <references count="2">
          <reference field="4" count="1">
            <x v="0"/>
          </reference>
          <reference field="5" count="1" selected="0">
            <x v="0"/>
          </reference>
        </references>
      </pivotArea>
    </format>
    <format dxfId="371">
      <pivotArea dataOnly="0" labelOnly="1" outline="0" fieldPosition="0">
        <references count="2">
          <reference field="4" count="1">
            <x v="1"/>
          </reference>
          <reference field="5" count="1" selected="0">
            <x v="5"/>
          </reference>
        </references>
      </pivotArea>
    </format>
    <format dxfId="370">
      <pivotArea dataOnly="0" labelOnly="1" outline="0" fieldPosition="0">
        <references count="2">
          <reference field="4" count="1">
            <x v="0"/>
          </reference>
          <reference field="5" count="1" selected="0">
            <x v="7"/>
          </reference>
        </references>
      </pivotArea>
    </format>
    <format dxfId="369">
      <pivotArea dataOnly="0" labelOnly="1" outline="0" fieldPosition="0">
        <references count="2">
          <reference field="4" count="1">
            <x v="1"/>
          </reference>
          <reference field="5" count="1" selected="0">
            <x v="9"/>
          </reference>
        </references>
      </pivotArea>
    </format>
    <format dxfId="368">
      <pivotArea dataOnly="0" labelOnly="1" outline="0" fieldPosition="0">
        <references count="2">
          <reference field="4" count="1">
            <x v="0"/>
          </reference>
          <reference field="5" count="1" selected="0">
            <x v="11"/>
          </reference>
        </references>
      </pivotArea>
    </format>
    <format dxfId="367">
      <pivotArea dataOnly="0" labelOnly="1" outline="0" fieldPosition="0">
        <references count="2">
          <reference field="4" count="1">
            <x v="1"/>
          </reference>
          <reference field="5" count="1" selected="0">
            <x v="21"/>
          </reference>
        </references>
      </pivotArea>
    </format>
    <format dxfId="366">
      <pivotArea dataOnly="0" labelOnly="1" outline="0" fieldPosition="0">
        <references count="2">
          <reference field="4" count="1">
            <x v="0"/>
          </reference>
          <reference field="5" count="1" selected="0">
            <x v="22"/>
          </reference>
        </references>
      </pivotArea>
    </format>
    <format dxfId="365">
      <pivotArea dataOnly="0" labelOnly="1" outline="0" fieldPosition="0">
        <references count="2">
          <reference field="4" count="1">
            <x v="1"/>
          </reference>
          <reference field="5" count="1" selected="0">
            <x v="29"/>
          </reference>
        </references>
      </pivotArea>
    </format>
    <format dxfId="364">
      <pivotArea dataOnly="0" labelOnly="1" outline="0" fieldPosition="0">
        <references count="2">
          <reference field="4" count="1">
            <x v="0"/>
          </reference>
          <reference field="5" count="1" selected="0">
            <x v="30"/>
          </reference>
        </references>
      </pivotArea>
    </format>
    <format dxfId="363">
      <pivotArea dataOnly="0" labelOnly="1" outline="0" fieldPosition="0">
        <references count="2">
          <reference field="4" count="1">
            <x v="1"/>
          </reference>
          <reference field="5" count="1" selected="0">
            <x v="35"/>
          </reference>
        </references>
      </pivotArea>
    </format>
    <format dxfId="362">
      <pivotArea dataOnly="0" labelOnly="1" outline="0" fieldPosition="0">
        <references count="2">
          <reference field="4" count="1">
            <x v="0"/>
          </reference>
          <reference field="5" count="1" selected="0">
            <x v="36"/>
          </reference>
        </references>
      </pivotArea>
    </format>
    <format dxfId="361">
      <pivotArea dataOnly="0" labelOnly="1" outline="0" fieldPosition="0">
        <references count="2">
          <reference field="4" count="1">
            <x v="1"/>
          </reference>
          <reference field="5" count="1" selected="0">
            <x v="38"/>
          </reference>
        </references>
      </pivotArea>
    </format>
    <format dxfId="360">
      <pivotArea dataOnly="0" labelOnly="1" outline="0" fieldPosition="0">
        <references count="2">
          <reference field="4" count="1">
            <x v="0"/>
          </reference>
          <reference field="5" count="1" selected="0">
            <x v="40"/>
          </reference>
        </references>
      </pivotArea>
    </format>
    <format dxfId="359">
      <pivotArea dataOnly="0" labelOnly="1" outline="0" fieldPosition="0">
        <references count="2">
          <reference field="4" count="1">
            <x v="1"/>
          </reference>
          <reference field="5" count="1" selected="0">
            <x v="49"/>
          </reference>
        </references>
      </pivotArea>
    </format>
    <format dxfId="358">
      <pivotArea dataOnly="0" labelOnly="1" outline="0" fieldPosition="0">
        <references count="2">
          <reference field="4" count="1">
            <x v="0"/>
          </reference>
          <reference field="5" count="1" selected="0">
            <x v="50"/>
          </reference>
        </references>
      </pivotArea>
    </format>
    <format dxfId="357">
      <pivotArea dataOnly="0" labelOnly="1" outline="0" fieldPosition="0">
        <references count="2">
          <reference field="4" count="1">
            <x v="1"/>
          </reference>
          <reference field="5" count="1" selected="0">
            <x v="51"/>
          </reference>
        </references>
      </pivotArea>
    </format>
    <format dxfId="356">
      <pivotArea dataOnly="0" labelOnly="1" outline="0" fieldPosition="0">
        <references count="2">
          <reference field="4" count="1">
            <x v="0"/>
          </reference>
          <reference field="5" count="1" selected="0">
            <x v="54"/>
          </reference>
        </references>
      </pivotArea>
    </format>
    <format dxfId="355">
      <pivotArea dataOnly="0" labelOnly="1" outline="0" fieldPosition="0">
        <references count="2">
          <reference field="4" count="1">
            <x v="1"/>
          </reference>
          <reference field="5" count="1" selected="0">
            <x v="60"/>
          </reference>
        </references>
      </pivotArea>
    </format>
    <format dxfId="354">
      <pivotArea dataOnly="0" labelOnly="1" outline="0" fieldPosition="0">
        <references count="2">
          <reference field="4" count="1">
            <x v="0"/>
          </reference>
          <reference field="5" count="1" selected="0">
            <x v="61"/>
          </reference>
        </references>
      </pivotArea>
    </format>
    <format dxfId="353">
      <pivotArea dataOnly="0" labelOnly="1" outline="0" fieldPosition="0">
        <references count="1">
          <reference field="4294967294" count="1">
            <x v="0"/>
          </reference>
        </references>
      </pivotArea>
    </format>
    <format dxfId="352">
      <pivotArea outline="0" collapsedLevelsAreSubtotals="1" fieldPosition="0"/>
    </format>
    <format dxfId="35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50">
      <pivotArea dataOnly="0" labelOnly="1" outline="0" fieldPosition="0">
        <references count="1">
          <reference field="5" count="12">
            <x v="50"/>
            <x v="51"/>
            <x v="52"/>
            <x v="53"/>
            <x v="54"/>
            <x v="55"/>
            <x v="56"/>
            <x v="57"/>
            <x v="58"/>
            <x v="59"/>
            <x v="60"/>
            <x v="61"/>
          </reference>
        </references>
      </pivotArea>
    </format>
    <format dxfId="349">
      <pivotArea dataOnly="0" labelOnly="1" outline="0" fieldPosition="0">
        <references count="2">
          <reference field="4" count="1">
            <x v="0"/>
          </reference>
          <reference field="5" count="1" selected="0">
            <x v="0"/>
          </reference>
        </references>
      </pivotArea>
    </format>
    <format dxfId="348">
      <pivotArea dataOnly="0" labelOnly="1" outline="0" fieldPosition="0">
        <references count="2">
          <reference field="4" count="1">
            <x v="1"/>
          </reference>
          <reference field="5" count="1" selected="0">
            <x v="5"/>
          </reference>
        </references>
      </pivotArea>
    </format>
    <format dxfId="347">
      <pivotArea dataOnly="0" labelOnly="1" outline="0" fieldPosition="0">
        <references count="2">
          <reference field="4" count="1">
            <x v="0"/>
          </reference>
          <reference field="5" count="1" selected="0">
            <x v="7"/>
          </reference>
        </references>
      </pivotArea>
    </format>
    <format dxfId="346">
      <pivotArea dataOnly="0" labelOnly="1" outline="0" fieldPosition="0">
        <references count="2">
          <reference field="4" count="1">
            <x v="1"/>
          </reference>
          <reference field="5" count="1" selected="0">
            <x v="9"/>
          </reference>
        </references>
      </pivotArea>
    </format>
    <format dxfId="345">
      <pivotArea dataOnly="0" labelOnly="1" outline="0" fieldPosition="0">
        <references count="2">
          <reference field="4" count="1">
            <x v="0"/>
          </reference>
          <reference field="5" count="1" selected="0">
            <x v="11"/>
          </reference>
        </references>
      </pivotArea>
    </format>
    <format dxfId="344">
      <pivotArea dataOnly="0" labelOnly="1" outline="0" fieldPosition="0">
        <references count="2">
          <reference field="4" count="1">
            <x v="1"/>
          </reference>
          <reference field="5" count="1" selected="0">
            <x v="21"/>
          </reference>
        </references>
      </pivotArea>
    </format>
    <format dxfId="343">
      <pivotArea dataOnly="0" labelOnly="1" outline="0" fieldPosition="0">
        <references count="2">
          <reference field="4" count="1">
            <x v="0"/>
          </reference>
          <reference field="5" count="1" selected="0">
            <x v="22"/>
          </reference>
        </references>
      </pivotArea>
    </format>
    <format dxfId="342">
      <pivotArea dataOnly="0" labelOnly="1" outline="0" fieldPosition="0">
        <references count="2">
          <reference field="4" count="1">
            <x v="1"/>
          </reference>
          <reference field="5" count="1" selected="0">
            <x v="29"/>
          </reference>
        </references>
      </pivotArea>
    </format>
    <format dxfId="341">
      <pivotArea dataOnly="0" labelOnly="1" outline="0" fieldPosition="0">
        <references count="2">
          <reference field="4" count="1">
            <x v="0"/>
          </reference>
          <reference field="5" count="1" selected="0">
            <x v="30"/>
          </reference>
        </references>
      </pivotArea>
    </format>
    <format dxfId="340">
      <pivotArea dataOnly="0" labelOnly="1" outline="0" fieldPosition="0">
        <references count="2">
          <reference field="4" count="1">
            <x v="1"/>
          </reference>
          <reference field="5" count="1" selected="0">
            <x v="35"/>
          </reference>
        </references>
      </pivotArea>
    </format>
    <format dxfId="339">
      <pivotArea dataOnly="0" labelOnly="1" outline="0" fieldPosition="0">
        <references count="2">
          <reference field="4" count="1">
            <x v="0"/>
          </reference>
          <reference field="5" count="1" selected="0">
            <x v="36"/>
          </reference>
        </references>
      </pivotArea>
    </format>
    <format dxfId="338">
      <pivotArea dataOnly="0" labelOnly="1" outline="0" fieldPosition="0">
        <references count="2">
          <reference field="4" count="1">
            <x v="1"/>
          </reference>
          <reference field="5" count="1" selected="0">
            <x v="38"/>
          </reference>
        </references>
      </pivotArea>
    </format>
    <format dxfId="337">
      <pivotArea dataOnly="0" labelOnly="1" outline="0" fieldPosition="0">
        <references count="2">
          <reference field="4" count="1">
            <x v="0"/>
          </reference>
          <reference field="5" count="1" selected="0">
            <x v="40"/>
          </reference>
        </references>
      </pivotArea>
    </format>
    <format dxfId="336">
      <pivotArea dataOnly="0" labelOnly="1" outline="0" fieldPosition="0">
        <references count="2">
          <reference field="4" count="1">
            <x v="1"/>
          </reference>
          <reference field="5" count="1" selected="0">
            <x v="49"/>
          </reference>
        </references>
      </pivotArea>
    </format>
    <format dxfId="335">
      <pivotArea dataOnly="0" labelOnly="1" outline="0" fieldPosition="0">
        <references count="2">
          <reference field="4" count="1">
            <x v="0"/>
          </reference>
          <reference field="5" count="1" selected="0">
            <x v="50"/>
          </reference>
        </references>
      </pivotArea>
    </format>
    <format dxfId="334">
      <pivotArea dataOnly="0" labelOnly="1" outline="0" fieldPosition="0">
        <references count="2">
          <reference field="4" count="1">
            <x v="1"/>
          </reference>
          <reference field="5" count="1" selected="0">
            <x v="51"/>
          </reference>
        </references>
      </pivotArea>
    </format>
    <format dxfId="333">
      <pivotArea dataOnly="0" labelOnly="1" outline="0" fieldPosition="0">
        <references count="2">
          <reference field="4" count="1">
            <x v="0"/>
          </reference>
          <reference field="5" count="1" selected="0">
            <x v="54"/>
          </reference>
        </references>
      </pivotArea>
    </format>
    <format dxfId="332">
      <pivotArea dataOnly="0" labelOnly="1" outline="0" fieldPosition="0">
        <references count="2">
          <reference field="4" count="1">
            <x v="1"/>
          </reference>
          <reference field="5" count="1" selected="0">
            <x v="60"/>
          </reference>
        </references>
      </pivotArea>
    </format>
    <format dxfId="331">
      <pivotArea dataOnly="0" labelOnly="1" outline="0" fieldPosition="0">
        <references count="2">
          <reference field="4" count="1">
            <x v="0"/>
          </reference>
          <reference field="5" count="1" selected="0">
            <x v="61"/>
          </reference>
        </references>
      </pivotArea>
    </format>
    <format dxfId="330">
      <pivotArea field="5" type="button" dataOnly="0" labelOnly="1" outline="0" axis="axisRow" fieldPosition="0"/>
    </format>
    <format dxfId="329">
      <pivotArea field="4" type="button" dataOnly="0" labelOnly="1" outline="0" axis="axisRow" fieldPosition="1"/>
    </format>
    <format dxfId="328">
      <pivotArea field="78" type="button" dataOnly="0" labelOnly="1" outline="0"/>
    </format>
    <format dxfId="327">
      <pivotArea dataOnly="0" labelOnly="1" outline="0" fieldPosition="0">
        <references count="1">
          <reference field="4294967294" count="1">
            <x v="0"/>
          </reference>
        </references>
      </pivotArea>
    </format>
    <format dxfId="326">
      <pivotArea type="all" dataOnly="0" outline="0" fieldPosition="0"/>
    </format>
    <format dxfId="325">
      <pivotArea outline="0" collapsedLevelsAreSubtotals="1" fieldPosition="0"/>
    </format>
    <format dxfId="324">
      <pivotArea field="5" type="button" dataOnly="0" labelOnly="1" outline="0" axis="axisRow" fieldPosition="0"/>
    </format>
    <format dxfId="323">
      <pivotArea field="4" type="button" dataOnly="0" labelOnly="1" outline="0" axis="axisRow" fieldPosition="1"/>
    </format>
    <format dxfId="322">
      <pivotArea field="78" type="button" dataOnly="0" labelOnly="1" outline="0"/>
    </format>
    <format dxfId="32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20">
      <pivotArea dataOnly="0" labelOnly="1" outline="0" fieldPosition="0">
        <references count="1">
          <reference field="5" count="12">
            <x v="50"/>
            <x v="51"/>
            <x v="52"/>
            <x v="53"/>
            <x v="54"/>
            <x v="55"/>
            <x v="56"/>
            <x v="57"/>
            <x v="58"/>
            <x v="59"/>
            <x v="60"/>
            <x v="61"/>
          </reference>
        </references>
      </pivotArea>
    </format>
    <format dxfId="319">
      <pivotArea dataOnly="0" labelOnly="1" outline="0" fieldPosition="0">
        <references count="2">
          <reference field="4" count="1">
            <x v="0"/>
          </reference>
          <reference field="5" count="1" selected="0">
            <x v="0"/>
          </reference>
        </references>
      </pivotArea>
    </format>
    <format dxfId="318">
      <pivotArea dataOnly="0" labelOnly="1" outline="0" fieldPosition="0">
        <references count="2">
          <reference field="4" count="1">
            <x v="1"/>
          </reference>
          <reference field="5" count="1" selected="0">
            <x v="5"/>
          </reference>
        </references>
      </pivotArea>
    </format>
    <format dxfId="317">
      <pivotArea dataOnly="0" labelOnly="1" outline="0" fieldPosition="0">
        <references count="2">
          <reference field="4" count="1">
            <x v="0"/>
          </reference>
          <reference field="5" count="1" selected="0">
            <x v="7"/>
          </reference>
        </references>
      </pivotArea>
    </format>
    <format dxfId="316">
      <pivotArea dataOnly="0" labelOnly="1" outline="0" fieldPosition="0">
        <references count="2">
          <reference field="4" count="1">
            <x v="1"/>
          </reference>
          <reference field="5" count="1" selected="0">
            <x v="9"/>
          </reference>
        </references>
      </pivotArea>
    </format>
    <format dxfId="315">
      <pivotArea dataOnly="0" labelOnly="1" outline="0" fieldPosition="0">
        <references count="2">
          <reference field="4" count="1">
            <x v="0"/>
          </reference>
          <reference field="5" count="1" selected="0">
            <x v="11"/>
          </reference>
        </references>
      </pivotArea>
    </format>
    <format dxfId="314">
      <pivotArea dataOnly="0" labelOnly="1" outline="0" fieldPosition="0">
        <references count="2">
          <reference field="4" count="1">
            <x v="1"/>
          </reference>
          <reference field="5" count="1" selected="0">
            <x v="21"/>
          </reference>
        </references>
      </pivotArea>
    </format>
    <format dxfId="313">
      <pivotArea dataOnly="0" labelOnly="1" outline="0" fieldPosition="0">
        <references count="2">
          <reference field="4" count="1">
            <x v="0"/>
          </reference>
          <reference field="5" count="1" selected="0">
            <x v="22"/>
          </reference>
        </references>
      </pivotArea>
    </format>
    <format dxfId="312">
      <pivotArea dataOnly="0" labelOnly="1" outline="0" fieldPosition="0">
        <references count="2">
          <reference field="4" count="1">
            <x v="1"/>
          </reference>
          <reference field="5" count="1" selected="0">
            <x v="29"/>
          </reference>
        </references>
      </pivotArea>
    </format>
    <format dxfId="311">
      <pivotArea dataOnly="0" labelOnly="1" outline="0" fieldPosition="0">
        <references count="2">
          <reference field="4" count="1">
            <x v="0"/>
          </reference>
          <reference field="5" count="1" selected="0">
            <x v="30"/>
          </reference>
        </references>
      </pivotArea>
    </format>
    <format dxfId="310">
      <pivotArea dataOnly="0" labelOnly="1" outline="0" fieldPosition="0">
        <references count="2">
          <reference field="4" count="1">
            <x v="1"/>
          </reference>
          <reference field="5" count="1" selected="0">
            <x v="35"/>
          </reference>
        </references>
      </pivotArea>
    </format>
    <format dxfId="309">
      <pivotArea dataOnly="0" labelOnly="1" outline="0" fieldPosition="0">
        <references count="2">
          <reference field="4" count="1">
            <x v="0"/>
          </reference>
          <reference field="5" count="1" selected="0">
            <x v="36"/>
          </reference>
        </references>
      </pivotArea>
    </format>
    <format dxfId="308">
      <pivotArea dataOnly="0" labelOnly="1" outline="0" fieldPosition="0">
        <references count="2">
          <reference field="4" count="1">
            <x v="1"/>
          </reference>
          <reference field="5" count="1" selected="0">
            <x v="38"/>
          </reference>
        </references>
      </pivotArea>
    </format>
    <format dxfId="307">
      <pivotArea dataOnly="0" labelOnly="1" outline="0" fieldPosition="0">
        <references count="2">
          <reference field="4" count="1">
            <x v="0"/>
          </reference>
          <reference field="5" count="1" selected="0">
            <x v="40"/>
          </reference>
        </references>
      </pivotArea>
    </format>
    <format dxfId="306">
      <pivotArea dataOnly="0" labelOnly="1" outline="0" fieldPosition="0">
        <references count="2">
          <reference field="4" count="1">
            <x v="1"/>
          </reference>
          <reference field="5" count="1" selected="0">
            <x v="49"/>
          </reference>
        </references>
      </pivotArea>
    </format>
    <format dxfId="305">
      <pivotArea dataOnly="0" labelOnly="1" outline="0" fieldPosition="0">
        <references count="2">
          <reference field="4" count="1">
            <x v="0"/>
          </reference>
          <reference field="5" count="1" selected="0">
            <x v="50"/>
          </reference>
        </references>
      </pivotArea>
    </format>
    <format dxfId="304">
      <pivotArea dataOnly="0" labelOnly="1" outline="0" fieldPosition="0">
        <references count="2">
          <reference field="4" count="1">
            <x v="1"/>
          </reference>
          <reference field="5" count="1" selected="0">
            <x v="51"/>
          </reference>
        </references>
      </pivotArea>
    </format>
    <format dxfId="303">
      <pivotArea dataOnly="0" labelOnly="1" outline="0" fieldPosition="0">
        <references count="2">
          <reference field="4" count="1">
            <x v="0"/>
          </reference>
          <reference field="5" count="1" selected="0">
            <x v="54"/>
          </reference>
        </references>
      </pivotArea>
    </format>
    <format dxfId="302">
      <pivotArea dataOnly="0" labelOnly="1" outline="0" fieldPosition="0">
        <references count="2">
          <reference field="4" count="1">
            <x v="1"/>
          </reference>
          <reference field="5" count="1" selected="0">
            <x v="60"/>
          </reference>
        </references>
      </pivotArea>
    </format>
    <format dxfId="301">
      <pivotArea dataOnly="0" labelOnly="1" outline="0" fieldPosition="0">
        <references count="2">
          <reference field="4" count="1">
            <x v="0"/>
          </reference>
          <reference field="5" count="1" selected="0">
            <x v="61"/>
          </reference>
        </references>
      </pivotArea>
    </format>
    <format dxfId="300">
      <pivotArea dataOnly="0" labelOnly="1" outline="0" fieldPosition="0">
        <references count="1">
          <reference field="4294967294" count="1">
            <x v="0"/>
          </reference>
        </references>
      </pivotArea>
    </format>
    <format dxfId="299">
      <pivotArea outline="0" collapsedLevelsAreSubtotals="1" fieldPosition="0"/>
    </format>
    <format dxfId="298">
      <pivotArea dataOnly="0" labelOnly="1" outline="0" fieldPosition="0">
        <references count="2">
          <reference field="4" count="1">
            <x v="0"/>
          </reference>
          <reference field="5" count="1" selected="0">
            <x v="0"/>
          </reference>
        </references>
      </pivotArea>
    </format>
    <format dxfId="297">
      <pivotArea dataOnly="0" labelOnly="1" outline="0" fieldPosition="0">
        <references count="2">
          <reference field="4" count="1">
            <x v="1"/>
          </reference>
          <reference field="5" count="1" selected="0">
            <x v="5"/>
          </reference>
        </references>
      </pivotArea>
    </format>
    <format dxfId="296">
      <pivotArea dataOnly="0" labelOnly="1" outline="0" fieldPosition="0">
        <references count="2">
          <reference field="4" count="1">
            <x v="0"/>
          </reference>
          <reference field="5" count="1" selected="0">
            <x v="7"/>
          </reference>
        </references>
      </pivotArea>
    </format>
    <format dxfId="295">
      <pivotArea dataOnly="0" labelOnly="1" outline="0" fieldPosition="0">
        <references count="2">
          <reference field="4" count="1">
            <x v="1"/>
          </reference>
          <reference field="5" count="1" selected="0">
            <x v="9"/>
          </reference>
        </references>
      </pivotArea>
    </format>
    <format dxfId="294">
      <pivotArea dataOnly="0" labelOnly="1" outline="0" fieldPosition="0">
        <references count="2">
          <reference field="4" count="1">
            <x v="0"/>
          </reference>
          <reference field="5" count="1" selected="0">
            <x v="11"/>
          </reference>
        </references>
      </pivotArea>
    </format>
    <format dxfId="293">
      <pivotArea dataOnly="0" labelOnly="1" outline="0" fieldPosition="0">
        <references count="2">
          <reference field="4" count="1">
            <x v="1"/>
          </reference>
          <reference field="5" count="1" selected="0">
            <x v="21"/>
          </reference>
        </references>
      </pivotArea>
    </format>
    <format dxfId="292">
      <pivotArea dataOnly="0" labelOnly="1" outline="0" fieldPosition="0">
        <references count="2">
          <reference field="4" count="1">
            <x v="0"/>
          </reference>
          <reference field="5" count="1" selected="0">
            <x v="22"/>
          </reference>
        </references>
      </pivotArea>
    </format>
    <format dxfId="291">
      <pivotArea dataOnly="0" labelOnly="1" outline="0" fieldPosition="0">
        <references count="2">
          <reference field="4" count="1">
            <x v="1"/>
          </reference>
          <reference field="5" count="1" selected="0">
            <x v="29"/>
          </reference>
        </references>
      </pivotArea>
    </format>
    <format dxfId="290">
      <pivotArea dataOnly="0" labelOnly="1" outline="0" fieldPosition="0">
        <references count="2">
          <reference field="4" count="1">
            <x v="0"/>
          </reference>
          <reference field="5" count="1" selected="0">
            <x v="30"/>
          </reference>
        </references>
      </pivotArea>
    </format>
    <format dxfId="289">
      <pivotArea dataOnly="0" labelOnly="1" outline="0" fieldPosition="0">
        <references count="2">
          <reference field="4" count="1">
            <x v="1"/>
          </reference>
          <reference field="5" count="1" selected="0">
            <x v="35"/>
          </reference>
        </references>
      </pivotArea>
    </format>
    <format dxfId="288">
      <pivotArea dataOnly="0" labelOnly="1" outline="0" fieldPosition="0">
        <references count="2">
          <reference field="4" count="1">
            <x v="0"/>
          </reference>
          <reference field="5" count="1" selected="0">
            <x v="36"/>
          </reference>
        </references>
      </pivotArea>
    </format>
    <format dxfId="287">
      <pivotArea dataOnly="0" labelOnly="1" outline="0" fieldPosition="0">
        <references count="2">
          <reference field="4" count="1">
            <x v="1"/>
          </reference>
          <reference field="5" count="1" selected="0">
            <x v="38"/>
          </reference>
        </references>
      </pivotArea>
    </format>
    <format dxfId="286">
      <pivotArea dataOnly="0" labelOnly="1" outline="0" fieldPosition="0">
        <references count="2">
          <reference field="4" count="1">
            <x v="0"/>
          </reference>
          <reference field="5" count="1" selected="0">
            <x v="40"/>
          </reference>
        </references>
      </pivotArea>
    </format>
    <format dxfId="285">
      <pivotArea dataOnly="0" labelOnly="1" outline="0" fieldPosition="0">
        <references count="2">
          <reference field="4" count="1">
            <x v="1"/>
          </reference>
          <reference field="5" count="1" selected="0">
            <x v="49"/>
          </reference>
        </references>
      </pivotArea>
    </format>
    <format dxfId="284">
      <pivotArea dataOnly="0" labelOnly="1" outline="0" fieldPosition="0">
        <references count="2">
          <reference field="4" count="1">
            <x v="0"/>
          </reference>
          <reference field="5" count="1" selected="0">
            <x v="50"/>
          </reference>
        </references>
      </pivotArea>
    </format>
    <format dxfId="283">
      <pivotArea dataOnly="0" labelOnly="1" outline="0" fieldPosition="0">
        <references count="2">
          <reference field="4" count="1">
            <x v="1"/>
          </reference>
          <reference field="5" count="1" selected="0">
            <x v="51"/>
          </reference>
        </references>
      </pivotArea>
    </format>
    <format dxfId="282">
      <pivotArea dataOnly="0" labelOnly="1" outline="0" fieldPosition="0">
        <references count="2">
          <reference field="4" count="1">
            <x v="0"/>
          </reference>
          <reference field="5" count="1" selected="0">
            <x v="54"/>
          </reference>
        </references>
      </pivotArea>
    </format>
    <format dxfId="281">
      <pivotArea dataOnly="0" labelOnly="1" outline="0" fieldPosition="0">
        <references count="2">
          <reference field="4" count="1">
            <x v="1"/>
          </reference>
          <reference field="5" count="1" selected="0">
            <x v="60"/>
          </reference>
        </references>
      </pivotArea>
    </format>
    <format dxfId="280">
      <pivotArea dataOnly="0" labelOnly="1" outline="0" fieldPosition="0">
        <references count="2">
          <reference field="4" count="1">
            <x v="0"/>
          </reference>
          <reference field="5" count="1" selected="0">
            <x v="61"/>
          </reference>
        </references>
      </pivotArea>
    </format>
    <format dxfId="279">
      <pivotArea outline="0" collapsedLevelsAreSubtotals="1" fieldPosition="0"/>
    </format>
    <format dxfId="278">
      <pivotArea dataOnly="0" labelOnly="1" outline="0" fieldPosition="0">
        <references count="2">
          <reference field="4" count="1">
            <x v="0"/>
          </reference>
          <reference field="5" count="1" selected="0">
            <x v="0"/>
          </reference>
        </references>
      </pivotArea>
    </format>
    <format dxfId="277">
      <pivotArea dataOnly="0" labelOnly="1" outline="0" fieldPosition="0">
        <references count="2">
          <reference field="4" count="1">
            <x v="1"/>
          </reference>
          <reference field="5" count="1" selected="0">
            <x v="5"/>
          </reference>
        </references>
      </pivotArea>
    </format>
    <format dxfId="276">
      <pivotArea dataOnly="0" labelOnly="1" outline="0" fieldPosition="0">
        <references count="2">
          <reference field="4" count="1">
            <x v="0"/>
          </reference>
          <reference field="5" count="1" selected="0">
            <x v="7"/>
          </reference>
        </references>
      </pivotArea>
    </format>
    <format dxfId="275">
      <pivotArea dataOnly="0" labelOnly="1" outline="0" fieldPosition="0">
        <references count="2">
          <reference field="4" count="1">
            <x v="1"/>
          </reference>
          <reference field="5" count="1" selected="0">
            <x v="9"/>
          </reference>
        </references>
      </pivotArea>
    </format>
    <format dxfId="274">
      <pivotArea dataOnly="0" labelOnly="1" outline="0" fieldPosition="0">
        <references count="2">
          <reference field="4" count="1">
            <x v="0"/>
          </reference>
          <reference field="5" count="1" selected="0">
            <x v="11"/>
          </reference>
        </references>
      </pivotArea>
    </format>
    <format dxfId="273">
      <pivotArea dataOnly="0" labelOnly="1" outline="0" fieldPosition="0">
        <references count="2">
          <reference field="4" count="1">
            <x v="1"/>
          </reference>
          <reference field="5" count="1" selected="0">
            <x v="21"/>
          </reference>
        </references>
      </pivotArea>
    </format>
    <format dxfId="272">
      <pivotArea dataOnly="0" labelOnly="1" outline="0" fieldPosition="0">
        <references count="2">
          <reference field="4" count="1">
            <x v="0"/>
          </reference>
          <reference field="5" count="1" selected="0">
            <x v="22"/>
          </reference>
        </references>
      </pivotArea>
    </format>
    <format dxfId="271">
      <pivotArea dataOnly="0" labelOnly="1" outline="0" fieldPosition="0">
        <references count="2">
          <reference field="4" count="1">
            <x v="1"/>
          </reference>
          <reference field="5" count="1" selected="0">
            <x v="29"/>
          </reference>
        </references>
      </pivotArea>
    </format>
    <format dxfId="270">
      <pivotArea dataOnly="0" labelOnly="1" outline="0" fieldPosition="0">
        <references count="2">
          <reference field="4" count="1">
            <x v="0"/>
          </reference>
          <reference field="5" count="1" selected="0">
            <x v="30"/>
          </reference>
        </references>
      </pivotArea>
    </format>
    <format dxfId="269">
      <pivotArea dataOnly="0" labelOnly="1" outline="0" fieldPosition="0">
        <references count="2">
          <reference field="4" count="1">
            <x v="1"/>
          </reference>
          <reference field="5" count="1" selected="0">
            <x v="35"/>
          </reference>
        </references>
      </pivotArea>
    </format>
    <format dxfId="268">
      <pivotArea dataOnly="0" labelOnly="1" outline="0" fieldPosition="0">
        <references count="2">
          <reference field="4" count="1">
            <x v="0"/>
          </reference>
          <reference field="5" count="1" selected="0">
            <x v="36"/>
          </reference>
        </references>
      </pivotArea>
    </format>
    <format dxfId="267">
      <pivotArea dataOnly="0" labelOnly="1" outline="0" fieldPosition="0">
        <references count="2">
          <reference field="4" count="1">
            <x v="1"/>
          </reference>
          <reference field="5" count="1" selected="0">
            <x v="38"/>
          </reference>
        </references>
      </pivotArea>
    </format>
    <format dxfId="266">
      <pivotArea dataOnly="0" labelOnly="1" outline="0" fieldPosition="0">
        <references count="2">
          <reference field="4" count="1">
            <x v="0"/>
          </reference>
          <reference field="5" count="1" selected="0">
            <x v="40"/>
          </reference>
        </references>
      </pivotArea>
    </format>
    <format dxfId="265">
      <pivotArea dataOnly="0" labelOnly="1" outline="0" fieldPosition="0">
        <references count="2">
          <reference field="4" count="1">
            <x v="1"/>
          </reference>
          <reference field="5" count="1" selected="0">
            <x v="49"/>
          </reference>
        </references>
      </pivotArea>
    </format>
    <format dxfId="264">
      <pivotArea dataOnly="0" labelOnly="1" outline="0" fieldPosition="0">
        <references count="2">
          <reference field="4" count="1">
            <x v="0"/>
          </reference>
          <reference field="5" count="1" selected="0">
            <x v="50"/>
          </reference>
        </references>
      </pivotArea>
    </format>
    <format dxfId="263">
      <pivotArea dataOnly="0" labelOnly="1" outline="0" fieldPosition="0">
        <references count="2">
          <reference field="4" count="1">
            <x v="1"/>
          </reference>
          <reference field="5" count="1" selected="0">
            <x v="51"/>
          </reference>
        </references>
      </pivotArea>
    </format>
    <format dxfId="262">
      <pivotArea dataOnly="0" labelOnly="1" outline="0" fieldPosition="0">
        <references count="2">
          <reference field="4" count="1">
            <x v="0"/>
          </reference>
          <reference field="5" count="1" selected="0">
            <x v="54"/>
          </reference>
        </references>
      </pivotArea>
    </format>
    <format dxfId="261">
      <pivotArea dataOnly="0" labelOnly="1" outline="0" fieldPosition="0">
        <references count="2">
          <reference field="4" count="1">
            <x v="1"/>
          </reference>
          <reference field="5" count="1" selected="0">
            <x v="60"/>
          </reference>
        </references>
      </pivotArea>
    </format>
    <format dxfId="260">
      <pivotArea dataOnly="0" labelOnly="1" outline="0" fieldPosition="0">
        <references count="2">
          <reference field="4" count="1">
            <x v="0"/>
          </reference>
          <reference field="5" count="1" selected="0">
            <x v="61"/>
          </reference>
        </references>
      </pivotArea>
    </format>
    <format dxfId="259">
      <pivotArea field="5" type="button" dataOnly="0" labelOnly="1" outline="0" axis="axisRow" fieldPosition="0"/>
    </format>
    <format dxfId="258">
      <pivotArea field="4" type="button" dataOnly="0" labelOnly="1" outline="0" axis="axisRow" fieldPosition="1"/>
    </format>
    <format dxfId="257">
      <pivotArea field="78" type="button" dataOnly="0" labelOnly="1" outline="0"/>
    </format>
    <format dxfId="256">
      <pivotArea dataOnly="0" labelOnly="1" outline="0" fieldPosition="0">
        <references count="1">
          <reference field="4294967294" count="1">
            <x v="0"/>
          </reference>
        </references>
      </pivotArea>
    </format>
    <format dxfId="255">
      <pivotArea dataOnly="0" labelOnly="1" outline="0" fieldPosition="0">
        <references count="2">
          <reference field="4" count="1">
            <x v="0"/>
          </reference>
          <reference field="5" count="1" selected="0">
            <x v="0"/>
          </reference>
        </references>
      </pivotArea>
    </format>
    <format dxfId="254">
      <pivotArea dataOnly="0" labelOnly="1" outline="0" fieldPosition="0">
        <references count="2">
          <reference field="4" count="1">
            <x v="1"/>
          </reference>
          <reference field="5" count="1" selected="0">
            <x v="5"/>
          </reference>
        </references>
      </pivotArea>
    </format>
    <format dxfId="253">
      <pivotArea dataOnly="0" labelOnly="1" outline="0" fieldPosition="0">
        <references count="2">
          <reference field="4" count="1">
            <x v="0"/>
          </reference>
          <reference field="5" count="1" selected="0">
            <x v="7"/>
          </reference>
        </references>
      </pivotArea>
    </format>
    <format dxfId="252">
      <pivotArea dataOnly="0" labelOnly="1" outline="0" fieldPosition="0">
        <references count="2">
          <reference field="4" count="1">
            <x v="1"/>
          </reference>
          <reference field="5" count="1" selected="0">
            <x v="9"/>
          </reference>
        </references>
      </pivotArea>
    </format>
    <format dxfId="251">
      <pivotArea dataOnly="0" labelOnly="1" outline="0" fieldPosition="0">
        <references count="2">
          <reference field="4" count="1">
            <x v="0"/>
          </reference>
          <reference field="5" count="1" selected="0">
            <x v="11"/>
          </reference>
        </references>
      </pivotArea>
    </format>
    <format dxfId="250">
      <pivotArea dataOnly="0" labelOnly="1" outline="0" fieldPosition="0">
        <references count="2">
          <reference field="4" count="1">
            <x v="1"/>
          </reference>
          <reference field="5" count="1" selected="0">
            <x v="21"/>
          </reference>
        </references>
      </pivotArea>
    </format>
    <format dxfId="249">
      <pivotArea dataOnly="0" labelOnly="1" outline="0" fieldPosition="0">
        <references count="2">
          <reference field="4" count="1">
            <x v="0"/>
          </reference>
          <reference field="5" count="1" selected="0">
            <x v="22"/>
          </reference>
        </references>
      </pivotArea>
    </format>
    <format dxfId="248">
      <pivotArea dataOnly="0" labelOnly="1" outline="0" fieldPosition="0">
        <references count="2">
          <reference field="4" count="1">
            <x v="1"/>
          </reference>
          <reference field="5" count="1" selected="0">
            <x v="29"/>
          </reference>
        </references>
      </pivotArea>
    </format>
    <format dxfId="247">
      <pivotArea dataOnly="0" labelOnly="1" outline="0" fieldPosition="0">
        <references count="2">
          <reference field="4" count="1">
            <x v="0"/>
          </reference>
          <reference field="5" count="1" selected="0">
            <x v="30"/>
          </reference>
        </references>
      </pivotArea>
    </format>
    <format dxfId="246">
      <pivotArea dataOnly="0" labelOnly="1" outline="0" fieldPosition="0">
        <references count="2">
          <reference field="4" count="1">
            <x v="1"/>
          </reference>
          <reference field="5" count="1" selected="0">
            <x v="35"/>
          </reference>
        </references>
      </pivotArea>
    </format>
    <format dxfId="245">
      <pivotArea dataOnly="0" labelOnly="1" outline="0" fieldPosition="0">
        <references count="2">
          <reference field="4" count="1">
            <x v="0"/>
          </reference>
          <reference field="5" count="1" selected="0">
            <x v="36"/>
          </reference>
        </references>
      </pivotArea>
    </format>
    <format dxfId="244">
      <pivotArea dataOnly="0" labelOnly="1" outline="0" fieldPosition="0">
        <references count="2">
          <reference field="4" count="1">
            <x v="1"/>
          </reference>
          <reference field="5" count="1" selected="0">
            <x v="38"/>
          </reference>
        </references>
      </pivotArea>
    </format>
    <format dxfId="243">
      <pivotArea dataOnly="0" labelOnly="1" outline="0" fieldPosition="0">
        <references count="2">
          <reference field="4" count="1">
            <x v="0"/>
          </reference>
          <reference field="5" count="1" selected="0">
            <x v="40"/>
          </reference>
        </references>
      </pivotArea>
    </format>
    <format dxfId="242">
      <pivotArea dataOnly="0" labelOnly="1" outline="0" fieldPosition="0">
        <references count="2">
          <reference field="4" count="1">
            <x v="1"/>
          </reference>
          <reference field="5" count="1" selected="0">
            <x v="49"/>
          </reference>
        </references>
      </pivotArea>
    </format>
    <format dxfId="241">
      <pivotArea dataOnly="0" labelOnly="1" outline="0" fieldPosition="0">
        <references count="2">
          <reference field="4" count="1">
            <x v="0"/>
          </reference>
          <reference field="5" count="1" selected="0">
            <x v="50"/>
          </reference>
        </references>
      </pivotArea>
    </format>
    <format dxfId="240">
      <pivotArea dataOnly="0" labelOnly="1" outline="0" fieldPosition="0">
        <references count="2">
          <reference field="4" count="1">
            <x v="1"/>
          </reference>
          <reference field="5" count="1" selected="0">
            <x v="51"/>
          </reference>
        </references>
      </pivotArea>
    </format>
    <format dxfId="239">
      <pivotArea dataOnly="0" labelOnly="1" outline="0" fieldPosition="0">
        <references count="2">
          <reference field="4" count="1">
            <x v="0"/>
          </reference>
          <reference field="5" count="1" selected="0">
            <x v="54"/>
          </reference>
        </references>
      </pivotArea>
    </format>
    <format dxfId="238">
      <pivotArea dataOnly="0" labelOnly="1" outline="0" fieldPosition="0">
        <references count="2">
          <reference field="4" count="1">
            <x v="1"/>
          </reference>
          <reference field="5" count="1" selected="0">
            <x v="60"/>
          </reference>
        </references>
      </pivotArea>
    </format>
    <format dxfId="237">
      <pivotArea dataOnly="0" labelOnly="1" outline="0" fieldPosition="0">
        <references count="2">
          <reference field="4" count="1">
            <x v="0"/>
          </reference>
          <reference field="5" count="1" selected="0">
            <x v="61"/>
          </reference>
        </references>
      </pivotArea>
    </format>
    <format dxfId="236">
      <pivotArea dataOnly="0" labelOnly="1" outline="0" fieldPosition="0">
        <references count="2">
          <reference field="4" count="1">
            <x v="0"/>
          </reference>
          <reference field="5" count="1" selected="0">
            <x v="0"/>
          </reference>
        </references>
      </pivotArea>
    </format>
    <format dxfId="235">
      <pivotArea dataOnly="0" labelOnly="1" outline="0" fieldPosition="0">
        <references count="2">
          <reference field="4" count="1">
            <x v="1"/>
          </reference>
          <reference field="5" count="1" selected="0">
            <x v="5"/>
          </reference>
        </references>
      </pivotArea>
    </format>
    <format dxfId="234">
      <pivotArea dataOnly="0" labelOnly="1" outline="0" fieldPosition="0">
        <references count="2">
          <reference field="4" count="1">
            <x v="0"/>
          </reference>
          <reference field="5" count="1" selected="0">
            <x v="7"/>
          </reference>
        </references>
      </pivotArea>
    </format>
    <format dxfId="233">
      <pivotArea dataOnly="0" labelOnly="1" outline="0" fieldPosition="0">
        <references count="2">
          <reference field="4" count="1">
            <x v="1"/>
          </reference>
          <reference field="5" count="1" selected="0">
            <x v="9"/>
          </reference>
        </references>
      </pivotArea>
    </format>
    <format dxfId="232">
      <pivotArea dataOnly="0" labelOnly="1" outline="0" fieldPosition="0">
        <references count="2">
          <reference field="4" count="1">
            <x v="0"/>
          </reference>
          <reference field="5" count="1" selected="0">
            <x v="11"/>
          </reference>
        </references>
      </pivotArea>
    </format>
    <format dxfId="231">
      <pivotArea dataOnly="0" labelOnly="1" outline="0" fieldPosition="0">
        <references count="2">
          <reference field="4" count="1">
            <x v="1"/>
          </reference>
          <reference field="5" count="1" selected="0">
            <x v="21"/>
          </reference>
        </references>
      </pivotArea>
    </format>
    <format dxfId="230">
      <pivotArea dataOnly="0" labelOnly="1" outline="0" fieldPosition="0">
        <references count="2">
          <reference field="4" count="1">
            <x v="0"/>
          </reference>
          <reference field="5" count="1" selected="0">
            <x v="22"/>
          </reference>
        </references>
      </pivotArea>
    </format>
    <format dxfId="229">
      <pivotArea dataOnly="0" labelOnly="1" outline="0" fieldPosition="0">
        <references count="2">
          <reference field="4" count="1">
            <x v="1"/>
          </reference>
          <reference field="5" count="1" selected="0">
            <x v="29"/>
          </reference>
        </references>
      </pivotArea>
    </format>
    <format dxfId="228">
      <pivotArea dataOnly="0" labelOnly="1" outline="0" fieldPosition="0">
        <references count="2">
          <reference field="4" count="1">
            <x v="0"/>
          </reference>
          <reference field="5" count="1" selected="0">
            <x v="30"/>
          </reference>
        </references>
      </pivotArea>
    </format>
    <format dxfId="227">
      <pivotArea dataOnly="0" labelOnly="1" outline="0" fieldPosition="0">
        <references count="2">
          <reference field="4" count="1">
            <x v="1"/>
          </reference>
          <reference field="5" count="1" selected="0">
            <x v="35"/>
          </reference>
        </references>
      </pivotArea>
    </format>
    <format dxfId="226">
      <pivotArea dataOnly="0" labelOnly="1" outline="0" fieldPosition="0">
        <references count="2">
          <reference field="4" count="1">
            <x v="0"/>
          </reference>
          <reference field="5" count="1" selected="0">
            <x v="36"/>
          </reference>
        </references>
      </pivotArea>
    </format>
    <format dxfId="225">
      <pivotArea dataOnly="0" labelOnly="1" outline="0" fieldPosition="0">
        <references count="2">
          <reference field="4" count="1">
            <x v="1"/>
          </reference>
          <reference field="5" count="1" selected="0">
            <x v="38"/>
          </reference>
        </references>
      </pivotArea>
    </format>
    <format dxfId="224">
      <pivotArea dataOnly="0" labelOnly="1" outline="0" fieldPosition="0">
        <references count="2">
          <reference field="4" count="1">
            <x v="0"/>
          </reference>
          <reference field="5" count="1" selected="0">
            <x v="40"/>
          </reference>
        </references>
      </pivotArea>
    </format>
    <format dxfId="223">
      <pivotArea dataOnly="0" labelOnly="1" outline="0" fieldPosition="0">
        <references count="2">
          <reference field="4" count="1">
            <x v="1"/>
          </reference>
          <reference field="5" count="1" selected="0">
            <x v="49"/>
          </reference>
        </references>
      </pivotArea>
    </format>
    <format dxfId="222">
      <pivotArea dataOnly="0" labelOnly="1" outline="0" fieldPosition="0">
        <references count="2">
          <reference field="4" count="1">
            <x v="0"/>
          </reference>
          <reference field="5" count="1" selected="0">
            <x v="50"/>
          </reference>
        </references>
      </pivotArea>
    </format>
    <format dxfId="221">
      <pivotArea dataOnly="0" labelOnly="1" outline="0" fieldPosition="0">
        <references count="2">
          <reference field="4" count="1">
            <x v="1"/>
          </reference>
          <reference field="5" count="1" selected="0">
            <x v="51"/>
          </reference>
        </references>
      </pivotArea>
    </format>
    <format dxfId="220">
      <pivotArea dataOnly="0" labelOnly="1" outline="0" fieldPosition="0">
        <references count="2">
          <reference field="4" count="1">
            <x v="0"/>
          </reference>
          <reference field="5" count="1" selected="0">
            <x v="54"/>
          </reference>
        </references>
      </pivotArea>
    </format>
    <format dxfId="219">
      <pivotArea dataOnly="0" labelOnly="1" outline="0" fieldPosition="0">
        <references count="2">
          <reference field="4" count="1">
            <x v="1"/>
          </reference>
          <reference field="5" count="1" selected="0">
            <x v="60"/>
          </reference>
        </references>
      </pivotArea>
    </format>
    <format dxfId="218">
      <pivotArea dataOnly="0" labelOnly="1" outline="0" fieldPosition="0">
        <references count="2">
          <reference field="4" count="1">
            <x v="0"/>
          </reference>
          <reference field="5" count="1" selected="0">
            <x v="61"/>
          </reference>
        </references>
      </pivotArea>
    </format>
    <format dxfId="217">
      <pivotArea dataOnly="0" labelOnly="1" outline="0" fieldPosition="0">
        <references count="2">
          <reference field="4" count="1">
            <x v="0"/>
          </reference>
          <reference field="5" count="1" selected="0">
            <x v="28"/>
          </reference>
        </references>
      </pivotArea>
    </format>
    <format dxfId="216">
      <pivotArea dataOnly="0" labelOnly="1" outline="0" fieldPosition="0">
        <references count="2">
          <reference field="4" count="1">
            <x v="0"/>
          </reference>
          <reference field="5" count="1" selected="0">
            <x v="22"/>
          </reference>
        </references>
      </pivotArea>
    </format>
    <format dxfId="215">
      <pivotArea dataOnly="0" labelOnly="1" outline="0" fieldPosition="0">
        <references count="2">
          <reference field="4" count="1">
            <x v="1"/>
          </reference>
          <reference field="5" count="1" selected="0">
            <x v="5"/>
          </reference>
        </references>
      </pivotArea>
    </format>
    <format dxfId="214">
      <pivotArea dataOnly="0" labelOnly="1" outline="0" fieldPosition="0">
        <references count="2">
          <reference field="4" count="1">
            <x v="0"/>
          </reference>
          <reference field="5" count="1" selected="0">
            <x v="12"/>
          </reference>
        </references>
      </pivotArea>
    </format>
    <format dxfId="213">
      <pivotArea dataOnly="0" labelOnly="1" outline="0" fieldPosition="0">
        <references count="2">
          <reference field="4" count="1">
            <x v="1"/>
          </reference>
          <reference field="5" count="1" selected="0">
            <x v="51"/>
          </reference>
        </references>
      </pivotArea>
    </format>
    <format dxfId="212">
      <pivotArea dataOnly="0" labelOnly="1" outline="0" fieldPosition="0">
        <references count="2">
          <reference field="4" count="1">
            <x v="1"/>
          </reference>
          <reference field="5" count="1" selected="0">
            <x v="5"/>
          </reference>
        </references>
      </pivotArea>
    </format>
    <format dxfId="211">
      <pivotArea dataOnly="0" labelOnly="1" outline="0" fieldPosition="0">
        <references count="2">
          <reference field="4" count="1">
            <x v="0"/>
          </reference>
          <reference field="5" count="1" selected="0">
            <x v="12"/>
          </reference>
        </references>
      </pivotArea>
    </format>
    <format dxfId="210">
      <pivotArea dataOnly="0" labelOnly="1" outline="0" fieldPosition="0">
        <references count="2">
          <reference field="4" count="1">
            <x v="1"/>
          </reference>
          <reference field="5" count="1" selected="0">
            <x v="51"/>
          </reference>
        </references>
      </pivotArea>
    </format>
    <format dxfId="209">
      <pivotArea dataOnly="0" labelOnly="1" outline="0" fieldPosition="0">
        <references count="2">
          <reference field="4" count="1">
            <x v="0"/>
          </reference>
          <reference field="5" count="1" selected="0">
            <x v="1"/>
          </reference>
        </references>
      </pivotArea>
    </format>
    <format dxfId="208">
      <pivotArea dataOnly="0" labelOnly="1" outline="0" fieldPosition="0">
        <references count="2">
          <reference field="4" count="1">
            <x v="1"/>
          </reference>
          <reference field="5" count="1" selected="0">
            <x v="39"/>
          </reference>
        </references>
      </pivotArea>
    </format>
    <format dxfId="207">
      <pivotArea dataOnly="0" labelOnly="1" outline="0" fieldPosition="0">
        <references count="2">
          <reference field="4" count="1">
            <x v="0"/>
          </reference>
          <reference field="5" count="1" selected="0">
            <x v="45"/>
          </reference>
        </references>
      </pivotArea>
    </format>
    <format dxfId="206">
      <pivotArea dataOnly="0" labelOnly="1" outline="0" fieldPosition="0">
        <references count="2">
          <reference field="4" count="1">
            <x v="0"/>
          </reference>
          <reference field="5" count="1" selected="0">
            <x v="2"/>
          </reference>
        </references>
      </pivotArea>
    </format>
    <format dxfId="205">
      <pivotArea dataOnly="0" labelOnly="1" outline="0" fieldPosition="0">
        <references count="2">
          <reference field="4" count="1">
            <x v="0"/>
          </reference>
          <reference field="5" count="1" selected="0">
            <x v="7"/>
          </reference>
        </references>
      </pivotArea>
    </format>
    <format dxfId="204">
      <pivotArea dataOnly="0" labelOnly="1" outline="0" fieldPosition="0">
        <references count="2">
          <reference field="4" count="1">
            <x v="0"/>
          </reference>
          <reference field="5" count="1" selected="0">
            <x v="7"/>
          </reference>
        </references>
      </pivotArea>
    </format>
    <format dxfId="203">
      <pivotArea dataOnly="0" labelOnly="1" outline="0" fieldPosition="0">
        <references count="2">
          <reference field="4" count="1">
            <x v="0"/>
          </reference>
          <reference field="5" count="1" selected="0">
            <x v="0"/>
          </reference>
        </references>
      </pivotArea>
    </format>
    <format dxfId="202">
      <pivotArea dataOnly="0" labelOnly="1" outline="0" fieldPosition="0">
        <references count="2">
          <reference field="4" count="1">
            <x v="1"/>
          </reference>
          <reference field="5" count="1" selected="0">
            <x v="60"/>
          </reference>
        </references>
      </pivotArea>
    </format>
    <format dxfId="201">
      <pivotArea dataOnly="0" labelOnly="1" outline="0" fieldPosition="0">
        <references count="2">
          <reference field="4" count="1">
            <x v="0"/>
          </reference>
          <reference field="5" count="1" selected="0">
            <x v="0"/>
          </reference>
        </references>
      </pivotArea>
    </format>
    <format dxfId="200">
      <pivotArea dataOnly="0" labelOnly="1" outline="0" fieldPosition="0">
        <references count="2">
          <reference field="4" count="1">
            <x v="1"/>
          </reference>
          <reference field="5" count="1" selected="0">
            <x v="60"/>
          </reference>
        </references>
      </pivotArea>
    </format>
    <format dxfId="199">
      <pivotArea dataOnly="0" labelOnly="1" outline="0" fieldPosition="0">
        <references count="2">
          <reference field="4" count="1">
            <x v="0"/>
          </reference>
          <reference field="5" count="1" selected="0">
            <x v="4"/>
          </reference>
        </references>
      </pivotArea>
    </format>
    <format dxfId="198">
      <pivotArea dataOnly="0" labelOnly="1" outline="0" fieldPosition="0">
        <references count="2">
          <reference field="4" count="1">
            <x v="1"/>
          </reference>
          <reference field="5" count="1" selected="0">
            <x v="9"/>
          </reference>
        </references>
      </pivotArea>
    </format>
    <format dxfId="197">
      <pivotArea dataOnly="0" labelOnly="1" outline="0" fieldPosition="0">
        <references count="2">
          <reference field="4" count="1">
            <x v="0"/>
          </reference>
          <reference field="5" count="1" selected="0">
            <x v="31"/>
          </reference>
        </references>
      </pivotArea>
    </format>
    <format dxfId="196">
      <pivotArea dataOnly="0" labelOnly="1" outline="0" fieldPosition="0">
        <references count="2">
          <reference field="4" count="1">
            <x v="1"/>
          </reference>
          <reference field="5" count="1" selected="0">
            <x v="35"/>
          </reference>
        </references>
      </pivotArea>
    </format>
    <format dxfId="195">
      <pivotArea dataOnly="0" labelOnly="1" outline="0" fieldPosition="0">
        <references count="2">
          <reference field="4" count="1">
            <x v="0"/>
          </reference>
          <reference field="5" count="1" selected="0">
            <x v="36"/>
          </reference>
        </references>
      </pivotArea>
    </format>
    <format dxfId="194">
      <pivotArea dataOnly="0" labelOnly="1" outline="0" fieldPosition="0">
        <references count="2">
          <reference field="4" count="1">
            <x v="1"/>
          </reference>
          <reference field="5" count="1" selected="0">
            <x v="38"/>
          </reference>
        </references>
      </pivotArea>
    </format>
    <format dxfId="193">
      <pivotArea dataOnly="0" labelOnly="1" outline="0" fieldPosition="0">
        <references count="2">
          <reference field="4" count="1">
            <x v="0"/>
          </reference>
          <reference field="5" count="1" selected="0">
            <x v="42"/>
          </reference>
        </references>
      </pivotArea>
    </format>
    <format dxfId="192">
      <pivotArea dataOnly="0" labelOnly="1" outline="0" fieldPosition="0">
        <references count="2">
          <reference field="4" count="1">
            <x v="1"/>
          </reference>
          <reference field="5" count="1" selected="0">
            <x v="49"/>
          </reference>
        </references>
      </pivotArea>
    </format>
    <format dxfId="191">
      <pivotArea dataOnly="0" labelOnly="1" outline="0" fieldPosition="0">
        <references count="2">
          <reference field="4" count="1">
            <x v="0"/>
          </reference>
          <reference field="5" count="1" selected="0">
            <x v="54"/>
          </reference>
        </references>
      </pivotArea>
    </format>
    <format dxfId="190">
      <pivotArea dataOnly="0" labelOnly="1" outline="0" fieldPosition="0">
        <references count="2">
          <reference field="4" count="1">
            <x v="0"/>
          </reference>
          <reference field="5" count="1" selected="0">
            <x v="4"/>
          </reference>
        </references>
      </pivotArea>
    </format>
    <format dxfId="189">
      <pivotArea dataOnly="0" labelOnly="1" outline="0" fieldPosition="0">
        <references count="2">
          <reference field="4" count="1">
            <x v="1"/>
          </reference>
          <reference field="5" count="1" selected="0">
            <x v="9"/>
          </reference>
        </references>
      </pivotArea>
    </format>
    <format dxfId="188">
      <pivotArea dataOnly="0" labelOnly="1" outline="0" fieldPosition="0">
        <references count="2">
          <reference field="4" count="1">
            <x v="0"/>
          </reference>
          <reference field="5" count="1" selected="0">
            <x v="31"/>
          </reference>
        </references>
      </pivotArea>
    </format>
    <format dxfId="187">
      <pivotArea dataOnly="0" labelOnly="1" outline="0" fieldPosition="0">
        <references count="2">
          <reference field="4" count="1">
            <x v="1"/>
          </reference>
          <reference field="5" count="1" selected="0">
            <x v="35"/>
          </reference>
        </references>
      </pivotArea>
    </format>
    <format dxfId="186">
      <pivotArea dataOnly="0" labelOnly="1" outline="0" fieldPosition="0">
        <references count="2">
          <reference field="4" count="1">
            <x v="0"/>
          </reference>
          <reference field="5" count="1" selected="0">
            <x v="36"/>
          </reference>
        </references>
      </pivotArea>
    </format>
    <format dxfId="185">
      <pivotArea dataOnly="0" labelOnly="1" outline="0" fieldPosition="0">
        <references count="2">
          <reference field="4" count="1">
            <x v="1"/>
          </reference>
          <reference field="5" count="1" selected="0">
            <x v="38"/>
          </reference>
        </references>
      </pivotArea>
    </format>
    <format dxfId="184">
      <pivotArea dataOnly="0" labelOnly="1" outline="0" fieldPosition="0">
        <references count="2">
          <reference field="4" count="1">
            <x v="0"/>
          </reference>
          <reference field="5" count="1" selected="0">
            <x v="42"/>
          </reference>
        </references>
      </pivotArea>
    </format>
    <format dxfId="183">
      <pivotArea dataOnly="0" labelOnly="1" outline="0" fieldPosition="0">
        <references count="2">
          <reference field="4" count="1">
            <x v="1"/>
          </reference>
          <reference field="5" count="1" selected="0">
            <x v="49"/>
          </reference>
        </references>
      </pivotArea>
    </format>
    <format dxfId="182">
      <pivotArea dataOnly="0" labelOnly="1" outline="0" fieldPosition="0">
        <references count="2">
          <reference field="4" count="1">
            <x v="0"/>
          </reference>
          <reference field="5" count="1" selected="0">
            <x v="54"/>
          </reference>
        </references>
      </pivotArea>
    </format>
    <format dxfId="181">
      <pivotArea dataOnly="0" labelOnly="1" outline="0" fieldPosition="0">
        <references count="2">
          <reference field="4" count="1">
            <x v="0"/>
          </reference>
          <reference field="5" count="1" selected="0">
            <x v="4"/>
          </reference>
        </references>
      </pivotArea>
    </format>
    <format dxfId="180">
      <pivotArea dataOnly="0" labelOnly="1" outline="0" fieldPosition="0">
        <references count="2">
          <reference field="4" count="1">
            <x v="1"/>
          </reference>
          <reference field="5" count="1" selected="0">
            <x v="9"/>
          </reference>
        </references>
      </pivotArea>
    </format>
    <format dxfId="179">
      <pivotArea dataOnly="0" labelOnly="1" outline="0" fieldPosition="0">
        <references count="2">
          <reference field="4" count="1">
            <x v="0"/>
          </reference>
          <reference field="5" count="1" selected="0">
            <x v="31"/>
          </reference>
        </references>
      </pivotArea>
    </format>
    <format dxfId="178">
      <pivotArea dataOnly="0" labelOnly="1" outline="0" fieldPosition="0">
        <references count="2">
          <reference field="4" count="1">
            <x v="1"/>
          </reference>
          <reference field="5" count="1" selected="0">
            <x v="35"/>
          </reference>
        </references>
      </pivotArea>
    </format>
    <format dxfId="177">
      <pivotArea dataOnly="0" labelOnly="1" outline="0" fieldPosition="0">
        <references count="2">
          <reference field="4" count="1">
            <x v="0"/>
          </reference>
          <reference field="5" count="1" selected="0">
            <x v="36"/>
          </reference>
        </references>
      </pivotArea>
    </format>
    <format dxfId="176">
      <pivotArea dataOnly="0" labelOnly="1" outline="0" fieldPosition="0">
        <references count="2">
          <reference field="4" count="1">
            <x v="1"/>
          </reference>
          <reference field="5" count="1" selected="0">
            <x v="38"/>
          </reference>
        </references>
      </pivotArea>
    </format>
    <format dxfId="175">
      <pivotArea dataOnly="0" labelOnly="1" outline="0" fieldPosition="0">
        <references count="2">
          <reference field="4" count="1">
            <x v="0"/>
          </reference>
          <reference field="5" count="1" selected="0">
            <x v="42"/>
          </reference>
        </references>
      </pivotArea>
    </format>
    <format dxfId="174">
      <pivotArea dataOnly="0" labelOnly="1" outline="0" fieldPosition="0">
        <references count="2">
          <reference field="4" count="1">
            <x v="1"/>
          </reference>
          <reference field="5" count="1" selected="0">
            <x v="49"/>
          </reference>
        </references>
      </pivotArea>
    </format>
    <format dxfId="173">
      <pivotArea dataOnly="0" labelOnly="1" outline="0" fieldPosition="0">
        <references count="2">
          <reference field="4" count="1">
            <x v="0"/>
          </reference>
          <reference field="5" count="1" selected="0">
            <x v="54"/>
          </reference>
        </references>
      </pivotArea>
    </format>
    <format dxfId="172">
      <pivotArea dataOnly="0" labelOnly="1" outline="0" fieldPosition="0">
        <references count="2">
          <reference field="4" count="1">
            <x v="0"/>
          </reference>
          <reference field="5" count="1" selected="0">
            <x v="11"/>
          </reference>
        </references>
      </pivotArea>
    </format>
    <format dxfId="171">
      <pivotArea dataOnly="0" labelOnly="1" outline="0" fieldPosition="0">
        <references count="2">
          <reference field="4" count="1">
            <x v="0"/>
          </reference>
          <reference field="5" count="1" selected="0">
            <x v="11"/>
          </reference>
        </references>
      </pivotArea>
    </format>
    <format dxfId="170">
      <pivotArea outline="0" collapsedLevelsAreSubtotals="1" fieldPosition="0">
        <references count="3">
          <reference field="4" count="1" selected="0">
            <x v="0"/>
          </reference>
          <reference field="5" count="1" selected="0">
            <x v="4"/>
          </reference>
          <reference field="51" count="1" selected="0">
            <x v="1"/>
          </reference>
        </references>
      </pivotArea>
    </format>
    <format dxfId="169">
      <pivotArea outline="0" collapsedLevelsAreSubtotals="1" fieldPosition="0">
        <references count="3">
          <reference field="4" count="1" selected="0">
            <x v="0"/>
          </reference>
          <reference field="5" count="1" selected="0">
            <x v="45"/>
          </reference>
          <reference field="51" count="1" selected="0">
            <x v="1"/>
          </reference>
        </references>
      </pivotArea>
    </format>
    <format dxfId="168">
      <pivotArea outline="0" collapsedLevelsAreSubtotals="1" fieldPosition="0">
        <references count="3">
          <reference field="4" count="1" selected="0">
            <x v="0"/>
          </reference>
          <reference field="5" count="1" selected="0">
            <x v="57"/>
          </reference>
          <reference field="51" count="1" selected="0">
            <x v="0"/>
          </reference>
        </references>
      </pivotArea>
    </format>
    <format dxfId="167">
      <pivotArea outline="0" collapsedLevelsAreSubtotals="1" fieldPosition="0">
        <references count="3">
          <reference field="4" count="1" selected="0">
            <x v="0"/>
          </reference>
          <reference field="5" count="1" selected="0">
            <x v="58"/>
          </reference>
          <reference field="51" count="1" selected="0">
            <x v="1"/>
          </reference>
        </references>
      </pivotArea>
    </format>
    <format dxfId="166">
      <pivotArea outline="0" collapsedLevelsAreSubtotals="1" fieldPosition="0">
        <references count="3">
          <reference field="4" count="1" selected="0">
            <x v="0"/>
          </reference>
          <reference field="5" count="1" selected="0">
            <x v="59"/>
          </reference>
          <reference field="51" count="1" selected="0">
            <x v="1"/>
          </reference>
        </references>
      </pivotArea>
    </format>
    <format dxfId="165">
      <pivotArea outline="0" collapsedLevelsAreSubtotals="1" fieldPosition="0">
        <references count="3">
          <reference field="4" count="1" selected="0">
            <x v="1"/>
          </reference>
          <reference field="5" count="1" selected="0">
            <x v="60"/>
          </reference>
          <reference field="51" count="1" selected="0">
            <x v="2"/>
          </reference>
        </references>
      </pivotArea>
    </format>
    <format dxfId="164">
      <pivotArea outline="0" collapsedLevelsAreSubtotals="1" fieldPosition="0">
        <references count="3">
          <reference field="4" count="1" selected="0">
            <x v="1"/>
          </reference>
          <reference field="5" count="1" selected="0">
            <x v="60"/>
          </reference>
          <reference field="51" count="1" selected="0">
            <x v="2"/>
          </reference>
        </references>
      </pivotArea>
    </format>
    <format dxfId="163">
      <pivotArea field="51" type="button" dataOnly="0" labelOnly="1" outline="0" axis="axisRow" fieldPosition="2"/>
    </format>
    <format dxfId="162">
      <pivotArea field="51" type="button" dataOnly="0" labelOnly="1" outline="0" axis="axisRow" fieldPosition="2"/>
    </format>
    <format dxfId="161">
      <pivotArea dataOnly="0" labelOnly="1" outline="0" fieldPosition="0">
        <references count="1">
          <reference field="4294967294" count="2">
            <x v="0"/>
            <x v="1"/>
          </reference>
        </references>
      </pivotArea>
    </format>
    <format dxfId="160">
      <pivotArea field="51" type="button" dataOnly="0" labelOnly="1" outline="0" axis="axisRow" fieldPosition="2"/>
    </format>
    <format dxfId="159">
      <pivotArea dataOnly="0" labelOnly="1" outline="0" fieldPosition="0">
        <references count="1">
          <reference field="4294967294" count="2">
            <x v="0"/>
            <x v="1"/>
          </reference>
        </references>
      </pivotArea>
    </format>
    <format dxfId="158">
      <pivotArea field="51" type="button" dataOnly="0" labelOnly="1" outline="0" axis="axisRow" fieldPosition="2"/>
    </format>
    <format dxfId="157">
      <pivotArea dataOnly="0" labelOnly="1" outline="0" fieldPosition="0">
        <references count="1">
          <reference field="4294967294" count="2">
            <x v="0"/>
            <x v="1"/>
          </reference>
        </references>
      </pivotArea>
    </format>
    <format dxfId="156">
      <pivotArea dataOnly="0" labelOnly="1" outline="0" fieldPosition="0">
        <references count="2">
          <reference field="4" count="1">
            <x v="0"/>
          </reference>
          <reference field="5" count="1" selected="0">
            <x v="22"/>
          </reference>
        </references>
      </pivotArea>
    </format>
    <format dxfId="155">
      <pivotArea dataOnly="0" labelOnly="1" outline="0" fieldPosition="0">
        <references count="3">
          <reference field="4" count="1" selected="0">
            <x v="0"/>
          </reference>
          <reference field="5" count="1" selected="0">
            <x v="22"/>
          </reference>
          <reference field="51" count="1">
            <x v="1"/>
          </reference>
        </references>
      </pivotArea>
    </format>
    <format dxfId="154">
      <pivotArea dataOnly="0" labelOnly="1" outline="0" fieldPosition="0">
        <references count="3">
          <reference field="4" count="1" selected="0">
            <x v="0"/>
          </reference>
          <reference field="5" count="1" selected="0">
            <x v="27"/>
          </reference>
          <reference field="51" count="1">
            <x v="1"/>
          </reference>
        </references>
      </pivotArea>
    </format>
    <format dxfId="153">
      <pivotArea dataOnly="0" labelOnly="1" outline="0" fieldPosition="0">
        <references count="2">
          <reference field="4" count="1">
            <x v="0"/>
          </reference>
          <reference field="5" count="1" selected="0">
            <x v="1"/>
          </reference>
        </references>
      </pivotArea>
    </format>
    <format dxfId="152">
      <pivotArea dataOnly="0" labelOnly="1" outline="0" fieldPosition="0">
        <references count="2">
          <reference field="4" count="1">
            <x v="1"/>
          </reference>
          <reference field="5" count="1" selected="0">
            <x v="39"/>
          </reference>
        </references>
      </pivotArea>
    </format>
    <format dxfId="151">
      <pivotArea dataOnly="0" labelOnly="1" outline="0" fieldPosition="0">
        <references count="2">
          <reference field="4" count="1">
            <x v="0"/>
          </reference>
          <reference field="5" count="1" selected="0">
            <x v="45"/>
          </reference>
        </references>
      </pivotArea>
    </format>
    <format dxfId="150">
      <pivotArea dataOnly="0" labelOnly="1" outline="0" fieldPosition="0">
        <references count="3">
          <reference field="4" count="1" selected="0">
            <x v="0"/>
          </reference>
          <reference field="5" count="1" selected="0">
            <x v="1"/>
          </reference>
          <reference field="51" count="1">
            <x v="0"/>
          </reference>
        </references>
      </pivotArea>
    </format>
    <format dxfId="149">
      <pivotArea dataOnly="0" labelOnly="1" outline="0" fieldPosition="0">
        <references count="3">
          <reference field="4" count="1" selected="0">
            <x v="0"/>
          </reference>
          <reference field="5" count="1" selected="0">
            <x v="3"/>
          </reference>
          <reference field="51" count="1">
            <x v="1"/>
          </reference>
        </references>
      </pivotArea>
    </format>
    <format dxfId="148">
      <pivotArea dataOnly="0" labelOnly="1" outline="0" fieldPosition="0">
        <references count="3">
          <reference field="4" count="1" selected="0">
            <x v="0"/>
          </reference>
          <reference field="5" count="1" selected="0">
            <x v="24"/>
          </reference>
          <reference field="51" count="1">
            <x v="1"/>
          </reference>
        </references>
      </pivotArea>
    </format>
    <format dxfId="147">
      <pivotArea dataOnly="0" labelOnly="1" outline="0" fieldPosition="0">
        <references count="3">
          <reference field="4" count="1" selected="0">
            <x v="1"/>
          </reference>
          <reference field="5" count="1" selected="0">
            <x v="39"/>
          </reference>
          <reference field="51" count="1">
            <x v="1"/>
          </reference>
        </references>
      </pivotArea>
    </format>
    <format dxfId="146">
      <pivotArea dataOnly="0" labelOnly="1" outline="0" fieldPosition="0">
        <references count="3">
          <reference field="4" count="1" selected="0">
            <x v="0"/>
          </reference>
          <reference field="5" count="1" selected="0">
            <x v="45"/>
          </reference>
          <reference field="51" count="1">
            <x v="1"/>
          </reference>
        </references>
      </pivotArea>
    </format>
    <format dxfId="145">
      <pivotArea dataOnly="0" labelOnly="1" outline="0" fieldPosition="0">
        <references count="2">
          <reference field="4" count="1">
            <x v="0"/>
          </reference>
          <reference field="5" count="1" selected="0">
            <x v="1"/>
          </reference>
        </references>
      </pivotArea>
    </format>
    <format dxfId="144">
      <pivotArea dataOnly="0" labelOnly="1" outline="0" fieldPosition="0">
        <references count="2">
          <reference field="4" count="1">
            <x v="1"/>
          </reference>
          <reference field="5" count="1" selected="0">
            <x v="39"/>
          </reference>
        </references>
      </pivotArea>
    </format>
    <format dxfId="143">
      <pivotArea dataOnly="0" labelOnly="1" outline="0" fieldPosition="0">
        <references count="2">
          <reference field="4" count="1">
            <x v="0"/>
          </reference>
          <reference field="5" count="1" selected="0">
            <x v="45"/>
          </reference>
        </references>
      </pivotArea>
    </format>
    <format dxfId="142">
      <pivotArea dataOnly="0" labelOnly="1" outline="0" fieldPosition="0">
        <references count="3">
          <reference field="4" count="1" selected="0">
            <x v="0"/>
          </reference>
          <reference field="5" count="1" selected="0">
            <x v="1"/>
          </reference>
          <reference field="51" count="1">
            <x v="0"/>
          </reference>
        </references>
      </pivotArea>
    </format>
    <format dxfId="141">
      <pivotArea dataOnly="0" labelOnly="1" outline="0" fieldPosition="0">
        <references count="3">
          <reference field="4" count="1" selected="0">
            <x v="0"/>
          </reference>
          <reference field="5" count="1" selected="0">
            <x v="3"/>
          </reference>
          <reference field="51" count="1">
            <x v="1"/>
          </reference>
        </references>
      </pivotArea>
    </format>
    <format dxfId="140">
      <pivotArea dataOnly="0" labelOnly="1" outline="0" fieldPosition="0">
        <references count="3">
          <reference field="4" count="1" selected="0">
            <x v="0"/>
          </reference>
          <reference field="5" count="1" selected="0">
            <x v="24"/>
          </reference>
          <reference field="51" count="1">
            <x v="1"/>
          </reference>
        </references>
      </pivotArea>
    </format>
    <format dxfId="139">
      <pivotArea dataOnly="0" labelOnly="1" outline="0" fieldPosition="0">
        <references count="3">
          <reference field="4" count="1" selected="0">
            <x v="1"/>
          </reference>
          <reference field="5" count="1" selected="0">
            <x v="39"/>
          </reference>
          <reference field="51" count="1">
            <x v="1"/>
          </reference>
        </references>
      </pivotArea>
    </format>
    <format dxfId="138">
      <pivotArea dataOnly="0" labelOnly="1" outline="0" fieldPosition="0">
        <references count="3">
          <reference field="4" count="1" selected="0">
            <x v="0"/>
          </reference>
          <reference field="5" count="1" selected="0">
            <x v="45"/>
          </reference>
          <reference field="51" count="1">
            <x v="1"/>
          </reference>
        </references>
      </pivotArea>
    </format>
    <format dxfId="137">
      <pivotArea dataOnly="0" labelOnly="1" outline="0" fieldPosition="0">
        <references count="2">
          <reference field="4" count="1">
            <x v="0"/>
          </reference>
          <reference field="5" count="1" selected="0">
            <x v="11"/>
          </reference>
        </references>
      </pivotArea>
    </format>
    <format dxfId="136">
      <pivotArea dataOnly="0" labelOnly="1" outline="0" fieldPosition="0">
        <references count="3">
          <reference field="4" count="1" selected="0">
            <x v="0"/>
          </reference>
          <reference field="5" count="1" selected="0">
            <x v="11"/>
          </reference>
          <reference field="51" count="1">
            <x v="1"/>
          </reference>
        </references>
      </pivotArea>
    </format>
    <format dxfId="135">
      <pivotArea dataOnly="0" labelOnly="1" outline="0" fieldPosition="0">
        <references count="3">
          <reference field="4" count="1" selected="0">
            <x v="0"/>
          </reference>
          <reference field="5" count="1" selected="0">
            <x v="14"/>
          </reference>
          <reference field="51" count="1">
            <x v="1"/>
          </reference>
        </references>
      </pivotArea>
    </format>
    <format dxfId="134">
      <pivotArea dataOnly="0" labelOnly="1" outline="0" fieldPosition="0">
        <references count="3">
          <reference field="4" count="1" selected="0">
            <x v="0"/>
          </reference>
          <reference field="5" count="1" selected="0">
            <x v="25"/>
          </reference>
          <reference field="51" count="1">
            <x v="1"/>
          </reference>
        </references>
      </pivotArea>
    </format>
    <format dxfId="133">
      <pivotArea dataOnly="0" labelOnly="1" outline="0" fieldPosition="0">
        <references count="3">
          <reference field="4" count="1" selected="0">
            <x v="0"/>
          </reference>
          <reference field="5" count="1" selected="0">
            <x v="30"/>
          </reference>
          <reference field="51" count="1">
            <x v="0"/>
          </reference>
        </references>
      </pivotArea>
    </format>
    <format dxfId="132">
      <pivotArea dataOnly="0" labelOnly="1" outline="0" fieldPosition="0">
        <references count="3">
          <reference field="4" count="1" selected="0">
            <x v="0"/>
          </reference>
          <reference field="5" count="1" selected="0">
            <x v="43"/>
          </reference>
          <reference field="51" count="1">
            <x v="0"/>
          </reference>
        </references>
      </pivotArea>
    </format>
    <format dxfId="131">
      <pivotArea dataOnly="0" labelOnly="1" outline="0" fieldPosition="0">
        <references count="3">
          <reference field="4" count="1" selected="0">
            <x v="0"/>
          </reference>
          <reference field="5" count="1" selected="0">
            <x v="56"/>
          </reference>
          <reference field="51" count="1">
            <x v="1"/>
          </reference>
        </references>
      </pivotArea>
    </format>
    <format dxfId="130">
      <pivotArea dataOnly="0" labelOnly="1" outline="0" fieldPosition="0">
        <references count="2">
          <reference field="4" count="1">
            <x v="0"/>
          </reference>
          <reference field="5" count="1" selected="0">
            <x v="11"/>
          </reference>
        </references>
      </pivotArea>
    </format>
    <format dxfId="129">
      <pivotArea dataOnly="0" labelOnly="1" outline="0" fieldPosition="0">
        <references count="3">
          <reference field="4" count="1" selected="0">
            <x v="0"/>
          </reference>
          <reference field="5" count="1" selected="0">
            <x v="11"/>
          </reference>
          <reference field="51" count="1">
            <x v="1"/>
          </reference>
        </references>
      </pivotArea>
    </format>
    <format dxfId="128">
      <pivotArea dataOnly="0" labelOnly="1" outline="0" fieldPosition="0">
        <references count="3">
          <reference field="4" count="1" selected="0">
            <x v="0"/>
          </reference>
          <reference field="5" count="1" selected="0">
            <x v="14"/>
          </reference>
          <reference field="51" count="1">
            <x v="1"/>
          </reference>
        </references>
      </pivotArea>
    </format>
    <format dxfId="127">
      <pivotArea dataOnly="0" labelOnly="1" outline="0" fieldPosition="0">
        <references count="3">
          <reference field="4" count="1" selected="0">
            <x v="0"/>
          </reference>
          <reference field="5" count="1" selected="0">
            <x v="25"/>
          </reference>
          <reference field="51" count="1">
            <x v="1"/>
          </reference>
        </references>
      </pivotArea>
    </format>
    <format dxfId="126">
      <pivotArea dataOnly="0" labelOnly="1" outline="0" fieldPosition="0">
        <references count="3">
          <reference field="4" count="1" selected="0">
            <x v="0"/>
          </reference>
          <reference field="5" count="1" selected="0">
            <x v="30"/>
          </reference>
          <reference field="51" count="1">
            <x v="0"/>
          </reference>
        </references>
      </pivotArea>
    </format>
    <format dxfId="125">
      <pivotArea dataOnly="0" labelOnly="1" outline="0" fieldPosition="0">
        <references count="3">
          <reference field="4" count="1" selected="0">
            <x v="0"/>
          </reference>
          <reference field="5" count="1" selected="0">
            <x v="43"/>
          </reference>
          <reference field="51" count="1">
            <x v="0"/>
          </reference>
        </references>
      </pivotArea>
    </format>
    <format dxfId="124">
      <pivotArea dataOnly="0" labelOnly="1" outline="0" fieldPosition="0">
        <references count="3">
          <reference field="4" count="1" selected="0">
            <x v="0"/>
          </reference>
          <reference field="5" count="1" selected="0">
            <x v="56"/>
          </reference>
          <reference field="51" count="1">
            <x v="1"/>
          </reference>
        </references>
      </pivotArea>
    </format>
    <format dxfId="123">
      <pivotArea dataOnly="0" labelOnly="1" outline="0" fieldPosition="0">
        <references count="2">
          <reference field="4" count="1">
            <x v="1"/>
          </reference>
          <reference field="5" count="1" selected="0">
            <x v="5"/>
          </reference>
        </references>
      </pivotArea>
    </format>
    <format dxfId="122">
      <pivotArea dataOnly="0" labelOnly="1" outline="0" fieldPosition="0">
        <references count="2">
          <reference field="4" count="1">
            <x v="0"/>
          </reference>
          <reference field="5" count="1" selected="0">
            <x v="12"/>
          </reference>
        </references>
      </pivotArea>
    </format>
    <format dxfId="121">
      <pivotArea dataOnly="0" labelOnly="1" outline="0" fieldPosition="0">
        <references count="2">
          <reference field="4" count="1">
            <x v="1"/>
          </reference>
          <reference field="5" count="1" selected="0">
            <x v="51"/>
          </reference>
        </references>
      </pivotArea>
    </format>
    <format dxfId="120">
      <pivotArea dataOnly="0" labelOnly="1" outline="0" fieldPosition="0">
        <references count="3">
          <reference field="4" count="1" selected="0">
            <x v="1"/>
          </reference>
          <reference field="5" count="1" selected="0">
            <x v="5"/>
          </reference>
          <reference field="51" count="1">
            <x v="3"/>
          </reference>
        </references>
      </pivotArea>
    </format>
    <format dxfId="119">
      <pivotArea dataOnly="0" labelOnly="1" outline="0" fieldPosition="0">
        <references count="3">
          <reference field="4" count="1" selected="0">
            <x v="1"/>
          </reference>
          <reference field="5" count="1" selected="0">
            <x v="6"/>
          </reference>
          <reference field="51" count="1">
            <x v="3"/>
          </reference>
        </references>
      </pivotArea>
    </format>
    <format dxfId="118">
      <pivotArea dataOnly="0" labelOnly="1" outline="0" fieldPosition="0">
        <references count="3">
          <reference field="4" count="1" selected="0">
            <x v="1"/>
          </reference>
          <reference field="5" count="1" selected="0">
            <x v="10"/>
          </reference>
          <reference field="51" count="1">
            <x v="0"/>
          </reference>
        </references>
      </pivotArea>
    </format>
    <format dxfId="117">
      <pivotArea dataOnly="0" labelOnly="1" outline="0" fieldPosition="0">
        <references count="3">
          <reference field="4" count="1" selected="0">
            <x v="0"/>
          </reference>
          <reference field="5" count="1" selected="0">
            <x v="13"/>
          </reference>
          <reference field="51" count="1">
            <x v="0"/>
          </reference>
        </references>
      </pivotArea>
    </format>
    <format dxfId="116">
      <pivotArea dataOnly="0" labelOnly="1" outline="0" fieldPosition="0">
        <references count="3">
          <reference field="4" count="1" selected="0">
            <x v="0"/>
          </reference>
          <reference field="5" count="1" selected="0">
            <x v="16"/>
          </reference>
          <reference field="51" count="1">
            <x v="2"/>
          </reference>
        </references>
      </pivotArea>
    </format>
    <format dxfId="115">
      <pivotArea dataOnly="0" labelOnly="1" outline="0" fieldPosition="0">
        <references count="3">
          <reference field="4" count="1" selected="0">
            <x v="0"/>
          </reference>
          <reference field="5" count="1" selected="0">
            <x v="18"/>
          </reference>
          <reference field="51" count="1">
            <x v="0"/>
          </reference>
        </references>
      </pivotArea>
    </format>
    <format dxfId="114">
      <pivotArea dataOnly="0" labelOnly="1" outline="0" fieldPosition="0">
        <references count="3">
          <reference field="4" count="1" selected="0">
            <x v="0"/>
          </reference>
          <reference field="5" count="1" selected="0">
            <x v="41"/>
          </reference>
          <reference field="51" count="1">
            <x v="1"/>
          </reference>
        </references>
      </pivotArea>
    </format>
    <format dxfId="113">
      <pivotArea dataOnly="0" labelOnly="1" outline="0" fieldPosition="0">
        <references count="3">
          <reference field="4" count="1" selected="0">
            <x v="1"/>
          </reference>
          <reference field="5" count="1" selected="0">
            <x v="51"/>
          </reference>
          <reference field="51" count="1">
            <x v="1"/>
          </reference>
        </references>
      </pivotArea>
    </format>
    <format dxfId="112">
      <pivotArea dataOnly="0" labelOnly="1" outline="0" fieldPosition="0">
        <references count="3">
          <reference field="4" count="1" selected="0">
            <x v="1"/>
          </reference>
          <reference field="5" count="1" selected="0">
            <x v="53"/>
          </reference>
          <reference field="51" count="1">
            <x v="2"/>
          </reference>
        </references>
      </pivotArea>
    </format>
    <format dxfId="111">
      <pivotArea dataOnly="0" labelOnly="1" outline="0" fieldPosition="0">
        <references count="2">
          <reference field="4" count="1">
            <x v="1"/>
          </reference>
          <reference field="5" count="1" selected="0">
            <x v="5"/>
          </reference>
        </references>
      </pivotArea>
    </format>
    <format dxfId="110">
      <pivotArea dataOnly="0" labelOnly="1" outline="0" fieldPosition="0">
        <references count="2">
          <reference field="4" count="1">
            <x v="0"/>
          </reference>
          <reference field="5" count="1" selected="0">
            <x v="12"/>
          </reference>
        </references>
      </pivotArea>
    </format>
    <format dxfId="109">
      <pivotArea dataOnly="0" labelOnly="1" outline="0" fieldPosition="0">
        <references count="2">
          <reference field="4" count="1">
            <x v="1"/>
          </reference>
          <reference field="5" count="1" selected="0">
            <x v="51"/>
          </reference>
        </references>
      </pivotArea>
    </format>
    <format dxfId="108">
      <pivotArea dataOnly="0" labelOnly="1" outline="0" fieldPosition="0">
        <references count="3">
          <reference field="4" count="1" selected="0">
            <x v="1"/>
          </reference>
          <reference field="5" count="1" selected="0">
            <x v="5"/>
          </reference>
          <reference field="51" count="1">
            <x v="3"/>
          </reference>
        </references>
      </pivotArea>
    </format>
    <format dxfId="107">
      <pivotArea dataOnly="0" labelOnly="1" outline="0" fieldPosition="0">
        <references count="3">
          <reference field="4" count="1" selected="0">
            <x v="1"/>
          </reference>
          <reference field="5" count="1" selected="0">
            <x v="6"/>
          </reference>
          <reference field="51" count="1">
            <x v="3"/>
          </reference>
        </references>
      </pivotArea>
    </format>
    <format dxfId="106">
      <pivotArea dataOnly="0" labelOnly="1" outline="0" fieldPosition="0">
        <references count="3">
          <reference field="4" count="1" selected="0">
            <x v="1"/>
          </reference>
          <reference field="5" count="1" selected="0">
            <x v="10"/>
          </reference>
          <reference field="51" count="1">
            <x v="0"/>
          </reference>
        </references>
      </pivotArea>
    </format>
    <format dxfId="105">
      <pivotArea dataOnly="0" labelOnly="1" outline="0" fieldPosition="0">
        <references count="3">
          <reference field="4" count="1" selected="0">
            <x v="0"/>
          </reference>
          <reference field="5" count="1" selected="0">
            <x v="13"/>
          </reference>
          <reference field="51" count="1">
            <x v="0"/>
          </reference>
        </references>
      </pivotArea>
    </format>
    <format dxfId="104">
      <pivotArea dataOnly="0" labelOnly="1" outline="0" fieldPosition="0">
        <references count="3">
          <reference field="4" count="1" selected="0">
            <x v="0"/>
          </reference>
          <reference field="5" count="1" selected="0">
            <x v="16"/>
          </reference>
          <reference field="51" count="1">
            <x v="2"/>
          </reference>
        </references>
      </pivotArea>
    </format>
    <format dxfId="103">
      <pivotArea dataOnly="0" labelOnly="1" outline="0" fieldPosition="0">
        <references count="3">
          <reference field="4" count="1" selected="0">
            <x v="0"/>
          </reference>
          <reference field="5" count="1" selected="0">
            <x v="18"/>
          </reference>
          <reference field="51" count="1">
            <x v="0"/>
          </reference>
        </references>
      </pivotArea>
    </format>
    <format dxfId="102">
      <pivotArea dataOnly="0" labelOnly="1" outline="0" fieldPosition="0">
        <references count="3">
          <reference field="4" count="1" selected="0">
            <x v="0"/>
          </reference>
          <reference field="5" count="1" selected="0">
            <x v="41"/>
          </reference>
          <reference field="51" count="1">
            <x v="1"/>
          </reference>
        </references>
      </pivotArea>
    </format>
    <format dxfId="101">
      <pivotArea dataOnly="0" labelOnly="1" outline="0" fieldPosition="0">
        <references count="3">
          <reference field="4" count="1" selected="0">
            <x v="1"/>
          </reference>
          <reference field="5" count="1" selected="0">
            <x v="51"/>
          </reference>
          <reference field="51" count="1">
            <x v="1"/>
          </reference>
        </references>
      </pivotArea>
    </format>
    <format dxfId="100">
      <pivotArea dataOnly="0" labelOnly="1" outline="0" fieldPosition="0">
        <references count="3">
          <reference field="4" count="1" selected="0">
            <x v="1"/>
          </reference>
          <reference field="5" count="1" selected="0">
            <x v="53"/>
          </reference>
          <reference field="51" count="1">
            <x v="2"/>
          </reference>
        </references>
      </pivotArea>
    </format>
    <format dxfId="99">
      <pivotArea dataOnly="0" labelOnly="1" outline="0" fieldPosition="0">
        <references count="2">
          <reference field="4" count="1">
            <x v="0"/>
          </reference>
          <reference field="5" count="1" selected="0">
            <x v="2"/>
          </reference>
        </references>
      </pivotArea>
    </format>
    <format dxfId="98">
      <pivotArea dataOnly="0" labelOnly="1" outline="0" fieldPosition="0">
        <references count="3">
          <reference field="4" count="1" selected="0">
            <x v="0"/>
          </reference>
          <reference field="5" count="1" selected="0">
            <x v="2"/>
          </reference>
          <reference field="51" count="1">
            <x v="1"/>
          </reference>
        </references>
      </pivotArea>
    </format>
    <format dxfId="97">
      <pivotArea dataOnly="0" labelOnly="1" outline="0" fieldPosition="0">
        <references count="3">
          <reference field="4" count="1" selected="0">
            <x v="0"/>
          </reference>
          <reference field="5" count="1" selected="0">
            <x v="15"/>
          </reference>
          <reference field="51" count="1">
            <x v="1"/>
          </reference>
        </references>
      </pivotArea>
    </format>
    <format dxfId="96">
      <pivotArea dataOnly="0" labelOnly="1" outline="0" fieldPosition="0">
        <references count="3">
          <reference field="4" count="1" selected="0">
            <x v="0"/>
          </reference>
          <reference field="5" count="1" selected="0">
            <x v="26"/>
          </reference>
          <reference field="51" count="1">
            <x v="1"/>
          </reference>
        </references>
      </pivotArea>
    </format>
    <format dxfId="95">
      <pivotArea dataOnly="0" labelOnly="1" outline="0" fieldPosition="0">
        <references count="3">
          <reference field="4" count="1" selected="0">
            <x v="0"/>
          </reference>
          <reference field="5" count="1" selected="0">
            <x v="32"/>
          </reference>
          <reference field="51" count="1">
            <x v="1"/>
          </reference>
        </references>
      </pivotArea>
    </format>
    <format dxfId="94">
      <pivotArea dataOnly="0" labelOnly="1" outline="0" fieldPosition="0">
        <references count="3">
          <reference field="4" count="1" selected="0">
            <x v="0"/>
          </reference>
          <reference field="5" count="1" selected="0">
            <x v="33"/>
          </reference>
          <reference field="51" count="1">
            <x v="1"/>
          </reference>
        </references>
      </pivotArea>
    </format>
    <format dxfId="93">
      <pivotArea dataOnly="0" labelOnly="1" outline="0" fieldPosition="0">
        <references count="3">
          <reference field="4" count="1" selected="0">
            <x v="0"/>
          </reference>
          <reference field="5" count="1" selected="0">
            <x v="37"/>
          </reference>
          <reference field="51" count="1">
            <x v="1"/>
          </reference>
        </references>
      </pivotArea>
    </format>
    <format dxfId="92">
      <pivotArea dataOnly="0" labelOnly="1" outline="0" fieldPosition="0">
        <references count="3">
          <reference field="4" count="1" selected="0">
            <x v="0"/>
          </reference>
          <reference field="5" count="1" selected="0">
            <x v="40"/>
          </reference>
          <reference field="51" count="1">
            <x v="1"/>
          </reference>
        </references>
      </pivotArea>
    </format>
    <format dxfId="91">
      <pivotArea dataOnly="0" labelOnly="1" outline="0" fieldPosition="0">
        <references count="3">
          <reference field="4" count="1" selected="0">
            <x v="0"/>
          </reference>
          <reference field="5" count="1" selected="0">
            <x v="44"/>
          </reference>
          <reference field="51" count="1">
            <x v="1"/>
          </reference>
        </references>
      </pivotArea>
    </format>
    <format dxfId="90">
      <pivotArea dataOnly="0" labelOnly="1" outline="0" fieldPosition="0">
        <references count="3">
          <reference field="4" count="1" selected="0">
            <x v="0"/>
          </reference>
          <reference field="5" count="1" selected="0">
            <x v="50"/>
          </reference>
          <reference field="51" count="1">
            <x v="1"/>
          </reference>
        </references>
      </pivotArea>
    </format>
    <format dxfId="89">
      <pivotArea dataOnly="0" labelOnly="1" outline="0" fieldPosition="0">
        <references count="2">
          <reference field="4" count="1">
            <x v="0"/>
          </reference>
          <reference field="5" count="1" selected="0">
            <x v="2"/>
          </reference>
        </references>
      </pivotArea>
    </format>
    <format dxfId="88">
      <pivotArea dataOnly="0" labelOnly="1" outline="0" fieldPosition="0">
        <references count="3">
          <reference field="4" count="1" selected="0">
            <x v="0"/>
          </reference>
          <reference field="5" count="1" selected="0">
            <x v="2"/>
          </reference>
          <reference field="51" count="1">
            <x v="1"/>
          </reference>
        </references>
      </pivotArea>
    </format>
    <format dxfId="87">
      <pivotArea dataOnly="0" labelOnly="1" outline="0" fieldPosition="0">
        <references count="3">
          <reference field="4" count="1" selected="0">
            <x v="0"/>
          </reference>
          <reference field="5" count="1" selected="0">
            <x v="15"/>
          </reference>
          <reference field="51" count="1">
            <x v="1"/>
          </reference>
        </references>
      </pivotArea>
    </format>
    <format dxfId="86">
      <pivotArea dataOnly="0" labelOnly="1" outline="0" fieldPosition="0">
        <references count="3">
          <reference field="4" count="1" selected="0">
            <x v="0"/>
          </reference>
          <reference field="5" count="1" selected="0">
            <x v="26"/>
          </reference>
          <reference field="51" count="1">
            <x v="1"/>
          </reference>
        </references>
      </pivotArea>
    </format>
    <format dxfId="85">
      <pivotArea dataOnly="0" labelOnly="1" outline="0" fieldPosition="0">
        <references count="3">
          <reference field="4" count="1" selected="0">
            <x v="0"/>
          </reference>
          <reference field="5" count="1" selected="0">
            <x v="32"/>
          </reference>
          <reference field="51" count="1">
            <x v="1"/>
          </reference>
        </references>
      </pivotArea>
    </format>
    <format dxfId="84">
      <pivotArea dataOnly="0" labelOnly="1" outline="0" fieldPosition="0">
        <references count="3">
          <reference field="4" count="1" selected="0">
            <x v="0"/>
          </reference>
          <reference field="5" count="1" selected="0">
            <x v="33"/>
          </reference>
          <reference field="51" count="1">
            <x v="1"/>
          </reference>
        </references>
      </pivotArea>
    </format>
    <format dxfId="83">
      <pivotArea dataOnly="0" labelOnly="1" outline="0" fieldPosition="0">
        <references count="3">
          <reference field="4" count="1" selected="0">
            <x v="0"/>
          </reference>
          <reference field="5" count="1" selected="0">
            <x v="37"/>
          </reference>
          <reference field="51" count="1">
            <x v="1"/>
          </reference>
        </references>
      </pivotArea>
    </format>
    <format dxfId="82">
      <pivotArea dataOnly="0" labelOnly="1" outline="0" fieldPosition="0">
        <references count="3">
          <reference field="4" count="1" selected="0">
            <x v="0"/>
          </reference>
          <reference field="5" count="1" selected="0">
            <x v="40"/>
          </reference>
          <reference field="51" count="1">
            <x v="1"/>
          </reference>
        </references>
      </pivotArea>
    </format>
    <format dxfId="81">
      <pivotArea dataOnly="0" labelOnly="1" outline="0" fieldPosition="0">
        <references count="3">
          <reference field="4" count="1" selected="0">
            <x v="0"/>
          </reference>
          <reference field="5" count="1" selected="0">
            <x v="44"/>
          </reference>
          <reference field="51" count="1">
            <x v="1"/>
          </reference>
        </references>
      </pivotArea>
    </format>
    <format dxfId="80">
      <pivotArea dataOnly="0" labelOnly="1" outline="0" fieldPosition="0">
        <references count="3">
          <reference field="4" count="1" selected="0">
            <x v="0"/>
          </reference>
          <reference field="5" count="1" selected="0">
            <x v="50"/>
          </reference>
          <reference field="51" count="1">
            <x v="1"/>
          </reference>
        </references>
      </pivotArea>
    </format>
    <format dxfId="79">
      <pivotArea dataOnly="0" labelOnly="1" outline="0" fieldPosition="0">
        <references count="2">
          <reference field="4" count="1">
            <x v="0"/>
          </reference>
          <reference field="5" count="1" selected="0">
            <x v="7"/>
          </reference>
        </references>
      </pivotArea>
    </format>
    <format dxfId="78">
      <pivotArea dataOnly="0" labelOnly="1" outline="0" fieldPosition="0">
        <references count="3">
          <reference field="4" count="1" selected="0">
            <x v="0"/>
          </reference>
          <reference field="5" count="1" selected="0">
            <x v="7"/>
          </reference>
          <reference field="51" count="1">
            <x v="0"/>
          </reference>
        </references>
      </pivotArea>
    </format>
    <format dxfId="77">
      <pivotArea dataOnly="0" labelOnly="1" outline="0" fieldPosition="0">
        <references count="3">
          <reference field="4" count="1" selected="0">
            <x v="0"/>
          </reference>
          <reference field="5" count="1" selected="0">
            <x v="19"/>
          </reference>
          <reference field="51" count="1">
            <x v="1"/>
          </reference>
        </references>
      </pivotArea>
    </format>
    <format dxfId="76">
      <pivotArea dataOnly="0" labelOnly="1" outline="0" fieldPosition="0">
        <references count="3">
          <reference field="4" count="1" selected="0">
            <x v="0"/>
          </reference>
          <reference field="5" count="1" selected="0">
            <x v="20"/>
          </reference>
          <reference field="51" count="1">
            <x v="0"/>
          </reference>
        </references>
      </pivotArea>
    </format>
    <format dxfId="75">
      <pivotArea dataOnly="0" labelOnly="1" outline="0" fieldPosition="0">
        <references count="3">
          <reference field="4" count="1" selected="0">
            <x v="0"/>
          </reference>
          <reference field="5" count="1" selected="0">
            <x v="34"/>
          </reference>
          <reference field="51" count="1">
            <x v="1"/>
          </reference>
        </references>
      </pivotArea>
    </format>
    <format dxfId="74">
      <pivotArea dataOnly="0" labelOnly="1" outline="0" fieldPosition="0">
        <references count="3">
          <reference field="4" count="1" selected="0">
            <x v="0"/>
          </reference>
          <reference field="5" count="1" selected="0">
            <x v="57"/>
          </reference>
          <reference field="51" count="1">
            <x v="0"/>
          </reference>
        </references>
      </pivotArea>
    </format>
    <format dxfId="73">
      <pivotArea dataOnly="0" labelOnly="1" outline="0" fieldPosition="0">
        <references count="3">
          <reference field="4" count="1" selected="0">
            <x v="0"/>
          </reference>
          <reference field="5" count="1" selected="0">
            <x v="59"/>
          </reference>
          <reference field="51" count="1">
            <x v="1"/>
          </reference>
        </references>
      </pivotArea>
    </format>
    <format dxfId="72">
      <pivotArea dataOnly="0" labelOnly="1" outline="0" fieldPosition="0">
        <references count="2">
          <reference field="4" count="1">
            <x v="0"/>
          </reference>
          <reference field="5" count="1" selected="0">
            <x v="7"/>
          </reference>
        </references>
      </pivotArea>
    </format>
    <format dxfId="71">
      <pivotArea dataOnly="0" labelOnly="1" outline="0" fieldPosition="0">
        <references count="3">
          <reference field="4" count="1" selected="0">
            <x v="0"/>
          </reference>
          <reference field="5" count="1" selected="0">
            <x v="7"/>
          </reference>
          <reference field="51" count="1">
            <x v="0"/>
          </reference>
        </references>
      </pivotArea>
    </format>
    <format dxfId="70">
      <pivotArea dataOnly="0" labelOnly="1" outline="0" fieldPosition="0">
        <references count="3">
          <reference field="4" count="1" selected="0">
            <x v="0"/>
          </reference>
          <reference field="5" count="1" selected="0">
            <x v="19"/>
          </reference>
          <reference field="51" count="1">
            <x v="1"/>
          </reference>
        </references>
      </pivotArea>
    </format>
    <format dxfId="69">
      <pivotArea dataOnly="0" labelOnly="1" outline="0" fieldPosition="0">
        <references count="3">
          <reference field="4" count="1" selected="0">
            <x v="0"/>
          </reference>
          <reference field="5" count="1" selected="0">
            <x v="20"/>
          </reference>
          <reference field="51" count="1">
            <x v="0"/>
          </reference>
        </references>
      </pivotArea>
    </format>
    <format dxfId="68">
      <pivotArea dataOnly="0" labelOnly="1" outline="0" fieldPosition="0">
        <references count="3">
          <reference field="4" count="1" selected="0">
            <x v="0"/>
          </reference>
          <reference field="5" count="1" selected="0">
            <x v="34"/>
          </reference>
          <reference field="51" count="1">
            <x v="1"/>
          </reference>
        </references>
      </pivotArea>
    </format>
    <format dxfId="67">
      <pivotArea dataOnly="0" labelOnly="1" outline="0" fieldPosition="0">
        <references count="3">
          <reference field="4" count="1" selected="0">
            <x v="0"/>
          </reference>
          <reference field="5" count="1" selected="0">
            <x v="57"/>
          </reference>
          <reference field="51" count="1">
            <x v="0"/>
          </reference>
        </references>
      </pivotArea>
    </format>
    <format dxfId="66">
      <pivotArea dataOnly="0" labelOnly="1" outline="0" fieldPosition="0">
        <references count="3">
          <reference field="4" count="1" selected="0">
            <x v="0"/>
          </reference>
          <reference field="5" count="1" selected="0">
            <x v="59"/>
          </reference>
          <reference field="51" count="1">
            <x v="1"/>
          </reference>
        </references>
      </pivotArea>
    </format>
    <format dxfId="65">
      <pivotArea dataOnly="0" labelOnly="1" outline="0" fieldPosition="0">
        <references count="2">
          <reference field="4" count="1">
            <x v="0"/>
          </reference>
          <reference field="5" count="1" selected="0">
            <x v="0"/>
          </reference>
        </references>
      </pivotArea>
    </format>
    <format dxfId="64">
      <pivotArea dataOnly="0" labelOnly="1" outline="0" fieldPosition="0">
        <references count="2">
          <reference field="4" count="1">
            <x v="1"/>
          </reference>
          <reference field="5" count="1" selected="0">
            <x v="60"/>
          </reference>
        </references>
      </pivotArea>
    </format>
    <format dxfId="63">
      <pivotArea dataOnly="0" labelOnly="1" outline="0" fieldPosition="0">
        <references count="3">
          <reference field="4" count="1" selected="0">
            <x v="0"/>
          </reference>
          <reference field="5" count="1" selected="0">
            <x v="0"/>
          </reference>
          <reference field="51" count="1">
            <x v="2"/>
          </reference>
        </references>
      </pivotArea>
    </format>
    <format dxfId="62">
      <pivotArea dataOnly="0" labelOnly="1" outline="0" fieldPosition="0">
        <references count="3">
          <reference field="4" count="1" selected="0">
            <x v="0"/>
          </reference>
          <reference field="5" count="1" selected="0">
            <x v="17"/>
          </reference>
          <reference field="51" count="1">
            <x v="2"/>
          </reference>
        </references>
      </pivotArea>
    </format>
    <format dxfId="61">
      <pivotArea dataOnly="0" labelOnly="1" outline="0" fieldPosition="0">
        <references count="3">
          <reference field="4" count="1" selected="0">
            <x v="0"/>
          </reference>
          <reference field="5" count="1" selected="0">
            <x v="23"/>
          </reference>
          <reference field="51" count="1">
            <x v="1"/>
          </reference>
        </references>
      </pivotArea>
    </format>
    <format dxfId="60">
      <pivotArea dataOnly="0" labelOnly="1" outline="0" fieldPosition="0">
        <references count="3">
          <reference field="4" count="1" selected="0">
            <x v="1"/>
          </reference>
          <reference field="5" count="1" selected="0">
            <x v="60"/>
          </reference>
          <reference field="51" count="1">
            <x v="2"/>
          </reference>
        </references>
      </pivotArea>
    </format>
    <format dxfId="59">
      <pivotArea dataOnly="0" labelOnly="1" outline="0" fieldPosition="0">
        <references count="2">
          <reference field="4" count="1">
            <x v="0"/>
          </reference>
          <reference field="5" count="1" selected="0">
            <x v="0"/>
          </reference>
        </references>
      </pivotArea>
    </format>
    <format dxfId="58">
      <pivotArea dataOnly="0" labelOnly="1" outline="0" fieldPosition="0">
        <references count="2">
          <reference field="4" count="1">
            <x v="1"/>
          </reference>
          <reference field="5" count="1" selected="0">
            <x v="60"/>
          </reference>
        </references>
      </pivotArea>
    </format>
    <format dxfId="57">
      <pivotArea dataOnly="0" labelOnly="1" outline="0" fieldPosition="0">
        <references count="3">
          <reference field="4" count="1" selected="0">
            <x v="0"/>
          </reference>
          <reference field="5" count="1" selected="0">
            <x v="0"/>
          </reference>
          <reference field="51" count="1">
            <x v="2"/>
          </reference>
        </references>
      </pivotArea>
    </format>
    <format dxfId="56">
      <pivotArea dataOnly="0" labelOnly="1" outline="0" fieldPosition="0">
        <references count="3">
          <reference field="4" count="1" selected="0">
            <x v="0"/>
          </reference>
          <reference field="5" count="1" selected="0">
            <x v="17"/>
          </reference>
          <reference field="51" count="1">
            <x v="2"/>
          </reference>
        </references>
      </pivotArea>
    </format>
    <format dxfId="55">
      <pivotArea dataOnly="0" labelOnly="1" outline="0" fieldPosition="0">
        <references count="3">
          <reference field="4" count="1" selected="0">
            <x v="0"/>
          </reference>
          <reference field="5" count="1" selected="0">
            <x v="23"/>
          </reference>
          <reference field="51" count="1">
            <x v="1"/>
          </reference>
        </references>
      </pivotArea>
    </format>
    <format dxfId="54">
      <pivotArea dataOnly="0" labelOnly="1" outline="0" fieldPosition="0">
        <references count="3">
          <reference field="4" count="1" selected="0">
            <x v="1"/>
          </reference>
          <reference field="5" count="1" selected="0">
            <x v="60"/>
          </reference>
          <reference field="51" count="1">
            <x v="2"/>
          </reference>
        </references>
      </pivotArea>
    </format>
    <format dxfId="53">
      <pivotArea dataOnly="0" labelOnly="1" outline="0" fieldPosition="0">
        <references count="2">
          <reference field="4" count="1">
            <x v="0"/>
          </reference>
          <reference field="5" count="1" selected="0">
            <x v="4"/>
          </reference>
        </references>
      </pivotArea>
    </format>
    <format dxfId="52">
      <pivotArea dataOnly="0" labelOnly="1" outline="0" fieldPosition="0">
        <references count="2">
          <reference field="4" count="1">
            <x v="1"/>
          </reference>
          <reference field="5" count="1" selected="0">
            <x v="9"/>
          </reference>
        </references>
      </pivotArea>
    </format>
    <format dxfId="51">
      <pivotArea dataOnly="0" labelOnly="1" outline="0" fieldPosition="0">
        <references count="2">
          <reference field="4" count="1">
            <x v="0"/>
          </reference>
          <reference field="5" count="1" selected="0">
            <x v="31"/>
          </reference>
        </references>
      </pivotArea>
    </format>
    <format dxfId="50">
      <pivotArea dataOnly="0" labelOnly="1" outline="0" fieldPosition="0">
        <references count="2">
          <reference field="4" count="1">
            <x v="1"/>
          </reference>
          <reference field="5" count="1" selected="0">
            <x v="35"/>
          </reference>
        </references>
      </pivotArea>
    </format>
    <format dxfId="49">
      <pivotArea dataOnly="0" labelOnly="1" outline="0" fieldPosition="0">
        <references count="2">
          <reference field="4" count="1">
            <x v="0"/>
          </reference>
          <reference field="5" count="1" selected="0">
            <x v="36"/>
          </reference>
        </references>
      </pivotArea>
    </format>
    <format dxfId="48">
      <pivotArea dataOnly="0" labelOnly="1" outline="0" fieldPosition="0">
        <references count="2">
          <reference field="4" count="1">
            <x v="1"/>
          </reference>
          <reference field="5" count="1" selected="0">
            <x v="38"/>
          </reference>
        </references>
      </pivotArea>
    </format>
    <format dxfId="47">
      <pivotArea dataOnly="0" labelOnly="1" outline="0" fieldPosition="0">
        <references count="2">
          <reference field="4" count="1">
            <x v="0"/>
          </reference>
          <reference field="5" count="1" selected="0">
            <x v="42"/>
          </reference>
        </references>
      </pivotArea>
    </format>
    <format dxfId="46">
      <pivotArea dataOnly="0" labelOnly="1" outline="0" fieldPosition="0">
        <references count="2">
          <reference field="4" count="1">
            <x v="1"/>
          </reference>
          <reference field="5" count="1" selected="0">
            <x v="49"/>
          </reference>
        </references>
      </pivotArea>
    </format>
    <format dxfId="45">
      <pivotArea dataOnly="0" labelOnly="1" outline="0" fieldPosition="0">
        <references count="2">
          <reference field="4" count="1">
            <x v="0"/>
          </reference>
          <reference field="5" count="1" selected="0">
            <x v="54"/>
          </reference>
        </references>
      </pivotArea>
    </format>
    <format dxfId="44">
      <pivotArea dataOnly="0" labelOnly="1" outline="0" fieldPosition="0">
        <references count="3">
          <reference field="4" count="1" selected="0">
            <x v="0"/>
          </reference>
          <reference field="5" count="1" selected="0">
            <x v="4"/>
          </reference>
          <reference field="51" count="1">
            <x v="1"/>
          </reference>
        </references>
      </pivotArea>
    </format>
    <format dxfId="43">
      <pivotArea dataOnly="0" labelOnly="1" outline="0" fieldPosition="0">
        <references count="3">
          <reference field="4" count="1" selected="0">
            <x v="0"/>
          </reference>
          <reference field="5" count="1" selected="0">
            <x v="8"/>
          </reference>
          <reference field="51" count="1">
            <x v="1"/>
          </reference>
        </references>
      </pivotArea>
    </format>
    <format dxfId="42">
      <pivotArea dataOnly="0" labelOnly="1" outline="0" fieldPosition="0">
        <references count="3">
          <reference field="4" count="1" selected="0">
            <x v="1"/>
          </reference>
          <reference field="5" count="1" selected="0">
            <x v="9"/>
          </reference>
          <reference field="51" count="1">
            <x v="3"/>
          </reference>
        </references>
      </pivotArea>
    </format>
    <format dxfId="41">
      <pivotArea dataOnly="0" labelOnly="1" outline="0" fieldPosition="0">
        <references count="3">
          <reference field="4" count="1" selected="0">
            <x v="1"/>
          </reference>
          <reference field="5" count="1" selected="0">
            <x v="21"/>
          </reference>
          <reference field="51" count="1">
            <x v="0"/>
          </reference>
        </references>
      </pivotArea>
    </format>
    <format dxfId="40">
      <pivotArea dataOnly="0" labelOnly="1" outline="0" fieldPosition="0">
        <references count="3">
          <reference field="4" count="1" selected="0">
            <x v="1"/>
          </reference>
          <reference field="5" count="1" selected="0">
            <x v="29"/>
          </reference>
          <reference field="51" count="1">
            <x v="3"/>
          </reference>
        </references>
      </pivotArea>
    </format>
    <format dxfId="39">
      <pivotArea dataOnly="0" labelOnly="1" outline="0" fieldPosition="0">
        <references count="3">
          <reference field="4" count="1" selected="0">
            <x v="0"/>
          </reference>
          <reference field="5" count="1" selected="0">
            <x v="31"/>
          </reference>
          <reference field="51" count="1">
            <x v="1"/>
          </reference>
        </references>
      </pivotArea>
    </format>
    <format dxfId="38">
      <pivotArea dataOnly="0" labelOnly="1" outline="0" fieldPosition="0">
        <references count="3">
          <reference field="4" count="1" selected="0">
            <x v="1"/>
          </reference>
          <reference field="5" count="1" selected="0">
            <x v="35"/>
          </reference>
          <reference field="51" count="1">
            <x v="2"/>
          </reference>
        </references>
      </pivotArea>
    </format>
    <format dxfId="37">
      <pivotArea dataOnly="0" labelOnly="1" outline="0" fieldPosition="0">
        <references count="3">
          <reference field="4" count="1" selected="0">
            <x v="0"/>
          </reference>
          <reference field="5" count="1" selected="0">
            <x v="36"/>
          </reference>
          <reference field="51" count="1">
            <x v="0"/>
          </reference>
        </references>
      </pivotArea>
    </format>
    <format dxfId="36">
      <pivotArea dataOnly="0" labelOnly="1" outline="0" fieldPosition="0">
        <references count="3">
          <reference field="4" count="1" selected="0">
            <x v="1"/>
          </reference>
          <reference field="5" count="1" selected="0">
            <x v="38"/>
          </reference>
          <reference field="51" count="1">
            <x v="1"/>
          </reference>
        </references>
      </pivotArea>
    </format>
    <format dxfId="35">
      <pivotArea dataOnly="0" labelOnly="1" outline="0" fieldPosition="0">
        <references count="3">
          <reference field="4" count="1" selected="0">
            <x v="0"/>
          </reference>
          <reference field="5" count="1" selected="0">
            <x v="42"/>
          </reference>
          <reference field="51" count="1">
            <x v="1"/>
          </reference>
        </references>
      </pivotArea>
    </format>
    <format dxfId="34">
      <pivotArea dataOnly="0" labelOnly="1" outline="0" fieldPosition="0">
        <references count="3">
          <reference field="4" count="1" selected="0">
            <x v="0"/>
          </reference>
          <reference field="5" count="1" selected="0">
            <x v="46"/>
          </reference>
          <reference field="51" count="1">
            <x v="2"/>
          </reference>
        </references>
      </pivotArea>
    </format>
    <format dxfId="33">
      <pivotArea dataOnly="0" labelOnly="1" outline="0" fieldPosition="0">
        <references count="3">
          <reference field="4" count="1" selected="0">
            <x v="0"/>
          </reference>
          <reference field="5" count="1" selected="0">
            <x v="47"/>
          </reference>
          <reference field="51" count="1">
            <x v="2"/>
          </reference>
        </references>
      </pivotArea>
    </format>
    <format dxfId="32">
      <pivotArea dataOnly="0" labelOnly="1" outline="0" fieldPosition="0">
        <references count="3">
          <reference field="4" count="1" selected="0">
            <x v="0"/>
          </reference>
          <reference field="5" count="1" selected="0">
            <x v="48"/>
          </reference>
          <reference field="51" count="1">
            <x v="2"/>
          </reference>
        </references>
      </pivotArea>
    </format>
    <format dxfId="31">
      <pivotArea dataOnly="0" labelOnly="1" outline="0" fieldPosition="0">
        <references count="3">
          <reference field="4" count="1" selected="0">
            <x v="1"/>
          </reference>
          <reference field="5" count="1" selected="0">
            <x v="49"/>
          </reference>
          <reference field="51" count="1">
            <x v="3"/>
          </reference>
        </references>
      </pivotArea>
    </format>
    <format dxfId="30">
      <pivotArea dataOnly="0" labelOnly="1" outline="0" fieldPosition="0">
        <references count="3">
          <reference field="4" count="1" selected="0">
            <x v="1"/>
          </reference>
          <reference field="5" count="1" selected="0">
            <x v="52"/>
          </reference>
          <reference field="51" count="1">
            <x v="1"/>
          </reference>
        </references>
      </pivotArea>
    </format>
    <format dxfId="29">
      <pivotArea dataOnly="0" labelOnly="1" outline="0" fieldPosition="0">
        <references count="3">
          <reference field="4" count="1" selected="0">
            <x v="0"/>
          </reference>
          <reference field="5" count="1" selected="0">
            <x v="54"/>
          </reference>
          <reference field="51" count="1">
            <x v="1"/>
          </reference>
        </references>
      </pivotArea>
    </format>
    <format dxfId="28">
      <pivotArea dataOnly="0" labelOnly="1" outline="0" fieldPosition="0">
        <references count="3">
          <reference field="4" count="1" selected="0">
            <x v="0"/>
          </reference>
          <reference field="5" count="1" selected="0">
            <x v="55"/>
          </reference>
          <reference field="51" count="1">
            <x v="0"/>
          </reference>
        </references>
      </pivotArea>
    </format>
    <format dxfId="27">
      <pivotArea dataOnly="0" labelOnly="1" outline="0" fieldPosition="0">
        <references count="3">
          <reference field="4" count="1" selected="0">
            <x v="0"/>
          </reference>
          <reference field="5" count="1" selected="0">
            <x v="58"/>
          </reference>
          <reference field="51" count="1">
            <x v="1"/>
          </reference>
        </references>
      </pivotArea>
    </format>
    <format dxfId="26">
      <pivotArea dataOnly="0" labelOnly="1" outline="0" fieldPosition="0">
        <references count="2">
          <reference field="4" count="1">
            <x v="0"/>
          </reference>
          <reference field="5" count="1" selected="0">
            <x v="4"/>
          </reference>
        </references>
      </pivotArea>
    </format>
    <format dxfId="25">
      <pivotArea dataOnly="0" labelOnly="1" outline="0" fieldPosition="0">
        <references count="2">
          <reference field="4" count="1">
            <x v="1"/>
          </reference>
          <reference field="5" count="1" selected="0">
            <x v="9"/>
          </reference>
        </references>
      </pivotArea>
    </format>
    <format dxfId="24">
      <pivotArea dataOnly="0" labelOnly="1" outline="0" fieldPosition="0">
        <references count="2">
          <reference field="4" count="1">
            <x v="0"/>
          </reference>
          <reference field="5" count="1" selected="0">
            <x v="31"/>
          </reference>
        </references>
      </pivotArea>
    </format>
    <format dxfId="23">
      <pivotArea dataOnly="0" labelOnly="1" outline="0" fieldPosition="0">
        <references count="2">
          <reference field="4" count="1">
            <x v="1"/>
          </reference>
          <reference field="5" count="1" selected="0">
            <x v="35"/>
          </reference>
        </references>
      </pivotArea>
    </format>
    <format dxfId="22">
      <pivotArea dataOnly="0" labelOnly="1" outline="0" fieldPosition="0">
        <references count="2">
          <reference field="4" count="1">
            <x v="0"/>
          </reference>
          <reference field="5" count="1" selected="0">
            <x v="36"/>
          </reference>
        </references>
      </pivotArea>
    </format>
    <format dxfId="21">
      <pivotArea dataOnly="0" labelOnly="1" outline="0" fieldPosition="0">
        <references count="2">
          <reference field="4" count="1">
            <x v="1"/>
          </reference>
          <reference field="5" count="1" selected="0">
            <x v="38"/>
          </reference>
        </references>
      </pivotArea>
    </format>
    <format dxfId="20">
      <pivotArea dataOnly="0" labelOnly="1" outline="0" fieldPosition="0">
        <references count="2">
          <reference field="4" count="1">
            <x v="0"/>
          </reference>
          <reference field="5" count="1" selected="0">
            <x v="42"/>
          </reference>
        </references>
      </pivotArea>
    </format>
    <format dxfId="19">
      <pivotArea dataOnly="0" labelOnly="1" outline="0" fieldPosition="0">
        <references count="2">
          <reference field="4" count="1">
            <x v="1"/>
          </reference>
          <reference field="5" count="1" selected="0">
            <x v="49"/>
          </reference>
        </references>
      </pivotArea>
    </format>
    <format dxfId="18">
      <pivotArea dataOnly="0" labelOnly="1" outline="0" fieldPosition="0">
        <references count="2">
          <reference field="4" count="1">
            <x v="0"/>
          </reference>
          <reference field="5" count="1" selected="0">
            <x v="54"/>
          </reference>
        </references>
      </pivotArea>
    </format>
    <format dxfId="17">
      <pivotArea dataOnly="0" labelOnly="1" outline="0" fieldPosition="0">
        <references count="3">
          <reference field="4" count="1" selected="0">
            <x v="0"/>
          </reference>
          <reference field="5" count="1" selected="0">
            <x v="4"/>
          </reference>
          <reference field="51" count="1">
            <x v="1"/>
          </reference>
        </references>
      </pivotArea>
    </format>
    <format dxfId="16">
      <pivotArea dataOnly="0" labelOnly="1" outline="0" fieldPosition="0">
        <references count="3">
          <reference field="4" count="1" selected="0">
            <x v="0"/>
          </reference>
          <reference field="5" count="1" selected="0">
            <x v="8"/>
          </reference>
          <reference field="51" count="1">
            <x v="1"/>
          </reference>
        </references>
      </pivotArea>
    </format>
    <format dxfId="15">
      <pivotArea dataOnly="0" labelOnly="1" outline="0" fieldPosition="0">
        <references count="3">
          <reference field="4" count="1" selected="0">
            <x v="1"/>
          </reference>
          <reference field="5" count="1" selected="0">
            <x v="9"/>
          </reference>
          <reference field="51" count="1">
            <x v="3"/>
          </reference>
        </references>
      </pivotArea>
    </format>
    <format dxfId="14">
      <pivotArea dataOnly="0" labelOnly="1" outline="0" fieldPosition="0">
        <references count="3">
          <reference field="4" count="1" selected="0">
            <x v="1"/>
          </reference>
          <reference field="5" count="1" selected="0">
            <x v="21"/>
          </reference>
          <reference field="51" count="1">
            <x v="0"/>
          </reference>
        </references>
      </pivotArea>
    </format>
    <format dxfId="13">
      <pivotArea dataOnly="0" labelOnly="1" outline="0" fieldPosition="0">
        <references count="3">
          <reference field="4" count="1" selected="0">
            <x v="1"/>
          </reference>
          <reference field="5" count="1" selected="0">
            <x v="29"/>
          </reference>
          <reference field="51" count="1">
            <x v="3"/>
          </reference>
        </references>
      </pivotArea>
    </format>
    <format dxfId="12">
      <pivotArea dataOnly="0" labelOnly="1" outline="0" fieldPosition="0">
        <references count="3">
          <reference field="4" count="1" selected="0">
            <x v="0"/>
          </reference>
          <reference field="5" count="1" selected="0">
            <x v="31"/>
          </reference>
          <reference field="51" count="1">
            <x v="1"/>
          </reference>
        </references>
      </pivotArea>
    </format>
    <format dxfId="11">
      <pivotArea dataOnly="0" labelOnly="1" outline="0" fieldPosition="0">
        <references count="3">
          <reference field="4" count="1" selected="0">
            <x v="1"/>
          </reference>
          <reference field="5" count="1" selected="0">
            <x v="35"/>
          </reference>
          <reference field="51" count="1">
            <x v="2"/>
          </reference>
        </references>
      </pivotArea>
    </format>
    <format dxfId="10">
      <pivotArea dataOnly="0" labelOnly="1" outline="0" fieldPosition="0">
        <references count="3">
          <reference field="4" count="1" selected="0">
            <x v="0"/>
          </reference>
          <reference field="5" count="1" selected="0">
            <x v="36"/>
          </reference>
          <reference field="51" count="1">
            <x v="0"/>
          </reference>
        </references>
      </pivotArea>
    </format>
    <format dxfId="9">
      <pivotArea dataOnly="0" labelOnly="1" outline="0" fieldPosition="0">
        <references count="3">
          <reference field="4" count="1" selected="0">
            <x v="1"/>
          </reference>
          <reference field="5" count="1" selected="0">
            <x v="38"/>
          </reference>
          <reference field="51" count="1">
            <x v="1"/>
          </reference>
        </references>
      </pivotArea>
    </format>
    <format dxfId="8">
      <pivotArea dataOnly="0" labelOnly="1" outline="0" fieldPosition="0">
        <references count="3">
          <reference field="4" count="1" selected="0">
            <x v="0"/>
          </reference>
          <reference field="5" count="1" selected="0">
            <x v="42"/>
          </reference>
          <reference field="51" count="1">
            <x v="1"/>
          </reference>
        </references>
      </pivotArea>
    </format>
    <format dxfId="7">
      <pivotArea dataOnly="0" labelOnly="1" outline="0" fieldPosition="0">
        <references count="3">
          <reference field="4" count="1" selected="0">
            <x v="0"/>
          </reference>
          <reference field="5" count="1" selected="0">
            <x v="46"/>
          </reference>
          <reference field="51" count="1">
            <x v="2"/>
          </reference>
        </references>
      </pivotArea>
    </format>
    <format dxfId="6">
      <pivotArea dataOnly="0" labelOnly="1" outline="0" fieldPosition="0">
        <references count="3">
          <reference field="4" count="1" selected="0">
            <x v="0"/>
          </reference>
          <reference field="5" count="1" selected="0">
            <x v="47"/>
          </reference>
          <reference field="51" count="1">
            <x v="2"/>
          </reference>
        </references>
      </pivotArea>
    </format>
    <format dxfId="5">
      <pivotArea dataOnly="0" labelOnly="1" outline="0" fieldPosition="0">
        <references count="3">
          <reference field="4" count="1" selected="0">
            <x v="0"/>
          </reference>
          <reference field="5" count="1" selected="0">
            <x v="48"/>
          </reference>
          <reference field="51" count="1">
            <x v="2"/>
          </reference>
        </references>
      </pivotArea>
    </format>
    <format dxfId="4">
      <pivotArea dataOnly="0" labelOnly="1" outline="0" fieldPosition="0">
        <references count="3">
          <reference field="4" count="1" selected="0">
            <x v="1"/>
          </reference>
          <reference field="5" count="1" selected="0">
            <x v="49"/>
          </reference>
          <reference field="51" count="1">
            <x v="3"/>
          </reference>
        </references>
      </pivotArea>
    </format>
    <format dxfId="3">
      <pivotArea dataOnly="0" labelOnly="1" outline="0" fieldPosition="0">
        <references count="3">
          <reference field="4" count="1" selected="0">
            <x v="1"/>
          </reference>
          <reference field="5" count="1" selected="0">
            <x v="52"/>
          </reference>
          <reference field="51" count="1">
            <x v="1"/>
          </reference>
        </references>
      </pivotArea>
    </format>
    <format dxfId="2">
      <pivotArea dataOnly="0" labelOnly="1" outline="0" fieldPosition="0">
        <references count="3">
          <reference field="4" count="1" selected="0">
            <x v="0"/>
          </reference>
          <reference field="5" count="1" selected="0">
            <x v="54"/>
          </reference>
          <reference field="51" count="1">
            <x v="1"/>
          </reference>
        </references>
      </pivotArea>
    </format>
    <format dxfId="1">
      <pivotArea dataOnly="0" labelOnly="1" outline="0" fieldPosition="0">
        <references count="3">
          <reference field="4" count="1" selected="0">
            <x v="0"/>
          </reference>
          <reference field="5" count="1" selected="0">
            <x v="55"/>
          </reference>
          <reference field="51" count="1">
            <x v="0"/>
          </reference>
        </references>
      </pivotArea>
    </format>
    <format dxfId="0">
      <pivotArea dataOnly="0" labelOnly="1" outline="0" fieldPosition="0">
        <references count="3">
          <reference field="4" count="1" selected="0">
            <x v="0"/>
          </reference>
          <reference field="5" count="1" selected="0">
            <x v="58"/>
          </reference>
          <reference field="51" count="1">
            <x v="1"/>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53" rowHeaderCaption="INDICADORES">
  <location ref="A3:H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7">
        <item x="0"/>
        <item x="3"/>
        <item x="1"/>
        <item x="4"/>
        <item x="2"/>
        <item m="1" x="6"/>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9">
        <item x="1"/>
        <item x="0"/>
        <item m="1" x="7"/>
        <item x="4"/>
        <item x="2"/>
        <item m="1" x="6"/>
        <item x="3"/>
        <item x="5"/>
        <item t="default"/>
      </items>
    </pivotField>
  </pivotFields>
  <rowFields count="1">
    <field x="4"/>
  </rowFields>
  <rowItems count="3">
    <i>
      <x/>
    </i>
    <i>
      <x v="1"/>
    </i>
    <i t="grand">
      <x/>
    </i>
  </rowItems>
  <colFields count="1">
    <field x="51"/>
  </colFields>
  <colItems count="7">
    <i>
      <x/>
    </i>
    <i>
      <x v="1"/>
    </i>
    <i>
      <x v="2"/>
    </i>
    <i>
      <x v="3"/>
    </i>
    <i>
      <x v="4"/>
    </i>
    <i>
      <x v="6"/>
    </i>
    <i t="grand">
      <x/>
    </i>
  </colItems>
  <dataFields count="1">
    <dataField name="Cuenta de DESEMPEÑO FINAL 2do TRIMESTRE" fld="51" subtotal="count" showDataAs="percentOfRow" baseField="0" baseItem="0" numFmtId="9"/>
  </dataFields>
  <formats count="27">
    <format dxfId="476">
      <pivotArea outline="0" collapsedLevelsAreSubtotals="1" fieldPosition="0"/>
    </format>
    <format dxfId="475">
      <pivotArea outline="0" collapsedLevelsAreSubtotals="1" fieldPosition="0"/>
    </format>
    <format dxfId="474">
      <pivotArea outline="0" collapsedLevelsAreSubtotals="1" fieldPosition="0"/>
    </format>
    <format dxfId="473">
      <pivotArea field="4" type="button" dataOnly="0" labelOnly="1" outline="0" axis="axisRow" fieldPosition="0"/>
    </format>
    <format dxfId="472">
      <pivotArea dataOnly="0" labelOnly="1" fieldPosition="0">
        <references count="1">
          <reference field="4" count="0"/>
        </references>
      </pivotArea>
    </format>
    <format dxfId="471">
      <pivotArea dataOnly="0" labelOnly="1" grandRow="1" outline="0" fieldPosition="0"/>
    </format>
    <format dxfId="470">
      <pivotArea dataOnly="0" labelOnly="1" grandCol="1" outline="0" fieldPosition="0"/>
    </format>
    <format dxfId="469">
      <pivotArea outline="0" collapsedLevelsAreSubtotals="1" fieldPosition="0"/>
    </format>
    <format dxfId="468">
      <pivotArea field="4" type="button" dataOnly="0" labelOnly="1" outline="0" axis="axisRow" fieldPosition="0"/>
    </format>
    <format dxfId="467">
      <pivotArea dataOnly="0" labelOnly="1" fieldPosition="0">
        <references count="1">
          <reference field="4" count="0"/>
        </references>
      </pivotArea>
    </format>
    <format dxfId="466">
      <pivotArea dataOnly="0" labelOnly="1" grandRow="1" outline="0" fieldPosition="0"/>
    </format>
    <format dxfId="465">
      <pivotArea dataOnly="0" labelOnly="1" grandCol="1" outline="0" fieldPosition="0"/>
    </format>
    <format dxfId="464">
      <pivotArea outline="0" collapsedLevelsAreSubtotals="1" fieldPosition="0"/>
    </format>
    <format dxfId="463">
      <pivotArea field="4" type="button" dataOnly="0" labelOnly="1" outline="0" axis="axisRow" fieldPosition="0"/>
    </format>
    <format dxfId="462">
      <pivotArea dataOnly="0" labelOnly="1" fieldPosition="0">
        <references count="1">
          <reference field="4" count="0"/>
        </references>
      </pivotArea>
    </format>
    <format dxfId="461">
      <pivotArea dataOnly="0" labelOnly="1" grandRow="1" outline="0" fieldPosition="0"/>
    </format>
    <format dxfId="460">
      <pivotArea dataOnly="0" labelOnly="1" grandCol="1" outline="0" fieldPosition="0"/>
    </format>
    <format dxfId="459">
      <pivotArea grandRow="1" outline="0" collapsedLevelsAreSubtotals="1" fieldPosition="0"/>
    </format>
    <format dxfId="458">
      <pivotArea dataOnly="0" labelOnly="1" grandRow="1" outline="0" fieldPosition="0"/>
    </format>
    <format dxfId="457">
      <pivotArea outline="0" collapsedLevelsAreSubtotals="1" fieldPosition="0"/>
    </format>
    <format dxfId="456">
      <pivotArea outline="0" collapsedLevelsAreSubtotals="1" fieldPosition="0"/>
    </format>
    <format dxfId="455">
      <pivotArea outline="0" fieldPosition="0">
        <references count="1">
          <reference field="4294967294" count="1">
            <x v="0"/>
          </reference>
        </references>
      </pivotArea>
    </format>
    <format dxfId="454">
      <pivotArea outline="0" collapsedLevelsAreSubtotals="1" fieldPosition="0"/>
    </format>
    <format dxfId="453">
      <pivotArea outline="0" collapsedLevelsAreSubtotals="1" fieldPosition="0"/>
    </format>
    <format dxfId="452">
      <pivotArea outline="0" collapsedLevelsAreSubtotals="1" fieldPosition="0"/>
    </format>
    <format dxfId="451">
      <pivotArea outline="0" collapsedLevelsAreSubtotals="1" fieldPosition="0"/>
    </format>
    <format dxfId="450">
      <pivotArea type="origin" dataOnly="0" labelOnly="1" outline="0" fieldPosition="0"/>
    </format>
  </formats>
  <chartFormats count="16">
    <chartFormat chart="30" format="75" series="1">
      <pivotArea type="data" outline="0" fieldPosition="0">
        <references count="2">
          <reference field="4294967294" count="1" selected="0">
            <x v="0"/>
          </reference>
          <reference field="51" count="1" selected="0">
            <x v="1"/>
          </reference>
        </references>
      </pivotArea>
    </chartFormat>
    <chartFormat chart="30" format="76" series="1">
      <pivotArea type="data" outline="0" fieldPosition="0">
        <references count="2">
          <reference field="4294967294" count="1" selected="0">
            <x v="0"/>
          </reference>
          <reference field="51" count="1" selected="0">
            <x v="0"/>
          </reference>
        </references>
      </pivotArea>
    </chartFormat>
    <chartFormat chart="30" format="77" series="1">
      <pivotArea type="data" outline="0" fieldPosition="0">
        <references count="2">
          <reference field="4294967294" count="1" selected="0">
            <x v="0"/>
          </reference>
          <reference field="51" count="1" selected="0">
            <x v="3"/>
          </reference>
        </references>
      </pivotArea>
    </chartFormat>
    <chartFormat chart="30" format="79" series="1">
      <pivotArea type="data" outline="0" fieldPosition="0">
        <references count="2">
          <reference field="4294967294" count="1" selected="0">
            <x v="0"/>
          </reference>
          <reference field="51" count="1" selected="0">
            <x v="2"/>
          </reference>
        </references>
      </pivotArea>
    </chartFormat>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30" format="80" series="1">
      <pivotArea type="data" outline="0" fieldPosition="0">
        <references count="2">
          <reference field="4294967294" count="1" selected="0">
            <x v="0"/>
          </reference>
          <reference field="51" count="1" selected="0">
            <x v="5"/>
          </reference>
        </references>
      </pivotArea>
    </chartFormat>
    <chartFormat chart="30" format="81" series="1">
      <pivotArea type="data" outline="0" fieldPosition="0">
        <references count="2">
          <reference field="4294967294" count="1" selected="0">
            <x v="0"/>
          </reference>
          <reference field="51" count="1" selected="0">
            <x v="4"/>
          </reference>
        </references>
      </pivotArea>
    </chartFormat>
    <chartFormat chart="1" format="57" series="1">
      <pivotArea type="data" outline="0" fieldPosition="0">
        <references count="2">
          <reference field="4294967294" count="1" selected="0">
            <x v="0"/>
          </reference>
          <reference field="51" count="1" selected="0">
            <x v="5"/>
          </reference>
        </references>
      </pivotArea>
    </chartFormat>
    <chartFormat chart="1" format="58" series="1">
      <pivotArea type="data" outline="0" fieldPosition="0">
        <references count="2">
          <reference field="4294967294" count="1" selected="0">
            <x v="0"/>
          </reference>
          <reference field="51" count="1" selected="0">
            <x v="4"/>
          </reference>
        </references>
      </pivotArea>
    </chartFormat>
    <chartFormat chart="1" format="59" series="1">
      <pivotArea type="data" outline="0" fieldPosition="0">
        <references count="2">
          <reference field="4294967294" count="1" selected="0">
            <x v="0"/>
          </reference>
          <reference field="51" count="1" selected="0">
            <x v="6"/>
          </reference>
        </references>
      </pivotArea>
    </chartFormat>
    <chartFormat chart="30" format="82" series="1">
      <pivotArea type="data" outline="0" fieldPosition="0">
        <references count="2">
          <reference field="4294967294" count="1" selected="0">
            <x v="0"/>
          </reference>
          <reference field="51" count="1" selected="0">
            <x v="6"/>
          </reference>
        </references>
      </pivotArea>
    </chartFormat>
    <chartFormat chart="1" format="60" series="1">
      <pivotArea type="data" outline="0" fieldPosition="0">
        <references count="1">
          <reference field="4294967294" count="1" selected="0">
            <x v="0"/>
          </reference>
        </references>
      </pivotArea>
    </chartFormat>
    <chartFormat chart="30" format="83"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28:Y39"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9">
        <item x="0"/>
        <item x="1"/>
        <item m="1" x="7"/>
        <item x="3"/>
        <item x="4"/>
        <item m="1" x="6"/>
        <item x="2"/>
        <item x="5"/>
        <item t="default"/>
      </items>
    </pivotField>
  </pivotFields>
  <rowFields count="1">
    <field x="3"/>
  </rowFields>
  <rowItems count="10">
    <i>
      <x/>
    </i>
    <i>
      <x v="1"/>
    </i>
    <i>
      <x v="2"/>
    </i>
    <i>
      <x v="3"/>
    </i>
    <i>
      <x v="4"/>
    </i>
    <i>
      <x v="5"/>
    </i>
    <i>
      <x v="6"/>
    </i>
    <i>
      <x v="7"/>
    </i>
    <i>
      <x v="8"/>
    </i>
    <i t="grand">
      <x/>
    </i>
  </rowItems>
  <colFields count="1">
    <field x="78"/>
  </colFields>
  <colItems count="7">
    <i>
      <x/>
    </i>
    <i>
      <x v="1"/>
    </i>
    <i>
      <x v="3"/>
    </i>
    <i>
      <x v="4"/>
    </i>
    <i>
      <x v="6"/>
    </i>
    <i>
      <x v="7"/>
    </i>
    <i t="grand">
      <x/>
    </i>
  </colItems>
  <dataFields count="1">
    <dataField name="Cuenta de DESEMPEÑO FINAL 1erTRIMESTRE" fld="78" subtotal="count" baseField="0" baseItem="0"/>
  </dataFields>
  <formats count="29">
    <format dxfId="505">
      <pivotArea outline="0" collapsedLevelsAreSubtotals="1" fieldPosition="0"/>
    </format>
    <format dxfId="504">
      <pivotArea outline="0" collapsedLevelsAreSubtotals="1" fieldPosition="0"/>
    </format>
    <format dxfId="503">
      <pivotArea outline="0" fieldPosition="0">
        <references count="1">
          <reference field="4294967294" count="1">
            <x v="0"/>
          </reference>
        </references>
      </pivotArea>
    </format>
    <format dxfId="502">
      <pivotArea outline="0" fieldPosition="0">
        <references count="1">
          <reference field="4294967294" count="1">
            <x v="0"/>
          </reference>
        </references>
      </pivotArea>
    </format>
    <format dxfId="501">
      <pivotArea outline="0" collapsedLevelsAreSubtotals="1" fieldPosition="0"/>
    </format>
    <format dxfId="500">
      <pivotArea field="1" type="button" dataOnly="0" labelOnly="1" outline="0"/>
    </format>
    <format dxfId="499">
      <pivotArea dataOnly="0" labelOnly="1" grandRow="1" outline="0" fieldPosition="0"/>
    </format>
    <format dxfId="498">
      <pivotArea dataOnly="0" labelOnly="1" fieldPosition="0">
        <references count="1">
          <reference field="78" count="0"/>
        </references>
      </pivotArea>
    </format>
    <format dxfId="497">
      <pivotArea dataOnly="0" labelOnly="1" grandCol="1" outline="0" fieldPosition="0"/>
    </format>
    <format dxfId="496">
      <pivotArea outline="0" collapsedLevelsAreSubtotals="1" fieldPosition="0"/>
    </format>
    <format dxfId="495">
      <pivotArea dataOnly="0" labelOnly="1" fieldPosition="0">
        <references count="1">
          <reference field="78" count="0"/>
        </references>
      </pivotArea>
    </format>
    <format dxfId="494">
      <pivotArea dataOnly="0" labelOnly="1" grandCol="1" outline="0" fieldPosition="0"/>
    </format>
    <format dxfId="493">
      <pivotArea field="1" type="button" dataOnly="0" labelOnly="1" outline="0"/>
    </format>
    <format dxfId="492">
      <pivotArea outline="0" collapsedLevelsAreSubtotals="1" fieldPosition="0"/>
    </format>
    <format dxfId="491">
      <pivotArea field="1" type="button" dataOnly="0" labelOnly="1" outline="0"/>
    </format>
    <format dxfId="490">
      <pivotArea dataOnly="0" labelOnly="1" fieldPosition="0">
        <references count="1">
          <reference field="78" count="0"/>
        </references>
      </pivotArea>
    </format>
    <format dxfId="489">
      <pivotArea field="3" type="button" dataOnly="0" labelOnly="1" outline="0" axis="axisRow" fieldPosition="0"/>
    </format>
    <format dxfId="488">
      <pivotArea outline="0" fieldPosition="0">
        <references count="1">
          <reference field="4294967294" count="1">
            <x v="0"/>
          </reference>
        </references>
      </pivotArea>
    </format>
    <format dxfId="487">
      <pivotArea outline="0" collapsedLevelsAreSubtotals="1" fieldPosition="0"/>
    </format>
    <format dxfId="486">
      <pivotArea field="3" type="button" dataOnly="0" labelOnly="1" outline="0" axis="axisRow" fieldPosition="0"/>
    </format>
    <format dxfId="485">
      <pivotArea dataOnly="0" labelOnly="1" fieldPosition="0">
        <references count="1">
          <reference field="3" count="0"/>
        </references>
      </pivotArea>
    </format>
    <format dxfId="484">
      <pivotArea dataOnly="0" labelOnly="1" fieldPosition="0">
        <references count="1">
          <reference field="78" count="0"/>
        </references>
      </pivotArea>
    </format>
    <format dxfId="483">
      <pivotArea dataOnly="0" labelOnly="1" grandRow="1" outline="0" fieldPosition="0"/>
    </format>
    <format dxfId="482">
      <pivotArea outline="0" collapsedLevelsAreSubtotals="1" fieldPosition="0"/>
    </format>
    <format dxfId="481">
      <pivotArea dataOnly="0" labelOnly="1" fieldPosition="0">
        <references count="1">
          <reference field="3" count="0"/>
        </references>
      </pivotArea>
    </format>
    <format dxfId="480">
      <pivotArea outline="0" fieldPosition="0">
        <references count="1">
          <reference field="4294967294" count="1">
            <x v="0"/>
          </reference>
        </references>
      </pivotArea>
    </format>
    <format dxfId="479">
      <pivotArea outline="0" collapsedLevelsAreSubtotals="1" fieldPosition="0"/>
    </format>
    <format dxfId="478">
      <pivotArea outline="0" collapsedLevelsAreSubtotals="1" fieldPosition="0"/>
    </format>
    <format dxfId="477">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colHeaderCaption="">
  <location ref="A30:H41"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7">
        <item x="0"/>
        <item x="3"/>
        <item x="1"/>
        <item x="4"/>
        <item x="2"/>
        <item m="1" x="6"/>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9">
        <item x="1"/>
        <item x="0"/>
        <item m="1" x="7"/>
        <item x="4"/>
        <item x="2"/>
        <item m="1" x="6"/>
        <item x="3"/>
        <item x="5"/>
        <item t="default"/>
      </items>
    </pivotField>
  </pivotFields>
  <rowFields count="1">
    <field x="3"/>
  </rowFields>
  <rowItems count="10">
    <i>
      <x/>
    </i>
    <i>
      <x v="1"/>
    </i>
    <i>
      <x v="2"/>
    </i>
    <i>
      <x v="3"/>
    </i>
    <i>
      <x v="4"/>
    </i>
    <i>
      <x v="5"/>
    </i>
    <i>
      <x v="6"/>
    </i>
    <i>
      <x v="7"/>
    </i>
    <i>
      <x v="8"/>
    </i>
    <i t="grand">
      <x/>
    </i>
  </rowItems>
  <colFields count="1">
    <field x="51"/>
  </colFields>
  <colItems count="7">
    <i>
      <x/>
    </i>
    <i>
      <x v="1"/>
    </i>
    <i>
      <x v="2"/>
    </i>
    <i>
      <x v="3"/>
    </i>
    <i>
      <x v="4"/>
    </i>
    <i>
      <x v="6"/>
    </i>
    <i t="grand">
      <x/>
    </i>
  </colItems>
  <dataFields count="1">
    <dataField name="Cuenta de DESEMPEÑO FINAL 2do TRIMESTRE" fld="51" subtotal="count" baseField="0" baseItem="0" numFmtId="1"/>
  </dataFields>
  <formats count="30">
    <format dxfId="535">
      <pivotArea outline="0" collapsedLevelsAreSubtotals="1" fieldPosition="0"/>
    </format>
    <format dxfId="534">
      <pivotArea outline="0" collapsedLevelsAreSubtotals="1" fieldPosition="0"/>
    </format>
    <format dxfId="533">
      <pivotArea outline="0" collapsedLevelsAreSubtotals="1" fieldPosition="0"/>
    </format>
    <format dxfId="532">
      <pivotArea field="1" type="button" dataOnly="0" labelOnly="1" outline="0"/>
    </format>
    <format dxfId="531">
      <pivotArea dataOnly="0" labelOnly="1" grandRow="1" outline="0" fieldPosition="0"/>
    </format>
    <format dxfId="530">
      <pivotArea dataOnly="0" labelOnly="1" grandCol="1" outline="0" fieldPosition="0"/>
    </format>
    <format dxfId="529">
      <pivotArea outline="0" collapsedLevelsAreSubtotals="1" fieldPosition="0"/>
    </format>
    <format dxfId="528">
      <pivotArea dataOnly="0" labelOnly="1" grandCol="1" outline="0" fieldPosition="0"/>
    </format>
    <format dxfId="527">
      <pivotArea field="1" type="button" dataOnly="0" labelOnly="1" outline="0"/>
    </format>
    <format dxfId="526">
      <pivotArea outline="0" collapsedLevelsAreSubtotals="1" fieldPosition="0"/>
    </format>
    <format dxfId="525">
      <pivotArea field="1" type="button" dataOnly="0" labelOnly="1" outline="0"/>
    </format>
    <format dxfId="524">
      <pivotArea field="3" type="button" dataOnly="0" labelOnly="1" outline="0" axis="axisRow" fieldPosition="0"/>
    </format>
    <format dxfId="523">
      <pivotArea outline="0" collapsedLevelsAreSubtotals="1" fieldPosition="0"/>
    </format>
    <format dxfId="522">
      <pivotArea field="3" type="button" dataOnly="0" labelOnly="1" outline="0" axis="axisRow" fieldPosition="0"/>
    </format>
    <format dxfId="521">
      <pivotArea dataOnly="0" labelOnly="1" fieldPosition="0">
        <references count="1">
          <reference field="3" count="0"/>
        </references>
      </pivotArea>
    </format>
    <format dxfId="520">
      <pivotArea dataOnly="0" labelOnly="1" grandRow="1" outline="0" fieldPosition="0"/>
    </format>
    <format dxfId="519">
      <pivotArea outline="0" collapsedLevelsAreSubtotals="1" fieldPosition="0"/>
    </format>
    <format dxfId="518">
      <pivotArea dataOnly="0" labelOnly="1" fieldPosition="0">
        <references count="1">
          <reference field="3" count="0"/>
        </references>
      </pivotArea>
    </format>
    <format dxfId="517">
      <pivotArea outline="0" collapsedLevelsAreSubtotals="1" fieldPosition="0"/>
    </format>
    <format dxfId="516">
      <pivotArea outline="0" collapsedLevelsAreSubtotals="1" fieldPosition="0"/>
    </format>
    <format dxfId="515">
      <pivotArea outline="0" collapsedLevelsAreSubtotals="1" fieldPosition="0"/>
    </format>
    <format dxfId="514">
      <pivotArea dataOnly="0" labelOnly="1" grandRow="1" outline="0" fieldPosition="0"/>
    </format>
    <format dxfId="513">
      <pivotArea dataOnly="0" labelOnly="1" grandRow="1" outline="0" fieldPosition="0"/>
    </format>
    <format dxfId="512">
      <pivotArea outline="0" collapsedLevelsAreSubtotals="1" fieldPosition="0"/>
    </format>
    <format dxfId="511">
      <pivotArea field="3" type="button" dataOnly="0" labelOnly="1" outline="0" axis="axisRow" fieldPosition="0"/>
    </format>
    <format dxfId="510">
      <pivotArea dataOnly="0" labelOnly="1" fieldPosition="0">
        <references count="1">
          <reference field="3" count="0"/>
        </references>
      </pivotArea>
    </format>
    <format dxfId="509">
      <pivotArea dataOnly="0" labelOnly="1" grandRow="1" outline="0" fieldPosition="0"/>
    </format>
    <format dxfId="508">
      <pivotArea dataOnly="0" labelOnly="1" fieldPosition="0">
        <references count="1">
          <reference field="51" count="0"/>
        </references>
      </pivotArea>
    </format>
    <format dxfId="507">
      <pivotArea dataOnly="0" labelOnly="1" grandCol="1" outline="0" fieldPosition="0"/>
    </format>
    <format dxfId="506">
      <pivotArea type="origin" dataOnly="0" labelOnly="1" outline="0" fieldPosition="0"/>
    </format>
  </formats>
  <chartFormats count="22">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6" series="1">
      <pivotArea type="data" outline="0" fieldPosition="0">
        <references count="2">
          <reference field="4294967294" count="1" selected="0">
            <x v="0"/>
          </reference>
          <reference field="51" count="1" selected="0">
            <x v="5"/>
          </reference>
        </references>
      </pivotArea>
    </chartFormat>
    <chartFormat chart="5" format="57" series="1">
      <pivotArea type="data" outline="0" fieldPosition="0">
        <references count="2">
          <reference field="4294967294" count="1" selected="0">
            <x v="0"/>
          </reference>
          <reference field="51" count="1" selected="0">
            <x v="4"/>
          </reference>
        </references>
      </pivotArea>
    </chartFormat>
    <chartFormat chart="3" format="25" series="1">
      <pivotArea type="data" outline="0" fieldPosition="0">
        <references count="2">
          <reference field="4294967294" count="1" selected="0">
            <x v="0"/>
          </reference>
          <reference field="51" count="1" selected="0">
            <x v="5"/>
          </reference>
        </references>
      </pivotArea>
    </chartFormat>
    <chartFormat chart="3" format="26" series="1">
      <pivotArea type="data" outline="0" fieldPosition="0">
        <references count="2">
          <reference field="4294967294" count="1" selected="0">
            <x v="0"/>
          </reference>
          <reference field="51" count="1" selected="0">
            <x v="4"/>
          </reference>
        </references>
      </pivotArea>
    </chartFormat>
    <chartFormat chart="3" format="27" series="1">
      <pivotArea type="data" outline="0" fieldPosition="0">
        <references count="2">
          <reference field="4294967294" count="1" selected="0">
            <x v="0"/>
          </reference>
          <reference field="51" count="1" selected="0">
            <x v="6"/>
          </reference>
        </references>
      </pivotArea>
    </chartFormat>
    <chartFormat chart="5" format="58" series="1">
      <pivotArea type="data" outline="0" fieldPosition="0">
        <references count="2">
          <reference field="4294967294" count="1" selected="0">
            <x v="0"/>
          </reference>
          <reference field="51" count="1" selected="0">
            <x v="6"/>
          </reference>
        </references>
      </pivotArea>
    </chartFormat>
    <chartFormat chart="3" format="28" series="1">
      <pivotArea type="data" outline="0" fieldPosition="0">
        <references count="1">
          <reference field="4294967294" count="1" selected="0">
            <x v="0"/>
          </reference>
        </references>
      </pivotArea>
    </chartFormat>
    <chartFormat chart="5" format="59"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20:G25" firstHeaderRow="1" firstDataRow="2" firstDataCol="1"/>
  <pivotFields count="79">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7">
        <item x="0"/>
        <item x="3"/>
        <item x="4"/>
        <item x="1"/>
        <item x="2"/>
        <item m="1" x="6"/>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1"/>
  </rowFields>
  <rowItems count="4">
    <i>
      <x/>
    </i>
    <i>
      <x v="1"/>
    </i>
    <i>
      <x v="2"/>
    </i>
    <i>
      <x v="3"/>
    </i>
  </rowItems>
  <colFields count="1">
    <field x="51"/>
  </colFields>
  <colItems count="6">
    <i>
      <x/>
    </i>
    <i>
      <x v="1"/>
    </i>
    <i>
      <x v="2"/>
    </i>
    <i>
      <x v="3"/>
    </i>
    <i>
      <x v="4"/>
    </i>
    <i>
      <x v="6"/>
    </i>
  </colItems>
  <dataFields count="1">
    <dataField name="Cuenta de DESEMPEÑO FINAL 2do TRIMESTRE" fld="51" subtotal="count" showDataAs="percentOfRow" baseField="0" baseItem="0" numFmtId="9"/>
  </dataFields>
  <formats count="27">
    <format dxfId="562">
      <pivotArea outline="0" collapsedLevelsAreSubtotals="1" fieldPosition="0"/>
    </format>
    <format dxfId="561">
      <pivotArea outline="0" collapsedLevelsAreSubtotals="1" fieldPosition="0"/>
    </format>
    <format dxfId="560">
      <pivotArea dataOnly="0" labelOnly="1" fieldPosition="0">
        <references count="1">
          <reference field="1" count="0"/>
        </references>
      </pivotArea>
    </format>
    <format dxfId="559">
      <pivotArea outline="0" collapsedLevelsAreSubtotals="1" fieldPosition="0"/>
    </format>
    <format dxfId="558">
      <pivotArea field="1" type="button" dataOnly="0" labelOnly="1" outline="0" axis="axisRow" fieldPosition="0"/>
    </format>
    <format dxfId="557">
      <pivotArea dataOnly="0" labelOnly="1" fieldPosition="0">
        <references count="1">
          <reference field="1" count="0"/>
        </references>
      </pivotArea>
    </format>
    <format dxfId="556">
      <pivotArea dataOnly="0" labelOnly="1" grandRow="1" outline="0" fieldPosition="0"/>
    </format>
    <format dxfId="555">
      <pivotArea dataOnly="0" labelOnly="1" grandCol="1" outline="0" fieldPosition="0"/>
    </format>
    <format dxfId="554">
      <pivotArea outline="0" collapsedLevelsAreSubtotals="1" fieldPosition="0"/>
    </format>
    <format dxfId="553">
      <pivotArea dataOnly="0" labelOnly="1" grandCol="1" outline="0" fieldPosition="0"/>
    </format>
    <format dxfId="552">
      <pivotArea field="1" type="button" dataOnly="0" labelOnly="1" outline="0" axis="axisRow" fieldPosition="0"/>
    </format>
    <format dxfId="551">
      <pivotArea outline="0" collapsedLevelsAreSubtotals="1" fieldPosition="0"/>
    </format>
    <format dxfId="550">
      <pivotArea field="1" type="button" dataOnly="0" labelOnly="1" outline="0" axis="axisRow" fieldPosition="0"/>
    </format>
    <format dxfId="549">
      <pivotArea dataOnly="0" labelOnly="1" fieldPosition="0">
        <references count="1">
          <reference field="1" count="0"/>
        </references>
      </pivotArea>
    </format>
    <format dxfId="548">
      <pivotArea outline="0" fieldPosition="0">
        <references count="1">
          <reference field="4294967294" count="1">
            <x v="0"/>
          </reference>
        </references>
      </pivotArea>
    </format>
    <format dxfId="547">
      <pivotArea outline="0" collapsedLevelsAreSubtotals="1" fieldPosition="0"/>
    </format>
    <format dxfId="546">
      <pivotArea outline="0" collapsedLevelsAreSubtotals="1" fieldPosition="0"/>
    </format>
    <format dxfId="545">
      <pivotArea outline="0" collapsedLevelsAreSubtotals="1" fieldPosition="0"/>
    </format>
    <format dxfId="544">
      <pivotArea outline="0" collapsedLevelsAreSubtotals="1" fieldPosition="0"/>
    </format>
    <format dxfId="543">
      <pivotArea type="all" dataOnly="0" outline="0" fieldPosition="0"/>
    </format>
    <format dxfId="542">
      <pivotArea outline="0" collapsedLevelsAreSubtotals="1" fieldPosition="0"/>
    </format>
    <format dxfId="541">
      <pivotArea type="origin" dataOnly="0" labelOnly="1" outline="0" fieldPosition="0"/>
    </format>
    <format dxfId="540">
      <pivotArea field="51" type="button" dataOnly="0" labelOnly="1" outline="0" axis="axisCol" fieldPosition="0"/>
    </format>
    <format dxfId="539">
      <pivotArea type="topRight" dataOnly="0" labelOnly="1" outline="0" fieldPosition="0"/>
    </format>
    <format dxfId="538">
      <pivotArea field="1" type="button" dataOnly="0" labelOnly="1" outline="0" axis="axisRow" fieldPosition="0"/>
    </format>
    <format dxfId="537">
      <pivotArea dataOnly="0" labelOnly="1" fieldPosition="0">
        <references count="1">
          <reference field="1" count="0"/>
        </references>
      </pivotArea>
    </format>
    <format dxfId="536">
      <pivotArea dataOnly="0" labelOnly="1" fieldPosition="0">
        <references count="1">
          <reference field="51"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11:H15" firstHeaderRow="1" firstDataRow="2" firstDataCol="1"/>
  <pivotFields count="79">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7">
        <item x="3"/>
        <item x="0"/>
        <item x="4"/>
        <item x="1"/>
        <item x="2"/>
        <item m="1" x="6"/>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4"/>
  </rowFields>
  <rowItems count="3">
    <i>
      <x/>
    </i>
    <i>
      <x v="1"/>
    </i>
    <i t="grand">
      <x/>
    </i>
  </rowItems>
  <colFields count="1">
    <field x="51"/>
  </colFields>
  <colItems count="7">
    <i>
      <x/>
    </i>
    <i>
      <x v="1"/>
    </i>
    <i>
      <x v="2"/>
    </i>
    <i>
      <x v="3"/>
    </i>
    <i>
      <x v="4"/>
    </i>
    <i>
      <x v="6"/>
    </i>
    <i t="grand">
      <x/>
    </i>
  </colItems>
  <dataFields count="1">
    <dataField name="Cuenta de DESEMPEÑO FINAL 2do TRIMESTRE" fld="51" subtotal="count" baseField="0" baseItem="0"/>
  </dataFields>
  <formats count="31">
    <format dxfId="593">
      <pivotArea outline="0" collapsedLevelsAreSubtotals="1" fieldPosition="0"/>
    </format>
    <format dxfId="592">
      <pivotArea outline="0" collapsedLevelsAreSubtotals="1" fieldPosition="0"/>
    </format>
    <format dxfId="591">
      <pivotArea outline="0" fieldPosition="0">
        <references count="1">
          <reference field="4294967294" count="1">
            <x v="0"/>
          </reference>
        </references>
      </pivotArea>
    </format>
    <format dxfId="590">
      <pivotArea outline="0" collapsedLevelsAreSubtotals="1" fieldPosition="0"/>
    </format>
    <format dxfId="589">
      <pivotArea outline="0" collapsedLevelsAreSubtotals="1" fieldPosition="0"/>
    </format>
    <format dxfId="588">
      <pivotArea outline="0" collapsedLevelsAreSubtotals="1" fieldPosition="0"/>
    </format>
    <format dxfId="587">
      <pivotArea outline="0" collapsedLevelsAreSubtotals="1" fieldPosition="0"/>
    </format>
    <format dxfId="586">
      <pivotArea outline="0" collapsedLevelsAreSubtotals="1" fieldPosition="0"/>
    </format>
    <format dxfId="585">
      <pivotArea outline="0" collapsedLevelsAreSubtotals="1" fieldPosition="0"/>
    </format>
    <format dxfId="584">
      <pivotArea outline="0" fieldPosition="0">
        <references count="1">
          <reference field="4294967294" count="1">
            <x v="0"/>
          </reference>
        </references>
      </pivotArea>
    </format>
    <format dxfId="583">
      <pivotArea type="origin" dataOnly="0" labelOnly="1" outline="0" fieldPosition="0"/>
    </format>
    <format dxfId="582">
      <pivotArea type="all" dataOnly="0" outline="0" fieldPosition="0"/>
    </format>
    <format dxfId="581">
      <pivotArea outline="0" collapsedLevelsAreSubtotals="1" fieldPosition="0"/>
    </format>
    <format dxfId="580">
      <pivotArea type="origin" dataOnly="0" labelOnly="1" outline="0" fieldPosition="0"/>
    </format>
    <format dxfId="579">
      <pivotArea field="51" type="button" dataOnly="0" labelOnly="1" outline="0" axis="axisCol" fieldPosition="0"/>
    </format>
    <format dxfId="578">
      <pivotArea type="topRight" dataOnly="0" labelOnly="1" outline="0" fieldPosition="0"/>
    </format>
    <format dxfId="577">
      <pivotArea field="4" type="button" dataOnly="0" labelOnly="1" outline="0" axis="axisRow" fieldPosition="0"/>
    </format>
    <format dxfId="576">
      <pivotArea dataOnly="0" labelOnly="1" fieldPosition="0">
        <references count="1">
          <reference field="4" count="0"/>
        </references>
      </pivotArea>
    </format>
    <format dxfId="575">
      <pivotArea dataOnly="0" labelOnly="1" grandRow="1" outline="0" fieldPosition="0"/>
    </format>
    <format dxfId="574">
      <pivotArea dataOnly="0" labelOnly="1" fieldPosition="0">
        <references count="1">
          <reference field="51" count="0"/>
        </references>
      </pivotArea>
    </format>
    <format dxfId="573">
      <pivotArea dataOnly="0" labelOnly="1" grandCol="1" outline="0" fieldPosition="0"/>
    </format>
    <format dxfId="572">
      <pivotArea type="all" dataOnly="0" outline="0" fieldPosition="0"/>
    </format>
    <format dxfId="571">
      <pivotArea outline="0" collapsedLevelsAreSubtotals="1" fieldPosition="0"/>
    </format>
    <format dxfId="570">
      <pivotArea type="origin" dataOnly="0" labelOnly="1" outline="0" fieldPosition="0"/>
    </format>
    <format dxfId="569">
      <pivotArea field="51" type="button" dataOnly="0" labelOnly="1" outline="0" axis="axisCol" fieldPosition="0"/>
    </format>
    <format dxfId="568">
      <pivotArea type="topRight" dataOnly="0" labelOnly="1" outline="0" fieldPosition="0"/>
    </format>
    <format dxfId="567">
      <pivotArea field="4" type="button" dataOnly="0" labelOnly="1" outline="0" axis="axisRow" fieldPosition="0"/>
    </format>
    <format dxfId="566">
      <pivotArea dataOnly="0" labelOnly="1" fieldPosition="0">
        <references count="1">
          <reference field="4" count="0"/>
        </references>
      </pivotArea>
    </format>
    <format dxfId="565">
      <pivotArea dataOnly="0" labelOnly="1" grandRow="1" outline="0" fieldPosition="0"/>
    </format>
    <format dxfId="564">
      <pivotArea dataOnly="0" labelOnly="1" fieldPosition="0">
        <references count="1">
          <reference field="51" count="0"/>
        </references>
      </pivotArea>
    </format>
    <format dxfId="56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3" name="TablaDinámica1"/>
    <pivotTable tabId="3" name="TablaDinámica4"/>
    <pivotTable tabId="3" name="TablaDinámica7"/>
    <pivotTable tabId="4" name="Tabla Indicadores"/>
  </pivotTables>
  <data>
    <tabular pivotCacheId="1">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3" name="TablaDinámica1"/>
    <pivotTable tabId="3" name="TablaDinámica4"/>
    <pivotTable tabId="3" name="TablaDinámica7"/>
    <pivotTable tabId="4" name="Tabla Indicadores"/>
  </pivotTables>
  <data>
    <tabular pivotCacheId="1">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3" name="TablaDinámica1"/>
    <pivotTable tabId="3" name="TablaDinámica4"/>
    <pivotTable tabId="3" name="TablaDinámica7"/>
    <pivotTable tabId="4" name="Tabla Indicadores"/>
  </pivotTables>
  <data>
    <tabular pivotCacheId="1">
      <items count="6">
        <i x="4" s="1"/>
        <i x="3" s="1"/>
        <i x="2" s="1"/>
        <i x="5" s="1"/>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DESEMPEÑO_FINAL_1erTRIMESTRE" sourceName="DESEMPEÑO FINAL 1erTRIMESTRE">
  <pivotTables>
    <pivotTable tabId="3" name="TablaDinámica1"/>
    <pivotTable tabId="3" name="TablaDinámica4"/>
    <pivotTable tabId="3" name="TablaDinámica7"/>
    <pivotTable tabId="4" name="Tabla Indicadores"/>
  </pivotTables>
  <data>
    <tabular pivotCacheId="1">
      <items count="8">
        <i x="1" s="1"/>
        <i x="0" s="1"/>
        <i x="4" s="1"/>
        <i x="2" s="1"/>
        <i x="3" s="1"/>
        <i x="5" s="1"/>
        <i x="7" s="1" nd="1"/>
        <i x="6"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cache="SegmentaciónDeDatos_Dependencia" caption="Dependencia" startItem="1" style="SlicerStyleDark1" rowHeight="241300"/>
  <slicer name="Clasificación (Estratégico / De Gestión)" cache="SegmentaciónDeDatos_Clasificación__Estratégico___De_Gestión" caption="Clasificación (Estratégico / De Gestión)" style="SlicerStyleDark1" rowHeight="241300"/>
  <slicer name="Periodicidad" cache="SegmentaciónDeDatos_Periodicidad" caption="Periodicidad" style="SlicerStyleDark1" rowHeight="241300"/>
  <slicer name="DESEMPEÑO FINAL 1erTRIMESTRE" cache="SegmentaciónDeDatos_DESEMPEÑO_FINAL_1erTRIMESTRE" caption="DESEMPEÑO FINAL 1erTRIMESTRE"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4.xml"/><Relationship Id="rId7" Type="http://schemas.openxmlformats.org/officeDocument/2006/relationships/printerSettings" Target="../printerSettings/printerSettings2.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4:G108"/>
  <sheetViews>
    <sheetView showGridLines="0" tabSelected="1" zoomScale="130" zoomScaleNormal="130" workbookViewId="0">
      <selection activeCell="H59" sqref="H59"/>
    </sheetView>
  </sheetViews>
  <sheetFormatPr baseColWidth="10" defaultRowHeight="15" x14ac:dyDescent="0.25"/>
  <cols>
    <col min="2" max="2" width="28.5703125" customWidth="1"/>
    <col min="3" max="3" width="34.28515625" customWidth="1"/>
    <col min="4" max="6" width="16.42578125" customWidth="1"/>
    <col min="7" max="7" width="18.140625" customWidth="1"/>
  </cols>
  <sheetData>
    <row r="44" spans="3:7" ht="15.75" thickBot="1" x14ac:dyDescent="0.3"/>
    <row r="45" spans="3:7" ht="45.75" thickBot="1" x14ac:dyDescent="0.3">
      <c r="C45" s="97" t="s">
        <v>7</v>
      </c>
      <c r="D45" s="97" t="s">
        <v>6</v>
      </c>
      <c r="E45" s="97" t="s">
        <v>581</v>
      </c>
      <c r="F45" s="98" t="s">
        <v>583</v>
      </c>
      <c r="G45" s="98" t="s">
        <v>573</v>
      </c>
    </row>
    <row r="46" spans="3:7" ht="46.5" thickTop="1" thickBot="1" x14ac:dyDescent="0.3">
      <c r="C46" s="93" t="s">
        <v>232</v>
      </c>
      <c r="D46" s="94" t="s">
        <v>29</v>
      </c>
      <c r="E46" s="92" t="s">
        <v>18</v>
      </c>
      <c r="F46" s="95">
        <v>1</v>
      </c>
      <c r="G46" s="95">
        <v>0</v>
      </c>
    </row>
    <row r="47" spans="3:7" ht="16.5" thickTop="1" thickBot="1" x14ac:dyDescent="0.3">
      <c r="C47" s="93" t="s">
        <v>149</v>
      </c>
      <c r="D47" s="92" t="s">
        <v>29</v>
      </c>
      <c r="E47" s="96" t="s">
        <v>554</v>
      </c>
      <c r="F47" s="95">
        <v>0.95</v>
      </c>
      <c r="G47" s="95">
        <v>1</v>
      </c>
    </row>
    <row r="48" spans="3:7" ht="46.5" thickTop="1" thickBot="1" x14ac:dyDescent="0.3">
      <c r="C48" s="93" t="s">
        <v>222</v>
      </c>
      <c r="D48" s="92" t="s">
        <v>29</v>
      </c>
      <c r="E48" s="92" t="s">
        <v>554</v>
      </c>
      <c r="F48" s="95">
        <v>1</v>
      </c>
      <c r="G48" s="95">
        <v>1</v>
      </c>
    </row>
    <row r="49" spans="3:7" ht="31.5" thickTop="1" thickBot="1" x14ac:dyDescent="0.3">
      <c r="C49" s="93" t="s">
        <v>131</v>
      </c>
      <c r="D49" s="96" t="s">
        <v>29</v>
      </c>
      <c r="E49" s="92" t="s">
        <v>554</v>
      </c>
      <c r="F49" s="95">
        <v>1</v>
      </c>
      <c r="G49" s="95">
        <v>1</v>
      </c>
    </row>
    <row r="50" spans="3:7" ht="16.5" thickTop="1" thickBot="1" x14ac:dyDescent="0.3">
      <c r="C50" s="93" t="s">
        <v>543</v>
      </c>
      <c r="D50" s="92" t="s">
        <v>29</v>
      </c>
      <c r="E50" s="92" t="s">
        <v>554</v>
      </c>
      <c r="F50" s="99">
        <v>13</v>
      </c>
      <c r="G50" s="99">
        <v>13.554535827744441</v>
      </c>
    </row>
    <row r="51" spans="3:7" ht="46.5" thickTop="1" thickBot="1" x14ac:dyDescent="0.3">
      <c r="C51" s="93" t="s">
        <v>114</v>
      </c>
      <c r="D51" s="94" t="s">
        <v>71</v>
      </c>
      <c r="E51" s="92" t="s">
        <v>18</v>
      </c>
      <c r="F51" s="95">
        <v>1</v>
      </c>
      <c r="G51" s="95">
        <v>0.56000000000000005</v>
      </c>
    </row>
    <row r="52" spans="3:7" ht="46.5" thickTop="1" thickBot="1" x14ac:dyDescent="0.3">
      <c r="C52" s="93" t="s">
        <v>117</v>
      </c>
      <c r="D52" s="96" t="s">
        <v>71</v>
      </c>
      <c r="E52" s="92" t="s">
        <v>20</v>
      </c>
      <c r="F52" s="95">
        <v>1</v>
      </c>
      <c r="G52" s="95">
        <v>0.82</v>
      </c>
    </row>
    <row r="53" spans="3:7" ht="31.5" thickTop="1" thickBot="1" x14ac:dyDescent="0.3">
      <c r="C53" s="93" t="s">
        <v>347</v>
      </c>
      <c r="D53" s="96" t="s">
        <v>29</v>
      </c>
      <c r="E53" s="92" t="s">
        <v>554</v>
      </c>
      <c r="F53" s="95">
        <v>0.01</v>
      </c>
      <c r="G53" s="95">
        <v>0</v>
      </c>
    </row>
    <row r="54" spans="3:7" ht="31.5" thickTop="1" thickBot="1" x14ac:dyDescent="0.3">
      <c r="C54" s="93" t="s">
        <v>102</v>
      </c>
      <c r="D54" s="96" t="s">
        <v>71</v>
      </c>
      <c r="E54" s="92" t="s">
        <v>20</v>
      </c>
      <c r="F54" s="95">
        <v>1</v>
      </c>
      <c r="G54" s="95">
        <v>0.87</v>
      </c>
    </row>
    <row r="55" spans="3:7" ht="31.5" thickTop="1" thickBot="1" x14ac:dyDescent="0.3">
      <c r="C55" s="93" t="s">
        <v>482</v>
      </c>
      <c r="D55" s="94" t="s">
        <v>29</v>
      </c>
      <c r="E55" s="92" t="s">
        <v>554</v>
      </c>
      <c r="F55" s="95">
        <v>1</v>
      </c>
      <c r="G55" s="95">
        <v>1</v>
      </c>
    </row>
    <row r="56" spans="3:7" ht="46.5" thickTop="1" thickBot="1" x14ac:dyDescent="0.3">
      <c r="C56" s="93" t="s">
        <v>84</v>
      </c>
      <c r="D56" s="92" t="s">
        <v>29</v>
      </c>
      <c r="E56" s="92" t="s">
        <v>20</v>
      </c>
      <c r="F56" s="95">
        <v>1</v>
      </c>
      <c r="G56" s="95">
        <v>0.95059150369916179</v>
      </c>
    </row>
    <row r="57" spans="3:7" ht="31.5" thickTop="1" thickBot="1" x14ac:dyDescent="0.3">
      <c r="C57" s="93" t="s">
        <v>509</v>
      </c>
      <c r="D57" s="96" t="s">
        <v>29</v>
      </c>
      <c r="E57" s="92" t="s">
        <v>554</v>
      </c>
      <c r="F57" s="95">
        <v>0.8</v>
      </c>
      <c r="G57" s="95">
        <v>1</v>
      </c>
    </row>
    <row r="58" spans="3:7" ht="31.5" thickTop="1" thickBot="1" x14ac:dyDescent="0.3">
      <c r="C58" s="93" t="s">
        <v>185</v>
      </c>
      <c r="D58" s="96" t="s">
        <v>29</v>
      </c>
      <c r="E58" s="92" t="s">
        <v>554</v>
      </c>
      <c r="F58" s="95">
        <v>1</v>
      </c>
      <c r="G58" s="95">
        <v>1</v>
      </c>
    </row>
    <row r="59" spans="3:7" ht="16.5" thickTop="1" thickBot="1" x14ac:dyDescent="0.3">
      <c r="C59" s="93" t="s">
        <v>248</v>
      </c>
      <c r="D59" s="96" t="s">
        <v>29</v>
      </c>
      <c r="E59" s="96" t="s">
        <v>20</v>
      </c>
      <c r="F59" s="95">
        <v>0.65</v>
      </c>
      <c r="G59" s="95">
        <v>0.61604864660230929</v>
      </c>
    </row>
    <row r="60" spans="3:7" ht="31.5" thickTop="1" thickBot="1" x14ac:dyDescent="0.3">
      <c r="C60" s="93" t="s">
        <v>94</v>
      </c>
      <c r="D60" s="96" t="s">
        <v>29</v>
      </c>
      <c r="E60" s="92" t="s">
        <v>708</v>
      </c>
      <c r="F60" s="95">
        <v>1</v>
      </c>
      <c r="G60" s="95">
        <v>1</v>
      </c>
    </row>
    <row r="61" spans="3:7" ht="61.5" thickTop="1" thickBot="1" x14ac:dyDescent="0.3">
      <c r="C61" s="93" t="s">
        <v>452</v>
      </c>
      <c r="D61" s="96" t="s">
        <v>29</v>
      </c>
      <c r="E61" s="92" t="s">
        <v>554</v>
      </c>
      <c r="F61" s="95">
        <v>0.8</v>
      </c>
      <c r="G61" s="95">
        <v>0.89627391742195373</v>
      </c>
    </row>
    <row r="62" spans="3:7" ht="61.5" thickTop="1" thickBot="1" x14ac:dyDescent="0.3">
      <c r="C62" s="93" t="s">
        <v>436</v>
      </c>
      <c r="D62" s="96" t="s">
        <v>29</v>
      </c>
      <c r="E62" s="92" t="s">
        <v>20</v>
      </c>
      <c r="F62" s="95">
        <v>0.75</v>
      </c>
      <c r="G62" s="95">
        <v>0.71352114758947049</v>
      </c>
    </row>
    <row r="63" spans="3:7" ht="31.5" thickTop="1" thickBot="1" x14ac:dyDescent="0.3">
      <c r="C63" s="93" t="s">
        <v>379</v>
      </c>
      <c r="D63" s="94" t="s">
        <v>71</v>
      </c>
      <c r="E63" s="92" t="s">
        <v>20</v>
      </c>
      <c r="F63" s="95">
        <v>0.15</v>
      </c>
      <c r="G63" s="95">
        <v>0.18461053689052534</v>
      </c>
    </row>
    <row r="64" spans="3:7" ht="31.5" thickTop="1" thickBot="1" x14ac:dyDescent="0.3">
      <c r="C64" s="93" t="s">
        <v>64</v>
      </c>
      <c r="D64" s="94" t="s">
        <v>29</v>
      </c>
      <c r="E64" s="96" t="s">
        <v>19</v>
      </c>
      <c r="F64" s="95">
        <v>1</v>
      </c>
      <c r="G64" s="95">
        <v>0.81481481481481477</v>
      </c>
    </row>
    <row r="65" spans="3:7" ht="76.5" thickTop="1" thickBot="1" x14ac:dyDescent="0.3">
      <c r="C65" s="93" t="s">
        <v>273</v>
      </c>
      <c r="D65" s="96" t="s">
        <v>29</v>
      </c>
      <c r="E65" s="92" t="s">
        <v>554</v>
      </c>
      <c r="F65" s="95">
        <v>1</v>
      </c>
      <c r="G65" s="95">
        <v>1</v>
      </c>
    </row>
    <row r="66" spans="3:7" ht="31.5" thickTop="1" thickBot="1" x14ac:dyDescent="0.3">
      <c r="C66" s="93" t="s">
        <v>141</v>
      </c>
      <c r="D66" s="96" t="s">
        <v>29</v>
      </c>
      <c r="E66" s="92" t="s">
        <v>554</v>
      </c>
      <c r="F66" s="95">
        <v>1</v>
      </c>
      <c r="G66" s="95">
        <v>1</v>
      </c>
    </row>
    <row r="67" spans="3:7" ht="31.5" thickTop="1" thickBot="1" x14ac:dyDescent="0.3">
      <c r="C67" s="93" t="s">
        <v>497</v>
      </c>
      <c r="D67" s="96" t="s">
        <v>29</v>
      </c>
      <c r="E67" s="92" t="s">
        <v>554</v>
      </c>
      <c r="F67" s="95">
        <v>0.8</v>
      </c>
      <c r="G67" s="95">
        <v>0.9766698883161512</v>
      </c>
    </row>
    <row r="68" spans="3:7" ht="61.5" thickTop="1" thickBot="1" x14ac:dyDescent="0.3">
      <c r="C68" s="93" t="s">
        <v>209</v>
      </c>
      <c r="D68" s="96" t="s">
        <v>29</v>
      </c>
      <c r="E68" s="92" t="s">
        <v>554</v>
      </c>
      <c r="F68" s="95">
        <v>1</v>
      </c>
      <c r="G68" s="95">
        <v>1</v>
      </c>
    </row>
    <row r="69" spans="3:7" ht="46.5" thickTop="1" thickBot="1" x14ac:dyDescent="0.3">
      <c r="C69" s="93" t="s">
        <v>50</v>
      </c>
      <c r="D69" s="96" t="s">
        <v>29</v>
      </c>
      <c r="E69" s="92" t="s">
        <v>554</v>
      </c>
      <c r="F69" s="95">
        <v>1</v>
      </c>
      <c r="G69" s="95">
        <v>1</v>
      </c>
    </row>
    <row r="70" spans="3:7" ht="31.5" thickTop="1" thickBot="1" x14ac:dyDescent="0.3">
      <c r="C70" s="93" t="s">
        <v>30</v>
      </c>
      <c r="D70" s="92" t="s">
        <v>29</v>
      </c>
      <c r="E70" s="96" t="s">
        <v>554</v>
      </c>
      <c r="F70" s="95">
        <v>0.9</v>
      </c>
      <c r="G70" s="95">
        <v>1</v>
      </c>
    </row>
    <row r="71" spans="3:7" ht="16.5" thickTop="1" thickBot="1" x14ac:dyDescent="0.3">
      <c r="C71" s="93" t="s">
        <v>363</v>
      </c>
      <c r="D71" s="94" t="s">
        <v>71</v>
      </c>
      <c r="E71" s="92" t="s">
        <v>19</v>
      </c>
      <c r="F71" s="95">
        <v>0.9</v>
      </c>
      <c r="G71" s="95">
        <v>0.72420893567449562</v>
      </c>
    </row>
    <row r="72" spans="3:7" ht="31.5" thickTop="1" thickBot="1" x14ac:dyDescent="0.3">
      <c r="C72" s="93" t="s">
        <v>525</v>
      </c>
      <c r="D72" s="94" t="s">
        <v>29</v>
      </c>
      <c r="E72" s="92" t="s">
        <v>554</v>
      </c>
      <c r="F72" s="95">
        <v>0.04</v>
      </c>
      <c r="G72" s="95">
        <v>1.4437984496124032E-2</v>
      </c>
    </row>
    <row r="73" spans="3:7" ht="46.5" thickTop="1" thickBot="1" x14ac:dyDescent="0.3">
      <c r="C73" s="93" t="s">
        <v>307</v>
      </c>
      <c r="D73" s="92" t="s">
        <v>29</v>
      </c>
      <c r="E73" s="92" t="s">
        <v>554</v>
      </c>
      <c r="F73" s="95">
        <v>0.9</v>
      </c>
      <c r="G73" s="95">
        <v>0.96899999999999997</v>
      </c>
    </row>
    <row r="74" spans="3:7" ht="76.5" thickTop="1" thickBot="1" x14ac:dyDescent="0.3">
      <c r="C74" s="93" t="s">
        <v>218</v>
      </c>
      <c r="D74" s="96" t="s">
        <v>29</v>
      </c>
      <c r="E74" s="92" t="s">
        <v>554</v>
      </c>
      <c r="F74" s="95">
        <v>1</v>
      </c>
      <c r="G74" s="95">
        <v>1</v>
      </c>
    </row>
    <row r="75" spans="3:7" ht="46.5" thickTop="1" thickBot="1" x14ac:dyDescent="0.3">
      <c r="C75" s="93" t="s">
        <v>200</v>
      </c>
      <c r="D75" s="96" t="s">
        <v>29</v>
      </c>
      <c r="E75" s="92" t="s">
        <v>554</v>
      </c>
      <c r="F75" s="95">
        <v>0.85</v>
      </c>
      <c r="G75" s="95">
        <v>1</v>
      </c>
    </row>
    <row r="76" spans="3:7" ht="61.5" thickTop="1" thickBot="1" x14ac:dyDescent="0.3">
      <c r="C76" s="93" t="s">
        <v>470</v>
      </c>
      <c r="D76" s="96" t="s">
        <v>29</v>
      </c>
      <c r="E76" s="92" t="s">
        <v>554</v>
      </c>
      <c r="F76" s="95">
        <v>0.9</v>
      </c>
      <c r="G76" s="95">
        <v>1</v>
      </c>
    </row>
    <row r="77" spans="3:7" ht="16.5" thickTop="1" thickBot="1" x14ac:dyDescent="0.3">
      <c r="C77" s="93" t="s">
        <v>387</v>
      </c>
      <c r="D77" s="94" t="s">
        <v>71</v>
      </c>
      <c r="E77" s="92" t="s">
        <v>18</v>
      </c>
      <c r="F77" s="95">
        <v>1</v>
      </c>
      <c r="G77" s="95">
        <v>0.3122490479098971</v>
      </c>
    </row>
    <row r="78" spans="3:7" ht="46.5" thickTop="1" thickBot="1" x14ac:dyDescent="0.3">
      <c r="C78" s="93" t="s">
        <v>421</v>
      </c>
      <c r="D78" s="94" t="s">
        <v>29</v>
      </c>
      <c r="E78" s="92" t="s">
        <v>20</v>
      </c>
      <c r="F78" s="95">
        <v>1</v>
      </c>
      <c r="G78" s="95">
        <v>0.88720869076305142</v>
      </c>
    </row>
    <row r="79" spans="3:7" ht="31.5" thickTop="1" thickBot="1" x14ac:dyDescent="0.3">
      <c r="C79" s="93" t="s">
        <v>226</v>
      </c>
      <c r="D79" s="96" t="s">
        <v>29</v>
      </c>
      <c r="E79" s="92" t="s">
        <v>554</v>
      </c>
      <c r="F79" s="95">
        <v>1</v>
      </c>
      <c r="G79" s="95">
        <v>1</v>
      </c>
    </row>
    <row r="80" spans="3:7" ht="46.5" thickTop="1" thickBot="1" x14ac:dyDescent="0.3">
      <c r="C80" s="93" t="s">
        <v>320</v>
      </c>
      <c r="D80" s="94" t="s">
        <v>71</v>
      </c>
      <c r="E80" s="92" t="s">
        <v>20</v>
      </c>
      <c r="F80" s="95">
        <v>1</v>
      </c>
      <c r="G80" s="95">
        <v>0.87341772151898733</v>
      </c>
    </row>
    <row r="81" spans="3:7" ht="31.5" thickTop="1" thickBot="1" x14ac:dyDescent="0.3">
      <c r="C81" s="93" t="s">
        <v>166</v>
      </c>
      <c r="D81" s="92" t="s">
        <v>71</v>
      </c>
      <c r="E81" s="92" t="s">
        <v>554</v>
      </c>
      <c r="F81" s="95">
        <v>1</v>
      </c>
      <c r="G81" s="95">
        <v>1</v>
      </c>
    </row>
    <row r="82" spans="3:7" ht="46.5" thickTop="1" thickBot="1" x14ac:dyDescent="0.3">
      <c r="C82" s="93" t="s">
        <v>174</v>
      </c>
      <c r="D82" s="94" t="s">
        <v>29</v>
      </c>
      <c r="E82" s="92" t="s">
        <v>554</v>
      </c>
      <c r="F82" s="95">
        <v>1</v>
      </c>
      <c r="G82" s="95">
        <v>1</v>
      </c>
    </row>
    <row r="83" spans="3:7" ht="31.5" thickTop="1" thickBot="1" x14ac:dyDescent="0.3">
      <c r="C83" s="93" t="s">
        <v>121</v>
      </c>
      <c r="D83" s="96" t="s">
        <v>29</v>
      </c>
      <c r="E83" s="92" t="s">
        <v>708</v>
      </c>
      <c r="F83" s="95">
        <v>1</v>
      </c>
      <c r="G83" s="95">
        <v>1</v>
      </c>
    </row>
    <row r="84" spans="3:7" ht="31.5" thickTop="1" thickBot="1" x14ac:dyDescent="0.3">
      <c r="C84" s="93" t="s">
        <v>358</v>
      </c>
      <c r="D84" s="92" t="s">
        <v>29</v>
      </c>
      <c r="E84" s="92" t="s">
        <v>554</v>
      </c>
      <c r="F84" s="95">
        <v>0.01</v>
      </c>
      <c r="G84" s="95">
        <v>2.7524366471734889E-3</v>
      </c>
    </row>
    <row r="85" spans="3:7" ht="31.5" thickTop="1" thickBot="1" x14ac:dyDescent="0.3">
      <c r="C85" s="93" t="s">
        <v>492</v>
      </c>
      <c r="D85" s="96" t="s">
        <v>29</v>
      </c>
      <c r="E85" s="92" t="s">
        <v>554</v>
      </c>
      <c r="F85" s="95">
        <v>1</v>
      </c>
      <c r="G85" s="95">
        <v>0.96140350877192982</v>
      </c>
    </row>
    <row r="86" spans="3:7" ht="31.5" thickTop="1" thickBot="1" x14ac:dyDescent="0.3">
      <c r="C86" s="93" t="s">
        <v>188</v>
      </c>
      <c r="D86" s="96" t="s">
        <v>29</v>
      </c>
      <c r="E86" s="92" t="s">
        <v>554</v>
      </c>
      <c r="F86" s="95">
        <v>0.8</v>
      </c>
      <c r="G86" s="95">
        <v>0.8743115942028985</v>
      </c>
    </row>
    <row r="87" spans="3:7" ht="31.5" thickTop="1" thickBot="1" x14ac:dyDescent="0.3">
      <c r="C87" s="93" t="s">
        <v>157</v>
      </c>
      <c r="D87" s="92" t="s">
        <v>29</v>
      </c>
      <c r="E87" s="92" t="s">
        <v>554</v>
      </c>
      <c r="F87" s="99">
        <v>4</v>
      </c>
      <c r="G87" s="99">
        <v>1</v>
      </c>
    </row>
    <row r="88" spans="3:7" ht="16.5" thickTop="1" thickBot="1" x14ac:dyDescent="0.3">
      <c r="C88" s="93" t="s">
        <v>375</v>
      </c>
      <c r="D88" s="94" t="s">
        <v>71</v>
      </c>
      <c r="E88" s="92" t="s">
        <v>18</v>
      </c>
      <c r="F88" s="95">
        <v>1</v>
      </c>
      <c r="G88" s="95">
        <v>0.47930192924442272</v>
      </c>
    </row>
    <row r="89" spans="3:7" ht="46.5" thickTop="1" thickBot="1" x14ac:dyDescent="0.3">
      <c r="C89" s="93" t="s">
        <v>214</v>
      </c>
      <c r="D89" s="94" t="s">
        <v>29</v>
      </c>
      <c r="E89" s="92" t="s">
        <v>554</v>
      </c>
      <c r="F89" s="95">
        <v>0.8</v>
      </c>
      <c r="G89" s="95">
        <v>0.90761197368871593</v>
      </c>
    </row>
    <row r="90" spans="3:7" ht="16.5" thickTop="1" thickBot="1" x14ac:dyDescent="0.3">
      <c r="C90" s="93" t="s">
        <v>72</v>
      </c>
      <c r="D90" s="94" t="s">
        <v>71</v>
      </c>
      <c r="E90" s="92" t="s">
        <v>708</v>
      </c>
      <c r="F90" s="95">
        <v>0.15</v>
      </c>
      <c r="G90" s="95">
        <v>3.3333333333333333E-2</v>
      </c>
    </row>
    <row r="91" spans="3:7" ht="31.5" thickTop="1" thickBot="1" x14ac:dyDescent="0.3">
      <c r="C91" s="93" t="s">
        <v>331</v>
      </c>
      <c r="D91" s="96" t="s">
        <v>71</v>
      </c>
      <c r="E91" s="92" t="s">
        <v>554</v>
      </c>
      <c r="F91" s="95">
        <v>0.9</v>
      </c>
      <c r="G91" s="95">
        <v>0.93700000000000006</v>
      </c>
    </row>
    <row r="92" spans="3:7" ht="31.5" thickTop="1" thickBot="1" x14ac:dyDescent="0.3">
      <c r="C92" s="93" t="s">
        <v>408</v>
      </c>
      <c r="D92" s="92" t="s">
        <v>29</v>
      </c>
      <c r="E92" s="92" t="s">
        <v>19</v>
      </c>
      <c r="F92" s="95">
        <v>0.8</v>
      </c>
      <c r="G92" s="95">
        <v>0.5788121454788121</v>
      </c>
    </row>
    <row r="93" spans="3:7" ht="16.5" thickTop="1" thickBot="1" x14ac:dyDescent="0.3">
      <c r="C93" s="93" t="s">
        <v>514</v>
      </c>
      <c r="D93" s="96" t="s">
        <v>29</v>
      </c>
      <c r="E93" s="92" t="s">
        <v>554</v>
      </c>
      <c r="F93" s="95">
        <v>0.04</v>
      </c>
      <c r="G93" s="95">
        <v>2.7616279069767442E-2</v>
      </c>
    </row>
    <row r="94" spans="3:7" ht="61.5" thickTop="1" thickBot="1" x14ac:dyDescent="0.3">
      <c r="C94" s="93" t="s">
        <v>732</v>
      </c>
      <c r="D94" s="96" t="s">
        <v>29</v>
      </c>
      <c r="E94" s="92" t="s">
        <v>20</v>
      </c>
      <c r="F94" s="99">
        <v>15</v>
      </c>
      <c r="G94" s="99">
        <v>6.7614064856711913</v>
      </c>
    </row>
    <row r="95" spans="3:7" ht="31.5" thickTop="1" thickBot="1" x14ac:dyDescent="0.3">
      <c r="C95" s="93" t="s">
        <v>302</v>
      </c>
      <c r="D95" s="96" t="s">
        <v>29</v>
      </c>
      <c r="E95" s="92" t="s">
        <v>554</v>
      </c>
      <c r="F95" s="99">
        <v>10</v>
      </c>
      <c r="G95" s="99">
        <v>3.4536456519215135</v>
      </c>
    </row>
    <row r="96" spans="3:7" ht="16.5" thickTop="1" thickBot="1" x14ac:dyDescent="0.3">
      <c r="C96" s="93" t="s">
        <v>260</v>
      </c>
      <c r="D96" s="94" t="s">
        <v>71</v>
      </c>
      <c r="E96" s="92" t="s">
        <v>18</v>
      </c>
      <c r="F96" s="100">
        <v>0.35416666666666669</v>
      </c>
      <c r="G96" s="100">
        <v>0.38425925925925924</v>
      </c>
    </row>
    <row r="97" spans="3:7" ht="31.5" thickTop="1" thickBot="1" x14ac:dyDescent="0.3">
      <c r="C97" s="93" t="s">
        <v>391</v>
      </c>
      <c r="D97" s="94" t="s">
        <v>29</v>
      </c>
      <c r="E97" s="92" t="s">
        <v>730</v>
      </c>
      <c r="F97" s="95">
        <v>0</v>
      </c>
      <c r="G97" s="95"/>
    </row>
    <row r="98" spans="3:7" ht="16.5" thickTop="1" thickBot="1" x14ac:dyDescent="0.3">
      <c r="C98" s="96" t="s">
        <v>635</v>
      </c>
      <c r="D98" s="92" t="s">
        <v>71</v>
      </c>
      <c r="E98" s="92" t="s">
        <v>18</v>
      </c>
      <c r="F98" s="95">
        <v>0.8</v>
      </c>
      <c r="G98" s="95">
        <v>0</v>
      </c>
    </row>
    <row r="99" spans="3:7" ht="16.5" thickTop="1" thickBot="1" x14ac:dyDescent="0.3">
      <c r="C99" s="96" t="s">
        <v>646</v>
      </c>
      <c r="D99" s="92" t="s">
        <v>29</v>
      </c>
      <c r="E99" s="92" t="s">
        <v>554</v>
      </c>
      <c r="F99" s="95">
        <v>1</v>
      </c>
      <c r="G99" s="95">
        <v>1</v>
      </c>
    </row>
    <row r="100" spans="3:7" ht="16.5" thickTop="1" thickBot="1" x14ac:dyDescent="0.3">
      <c r="C100" s="96" t="s">
        <v>651</v>
      </c>
      <c r="D100" s="96" t="s">
        <v>29</v>
      </c>
      <c r="E100" s="92" t="s">
        <v>18</v>
      </c>
      <c r="F100" s="95">
        <v>0</v>
      </c>
      <c r="G100" s="95">
        <v>6.0992718163961478E-2</v>
      </c>
    </row>
    <row r="102" spans="3:7" ht="16.5" thickTop="1" thickBot="1" x14ac:dyDescent="0.3"/>
    <row r="103" spans="3:7" ht="16.5" thickTop="1" thickBot="1" x14ac:dyDescent="0.3"/>
    <row r="104" spans="3:7" ht="16.5" thickTop="1" thickBot="1" x14ac:dyDescent="0.3"/>
    <row r="105" spans="3:7" ht="16.5" thickTop="1" thickBot="1" x14ac:dyDescent="0.3"/>
    <row r="106" spans="3:7" ht="16.5" thickTop="1" thickBot="1" x14ac:dyDescent="0.3"/>
    <row r="107" spans="3:7" ht="16.5" thickTop="1" thickBot="1" x14ac:dyDescent="0.3"/>
    <row r="108" spans="3:7" ht="15.75" thickTop="1" x14ac:dyDescent="0.25"/>
  </sheetData>
  <conditionalFormatting pivot="1" sqref="G46:G100">
    <cfRule type="expression" dxfId="1231" priority="4">
      <formula>$E46="EXCELENTE"</formula>
    </cfRule>
  </conditionalFormatting>
  <conditionalFormatting pivot="1" sqref="G46:G100">
    <cfRule type="expression" dxfId="1230" priority="3">
      <formula>$E46="BUENO"</formula>
    </cfRule>
  </conditionalFormatting>
  <conditionalFormatting pivot="1" sqref="G46:G100">
    <cfRule type="expression" dxfId="1229" priority="2">
      <formula>$E46="REGULAR"</formula>
    </cfRule>
  </conditionalFormatting>
  <conditionalFormatting pivot="1" sqref="G46:G100">
    <cfRule type="expression" dxfId="1228" priority="1">
      <formula>$E46="MALO"</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6" tint="-0.249977111117893"/>
  </sheetPr>
  <dimension ref="A5:CC64"/>
  <sheetViews>
    <sheetView showGridLines="0" topLeftCell="AQ1" zoomScale="60" zoomScaleNormal="60" workbookViewId="0">
      <selection activeCell="CI60" sqref="CI60"/>
    </sheetView>
  </sheetViews>
  <sheetFormatPr baseColWidth="10" defaultColWidth="11.42578125" defaultRowHeight="15" outlineLevelCol="1" x14ac:dyDescent="0.25"/>
  <cols>
    <col min="1" max="1" width="5.42578125" style="1" customWidth="1"/>
    <col min="2" max="2" width="31" style="1" customWidth="1"/>
    <col min="3" max="4" width="21.140625" style="1" customWidth="1"/>
    <col min="5" max="5" width="23.85546875" style="1" customWidth="1"/>
    <col min="6" max="6" width="32.42578125" style="1" customWidth="1"/>
    <col min="7" max="7" width="29.85546875" style="1" customWidth="1"/>
    <col min="8" max="8" width="24" style="1" customWidth="1"/>
    <col min="9" max="9" width="20.28515625" style="1" customWidth="1"/>
    <col min="10" max="52" width="28.5703125" style="1" customWidth="1"/>
    <col min="53" max="53" width="19.5703125" style="1" hidden="1" customWidth="1" outlineLevel="1"/>
    <col min="54" max="54" width="17.28515625" style="1" hidden="1" customWidth="1" outlineLevel="1"/>
    <col min="55" max="55" width="17.5703125" style="1" hidden="1" customWidth="1" outlineLevel="1"/>
    <col min="56" max="56" width="22.85546875" style="1" hidden="1" customWidth="1" outlineLevel="1"/>
    <col min="57" max="58" width="25.85546875" style="1" hidden="1" customWidth="1" outlineLevel="1"/>
    <col min="59" max="59" width="38.140625" style="1" hidden="1" customWidth="1" outlineLevel="1"/>
    <col min="60" max="60" width="24.42578125" style="1" hidden="1" customWidth="1" outlineLevel="1"/>
    <col min="61" max="61" width="19" style="1" hidden="1" customWidth="1" outlineLevel="1"/>
    <col min="62" max="65" width="15.42578125" style="1" hidden="1" customWidth="1" outlineLevel="1"/>
    <col min="66" max="66" width="15.85546875" style="1" hidden="1" customWidth="1" outlineLevel="1"/>
    <col min="67" max="67" width="49.140625" style="1" hidden="1" customWidth="1" outlineLevel="1"/>
    <col min="68" max="68" width="17.85546875" style="1" hidden="1" customWidth="1" outlineLevel="1"/>
    <col min="69" max="69" width="15" style="1" hidden="1" customWidth="1" outlineLevel="1"/>
    <col min="70" max="70" width="17.140625" style="1" hidden="1" customWidth="1" outlineLevel="1"/>
    <col min="71" max="71" width="13.140625" style="1" hidden="1" customWidth="1" outlineLevel="1"/>
    <col min="72" max="72" width="11.42578125" style="1" hidden="1" customWidth="1" outlineLevel="1"/>
    <col min="73" max="73" width="16.42578125" style="1" hidden="1" customWidth="1" outlineLevel="1"/>
    <col min="74" max="74" width="15.28515625" style="1" hidden="1" customWidth="1" outlineLevel="1"/>
    <col min="75" max="75" width="43.140625" style="1" hidden="1" customWidth="1" outlineLevel="1"/>
    <col min="76" max="76" width="28.28515625" style="1" hidden="1" customWidth="1" outlineLevel="1"/>
    <col min="77" max="79" width="17.140625" style="1" hidden="1" customWidth="1" outlineLevel="1"/>
    <col min="80" max="80" width="0" style="1" hidden="1" customWidth="1" outlineLevel="1"/>
    <col min="81" max="81" width="11.42578125" style="1" collapsed="1"/>
    <col min="82" max="16384" width="11.42578125" style="1"/>
  </cols>
  <sheetData>
    <row r="5" spans="1:79" ht="27.75" customHeight="1" x14ac:dyDescent="0.25"/>
    <row r="6" spans="1:79" ht="21.75" thickBot="1" x14ac:dyDescent="0.35">
      <c r="B6" s="282" t="s">
        <v>0</v>
      </c>
      <c r="C6" s="282"/>
      <c r="D6" s="282"/>
      <c r="E6" s="282"/>
      <c r="F6" s="282"/>
      <c r="G6" s="282"/>
      <c r="H6" s="282"/>
      <c r="I6" s="282"/>
      <c r="J6" s="282"/>
      <c r="K6" s="282"/>
      <c r="L6" s="282"/>
      <c r="M6" s="282"/>
      <c r="N6" s="282"/>
      <c r="O6" s="282"/>
      <c r="P6" s="282"/>
      <c r="Q6" s="282"/>
      <c r="R6" s="280" t="s">
        <v>1</v>
      </c>
      <c r="S6" s="280"/>
      <c r="T6" s="280"/>
      <c r="U6" s="280"/>
      <c r="V6" s="281" t="s">
        <v>531</v>
      </c>
      <c r="W6" s="281"/>
      <c r="X6" s="281"/>
      <c r="Y6" s="281"/>
      <c r="Z6" s="283" t="s">
        <v>574</v>
      </c>
      <c r="AA6" s="284"/>
      <c r="AB6" s="284"/>
      <c r="AC6" s="284"/>
      <c r="AD6" s="284"/>
      <c r="AE6" s="284"/>
      <c r="AF6" s="284"/>
      <c r="AG6" s="285"/>
      <c r="AH6" s="283" t="s">
        <v>575</v>
      </c>
      <c r="AI6" s="284"/>
      <c r="AJ6" s="284"/>
      <c r="AK6" s="284"/>
      <c r="AL6" s="284"/>
      <c r="AM6" s="284"/>
      <c r="AN6" s="284"/>
      <c r="AO6" s="285"/>
      <c r="AP6" s="283" t="s">
        <v>576</v>
      </c>
      <c r="AQ6" s="284"/>
      <c r="AR6" s="284"/>
      <c r="AS6" s="284"/>
      <c r="AT6" s="284"/>
      <c r="AU6" s="284"/>
      <c r="AV6" s="284"/>
      <c r="AW6" s="285"/>
      <c r="AX6" s="77"/>
      <c r="AY6" s="77"/>
      <c r="AZ6" s="77"/>
      <c r="BA6" s="277" t="s">
        <v>540</v>
      </c>
      <c r="BB6" s="278"/>
      <c r="BC6" s="278"/>
      <c r="BD6" s="278"/>
      <c r="BE6" s="278"/>
      <c r="BF6" s="278"/>
      <c r="BG6" s="278"/>
      <c r="BH6" s="279"/>
      <c r="BI6" s="277" t="s">
        <v>541</v>
      </c>
      <c r="BJ6" s="278"/>
      <c r="BK6" s="278"/>
      <c r="BL6" s="278"/>
      <c r="BM6" s="278"/>
      <c r="BN6" s="278"/>
      <c r="BO6" s="278"/>
      <c r="BP6" s="279"/>
      <c r="BQ6" s="277" t="s">
        <v>542</v>
      </c>
      <c r="BR6" s="278"/>
      <c r="BS6" s="278"/>
      <c r="BT6" s="278"/>
      <c r="BU6" s="278"/>
      <c r="BV6" s="278"/>
      <c r="BW6" s="278"/>
      <c r="BX6" s="279"/>
    </row>
    <row r="7" spans="1:79" ht="66.75" customHeight="1" x14ac:dyDescent="0.25">
      <c r="A7" s="2" t="s">
        <v>2</v>
      </c>
      <c r="B7" s="3" t="s">
        <v>3</v>
      </c>
      <c r="C7" s="3" t="s">
        <v>4</v>
      </c>
      <c r="D7" s="3" t="s">
        <v>5</v>
      </c>
      <c r="E7" s="3" t="s">
        <v>6</v>
      </c>
      <c r="F7" s="4" t="s">
        <v>7</v>
      </c>
      <c r="G7" s="4" t="s">
        <v>8</v>
      </c>
      <c r="H7" s="4" t="s">
        <v>9</v>
      </c>
      <c r="I7" s="4" t="s">
        <v>10</v>
      </c>
      <c r="J7" s="3" t="s">
        <v>532</v>
      </c>
      <c r="K7" s="3" t="s">
        <v>11</v>
      </c>
      <c r="L7" s="3" t="s">
        <v>12</v>
      </c>
      <c r="M7" s="3" t="s">
        <v>13</v>
      </c>
      <c r="N7" s="3" t="s">
        <v>14</v>
      </c>
      <c r="O7" s="3" t="s">
        <v>15</v>
      </c>
      <c r="P7" s="3" t="s">
        <v>16</v>
      </c>
      <c r="Q7" s="3" t="s">
        <v>17</v>
      </c>
      <c r="R7" s="5" t="s">
        <v>18</v>
      </c>
      <c r="S7" s="6" t="s">
        <v>19</v>
      </c>
      <c r="T7" s="7" t="s">
        <v>20</v>
      </c>
      <c r="U7" s="8" t="s">
        <v>21</v>
      </c>
      <c r="V7" s="9" t="s">
        <v>22</v>
      </c>
      <c r="W7" s="9" t="s">
        <v>23</v>
      </c>
      <c r="X7" s="9" t="s">
        <v>24</v>
      </c>
      <c r="Y7" s="9" t="s">
        <v>25</v>
      </c>
      <c r="Z7" s="56" t="s">
        <v>533</v>
      </c>
      <c r="AA7" s="56" t="s">
        <v>534</v>
      </c>
      <c r="AB7" s="56" t="s">
        <v>535</v>
      </c>
      <c r="AC7" s="56" t="s">
        <v>536</v>
      </c>
      <c r="AD7" s="56" t="s">
        <v>537</v>
      </c>
      <c r="AE7" s="56" t="s">
        <v>1</v>
      </c>
      <c r="AF7" s="57" t="s">
        <v>538</v>
      </c>
      <c r="AG7" s="56" t="s">
        <v>539</v>
      </c>
      <c r="AH7" s="56" t="s">
        <v>533</v>
      </c>
      <c r="AI7" s="56" t="s">
        <v>534</v>
      </c>
      <c r="AJ7" s="56" t="s">
        <v>535</v>
      </c>
      <c r="AK7" s="56" t="s">
        <v>536</v>
      </c>
      <c r="AL7" s="56" t="s">
        <v>537</v>
      </c>
      <c r="AM7" s="56" t="s">
        <v>1</v>
      </c>
      <c r="AN7" s="57" t="s">
        <v>538</v>
      </c>
      <c r="AO7" s="56" t="s">
        <v>539</v>
      </c>
      <c r="AP7" s="56" t="s">
        <v>533</v>
      </c>
      <c r="AQ7" s="56" t="s">
        <v>534</v>
      </c>
      <c r="AR7" s="56" t="s">
        <v>535</v>
      </c>
      <c r="AS7" s="56" t="s">
        <v>536</v>
      </c>
      <c r="AT7" s="56" t="s">
        <v>537</v>
      </c>
      <c r="AU7" s="56" t="s">
        <v>1</v>
      </c>
      <c r="AV7" s="58" t="s">
        <v>538</v>
      </c>
      <c r="AW7" s="56" t="s">
        <v>539</v>
      </c>
      <c r="AX7" s="48" t="s">
        <v>579</v>
      </c>
      <c r="AY7" s="49" t="s">
        <v>580</v>
      </c>
      <c r="AZ7" s="49" t="s">
        <v>581</v>
      </c>
      <c r="BA7" s="36" t="s">
        <v>533</v>
      </c>
      <c r="BB7" s="36" t="s">
        <v>534</v>
      </c>
      <c r="BC7" s="36" t="s">
        <v>535</v>
      </c>
      <c r="BD7" s="36" t="s">
        <v>536</v>
      </c>
      <c r="BE7" s="36" t="s">
        <v>537</v>
      </c>
      <c r="BF7" s="36" t="s">
        <v>1</v>
      </c>
      <c r="BG7" s="39" t="s">
        <v>538</v>
      </c>
      <c r="BH7" s="36" t="s">
        <v>539</v>
      </c>
      <c r="BI7" s="36" t="s">
        <v>533</v>
      </c>
      <c r="BJ7" s="36" t="s">
        <v>534</v>
      </c>
      <c r="BK7" s="36" t="s">
        <v>535</v>
      </c>
      <c r="BL7" s="36" t="s">
        <v>536</v>
      </c>
      <c r="BM7" s="36" t="s">
        <v>537</v>
      </c>
      <c r="BN7" s="36" t="s">
        <v>1</v>
      </c>
      <c r="BO7" s="39" t="s">
        <v>538</v>
      </c>
      <c r="BP7" s="36" t="s">
        <v>539</v>
      </c>
      <c r="BQ7" s="36" t="s">
        <v>533</v>
      </c>
      <c r="BR7" s="36" t="s">
        <v>534</v>
      </c>
      <c r="BS7" s="36" t="s">
        <v>535</v>
      </c>
      <c r="BT7" s="36" t="s">
        <v>536</v>
      </c>
      <c r="BU7" s="36" t="s">
        <v>537</v>
      </c>
      <c r="BV7" s="36" t="s">
        <v>1</v>
      </c>
      <c r="BW7" s="42" t="s">
        <v>538</v>
      </c>
      <c r="BX7" s="36" t="s">
        <v>539</v>
      </c>
      <c r="BY7" s="48" t="s">
        <v>563</v>
      </c>
      <c r="BZ7" s="49" t="s">
        <v>561</v>
      </c>
      <c r="CA7" s="49" t="s">
        <v>562</v>
      </c>
    </row>
    <row r="8" spans="1:79" ht="80.099999999999994" hidden="1" customHeight="1" x14ac:dyDescent="0.25">
      <c r="A8" s="11">
        <v>1</v>
      </c>
      <c r="B8" s="115" t="s">
        <v>26</v>
      </c>
      <c r="C8" s="116" t="s">
        <v>27</v>
      </c>
      <c r="D8" s="66" t="s">
        <v>28</v>
      </c>
      <c r="E8" s="117" t="s">
        <v>29</v>
      </c>
      <c r="F8" s="118" t="s">
        <v>30</v>
      </c>
      <c r="G8" s="118" t="s">
        <v>31</v>
      </c>
      <c r="H8" s="119" t="s">
        <v>32</v>
      </c>
      <c r="I8" s="119" t="s">
        <v>33</v>
      </c>
      <c r="J8" s="120">
        <v>0.9</v>
      </c>
      <c r="K8" s="119" t="s">
        <v>34</v>
      </c>
      <c r="L8" s="117" t="s">
        <v>35</v>
      </c>
      <c r="M8" s="115" t="s">
        <v>36</v>
      </c>
      <c r="N8" s="119" t="s">
        <v>37</v>
      </c>
      <c r="O8" s="119" t="s">
        <v>38</v>
      </c>
      <c r="P8" s="117" t="s">
        <v>39</v>
      </c>
      <c r="Q8" s="117" t="s">
        <v>39</v>
      </c>
      <c r="R8" s="115" t="s">
        <v>40</v>
      </c>
      <c r="S8" s="115" t="s">
        <v>41</v>
      </c>
      <c r="T8" s="115" t="s">
        <v>42</v>
      </c>
      <c r="U8" s="121" t="s">
        <v>43</v>
      </c>
      <c r="V8" s="17" t="s">
        <v>44</v>
      </c>
      <c r="W8" s="17" t="s">
        <v>45</v>
      </c>
      <c r="X8" s="17" t="s">
        <v>46</v>
      </c>
      <c r="Y8" s="17" t="s">
        <v>47</v>
      </c>
      <c r="Z8" s="60">
        <v>43</v>
      </c>
      <c r="AA8" s="60">
        <v>43</v>
      </c>
      <c r="AB8" s="60">
        <v>43</v>
      </c>
      <c r="AC8" s="171">
        <f>IFERROR(AA8/AB8," ")</f>
        <v>1</v>
      </c>
      <c r="AD8" s="171" t="str">
        <f>U8</f>
        <v>(=100%)</v>
      </c>
      <c r="AE8" s="60" t="s">
        <v>21</v>
      </c>
      <c r="AF8" s="172" t="s">
        <v>707</v>
      </c>
      <c r="AG8" s="60"/>
      <c r="AH8" s="60">
        <v>44</v>
      </c>
      <c r="AI8" s="60">
        <v>44</v>
      </c>
      <c r="AJ8" s="60">
        <v>44</v>
      </c>
      <c r="AK8" s="171">
        <f>IFERROR(AI8/AJ8," ")</f>
        <v>1</v>
      </c>
      <c r="AL8" s="171" t="str">
        <f>U8</f>
        <v>(=100%)</v>
      </c>
      <c r="AM8" s="60" t="s">
        <v>21</v>
      </c>
      <c r="AN8" s="172" t="s">
        <v>707</v>
      </c>
      <c r="AO8" s="60"/>
      <c r="AP8" s="60">
        <v>44</v>
      </c>
      <c r="AQ8" s="60">
        <v>44</v>
      </c>
      <c r="AR8" s="60">
        <v>44</v>
      </c>
      <c r="AS8" s="69">
        <f>IFERROR(AQ8/AR8," ")</f>
        <v>1</v>
      </c>
      <c r="AT8" s="171" t="str">
        <f>U8</f>
        <v>(=100%)</v>
      </c>
      <c r="AU8" s="60" t="s">
        <v>554</v>
      </c>
      <c r="AV8" s="172" t="s">
        <v>707</v>
      </c>
      <c r="AW8" s="60"/>
      <c r="AX8" s="123">
        <f>IFERROR(AVERAGE(AC8,AK8,AS8), "0")</f>
        <v>1</v>
      </c>
      <c r="AY8" s="55">
        <f>AX8</f>
        <v>1</v>
      </c>
      <c r="AZ8" s="52" t="str">
        <f>AU8</f>
        <v>Excelente</v>
      </c>
      <c r="BA8" s="31">
        <f t="shared" ref="BA8:BA56" si="0">$J8</f>
        <v>0.9</v>
      </c>
      <c r="BB8" s="32">
        <v>27</v>
      </c>
      <c r="BC8" s="32">
        <v>21</v>
      </c>
      <c r="BD8" s="31">
        <f>IFERROR($BB8/$BC8, " ")</f>
        <v>1.2857142857142858</v>
      </c>
      <c r="BE8" s="122" t="str">
        <f>U8</f>
        <v>(=100%)</v>
      </c>
      <c r="BF8" s="122" t="s">
        <v>21</v>
      </c>
      <c r="BG8" s="41" t="s">
        <v>584</v>
      </c>
      <c r="BH8" s="41" t="s">
        <v>585</v>
      </c>
      <c r="BI8" s="31">
        <f>$J8</f>
        <v>0.9</v>
      </c>
      <c r="BJ8" s="32">
        <v>27</v>
      </c>
      <c r="BK8" s="32">
        <v>21</v>
      </c>
      <c r="BL8" s="31">
        <f>IFERROR($BJ8/$BK8," ")</f>
        <v>1.2857142857142858</v>
      </c>
      <c r="BM8" s="122" t="str">
        <f>U8</f>
        <v>(=100%)</v>
      </c>
      <c r="BN8" s="122" t="s">
        <v>21</v>
      </c>
      <c r="BO8" s="41" t="s">
        <v>584</v>
      </c>
      <c r="BP8" s="41" t="s">
        <v>586</v>
      </c>
      <c r="BQ8" s="31">
        <f>$J8</f>
        <v>0.9</v>
      </c>
      <c r="BR8" s="32">
        <v>30</v>
      </c>
      <c r="BS8" s="32">
        <v>21</v>
      </c>
      <c r="BT8" s="31">
        <f>IFERROR($BR8/$BS8," ")</f>
        <v>1.4285714285714286</v>
      </c>
      <c r="BU8" s="122" t="str">
        <f t="shared" ref="BU8:BU56" si="1">U8</f>
        <v>(=100%)</v>
      </c>
      <c r="BV8" s="122" t="s">
        <v>21</v>
      </c>
      <c r="BW8" s="41" t="s">
        <v>587</v>
      </c>
      <c r="BX8" s="41" t="s">
        <v>588</v>
      </c>
      <c r="BY8" s="50">
        <f>IFERROR(AVERAGE(BD8,BL8,BT8),"0")</f>
        <v>1.3333333333333333</v>
      </c>
      <c r="BZ8" s="55">
        <f>BY8</f>
        <v>1.3333333333333333</v>
      </c>
      <c r="CA8" s="52" t="str">
        <f>BV8</f>
        <v>EXCELENTE</v>
      </c>
    </row>
    <row r="9" spans="1:79" s="20" customFormat="1" ht="80.099999999999994" hidden="1" customHeight="1" x14ac:dyDescent="0.25">
      <c r="A9" s="11">
        <v>2</v>
      </c>
      <c r="B9" s="115" t="s">
        <v>26</v>
      </c>
      <c r="C9" s="119" t="s">
        <v>48</v>
      </c>
      <c r="D9" s="64" t="s">
        <v>49</v>
      </c>
      <c r="E9" s="117" t="s">
        <v>29</v>
      </c>
      <c r="F9" s="119" t="s">
        <v>50</v>
      </c>
      <c r="G9" s="119" t="s">
        <v>51</v>
      </c>
      <c r="H9" s="119" t="s">
        <v>52</v>
      </c>
      <c r="I9" s="119" t="s">
        <v>53</v>
      </c>
      <c r="J9" s="120">
        <v>1</v>
      </c>
      <c r="K9" s="119" t="s">
        <v>54</v>
      </c>
      <c r="L9" s="117" t="s">
        <v>35</v>
      </c>
      <c r="M9" s="115" t="s">
        <v>55</v>
      </c>
      <c r="N9" s="119" t="s">
        <v>37</v>
      </c>
      <c r="O9" s="119" t="s">
        <v>56</v>
      </c>
      <c r="P9" s="117" t="s">
        <v>32</v>
      </c>
      <c r="Q9" s="117" t="s">
        <v>32</v>
      </c>
      <c r="R9" s="124" t="s">
        <v>57</v>
      </c>
      <c r="S9" s="124" t="s">
        <v>58</v>
      </c>
      <c r="T9" s="124" t="s">
        <v>59</v>
      </c>
      <c r="U9" s="121">
        <v>1</v>
      </c>
      <c r="V9" s="17" t="s">
        <v>60</v>
      </c>
      <c r="W9" s="17" t="s">
        <v>61</v>
      </c>
      <c r="X9" s="17" t="s">
        <v>62</v>
      </c>
      <c r="Y9" s="119" t="s">
        <v>63</v>
      </c>
      <c r="Z9" s="59"/>
      <c r="AA9" s="59"/>
      <c r="AB9" s="59"/>
      <c r="AC9" s="171" t="str">
        <f t="shared" ref="AC9:AC59" si="2">IFERROR(AA9/AB9," ")</f>
        <v xml:space="preserve"> </v>
      </c>
      <c r="AD9" s="171">
        <f t="shared" ref="AD9:AD59" si="3">U9</f>
        <v>1</v>
      </c>
      <c r="AE9" s="59"/>
      <c r="AF9" s="59"/>
      <c r="AG9" s="59"/>
      <c r="AH9" s="59"/>
      <c r="AI9" s="59"/>
      <c r="AJ9" s="59"/>
      <c r="AK9" s="171" t="str">
        <f t="shared" ref="AK9:AK59" si="4">IFERROR(AI9/AJ9," ")</f>
        <v xml:space="preserve"> </v>
      </c>
      <c r="AL9" s="171">
        <f t="shared" ref="AL9:AL59" si="5">U9</f>
        <v>1</v>
      </c>
      <c r="AM9" s="59"/>
      <c r="AN9" s="59"/>
      <c r="AO9" s="59"/>
      <c r="AP9" s="65">
        <v>1</v>
      </c>
      <c r="AQ9" s="60">
        <v>2</v>
      </c>
      <c r="AR9" s="60">
        <v>2</v>
      </c>
      <c r="AS9" s="69">
        <f t="shared" ref="AS9:AS59" si="6">IFERROR(AQ9/AR9," ")</f>
        <v>1</v>
      </c>
      <c r="AT9" s="171">
        <f t="shared" ref="AT9:AT59" si="7">U9</f>
        <v>1</v>
      </c>
      <c r="AU9" s="171" t="s">
        <v>554</v>
      </c>
      <c r="AV9" s="172" t="s">
        <v>746</v>
      </c>
      <c r="AW9" s="59"/>
      <c r="AX9" s="123">
        <f t="shared" ref="AX9:AX56" si="8">IFERROR(AVERAGE(AC9,AK9,AS9), "0")</f>
        <v>1</v>
      </c>
      <c r="AY9" s="55">
        <f t="shared" ref="AY9:AY62" si="9">AX9</f>
        <v>1</v>
      </c>
      <c r="AZ9" s="52" t="str">
        <f t="shared" ref="AZ9:AZ56" si="10">AU9</f>
        <v>Excelente</v>
      </c>
      <c r="BA9" s="31">
        <f t="shared" si="0"/>
        <v>1</v>
      </c>
      <c r="BB9" s="32"/>
      <c r="BC9" s="32"/>
      <c r="BD9" s="31" t="str">
        <f t="shared" ref="BD9:BD62" si="11">IFERROR($BB9/$BC9, " ")</f>
        <v xml:space="preserve"> </v>
      </c>
      <c r="BE9" s="122">
        <f t="shared" ref="BE9:BE56" si="12">U9</f>
        <v>1</v>
      </c>
      <c r="BF9" s="122"/>
      <c r="BG9" s="41"/>
      <c r="BH9" s="41"/>
      <c r="BI9" s="31">
        <f t="shared" ref="BI9:BI56" si="13">$J9</f>
        <v>1</v>
      </c>
      <c r="BJ9" s="32"/>
      <c r="BK9" s="32"/>
      <c r="BL9" s="31" t="str">
        <f t="shared" ref="BL9:BL62" si="14">IFERROR($BJ9/$BK9," ")</f>
        <v xml:space="preserve"> </v>
      </c>
      <c r="BM9" s="122">
        <f t="shared" ref="BM9:BM56" si="15">U9</f>
        <v>1</v>
      </c>
      <c r="BN9" s="122"/>
      <c r="BO9" s="41"/>
      <c r="BP9" s="41"/>
      <c r="BQ9" s="31">
        <f t="shared" ref="BQ9:BQ56" si="16">$J9</f>
        <v>1</v>
      </c>
      <c r="BR9" s="32">
        <v>3</v>
      </c>
      <c r="BS9" s="32">
        <v>3</v>
      </c>
      <c r="BT9" s="31">
        <f t="shared" ref="BT9:BT62" si="17">IFERROR($BR9/$BS9," ")</f>
        <v>1</v>
      </c>
      <c r="BU9" s="122">
        <f t="shared" si="1"/>
        <v>1</v>
      </c>
      <c r="BV9" s="122" t="s">
        <v>21</v>
      </c>
      <c r="BW9" s="125" t="s">
        <v>589</v>
      </c>
      <c r="BX9" s="41"/>
      <c r="BY9" s="50">
        <f t="shared" ref="BY9:BY62" si="18">IFERROR(AVERAGE(BD9,BL9,BT9),"0")</f>
        <v>1</v>
      </c>
      <c r="BZ9" s="55">
        <f t="shared" ref="BZ9:BZ62" si="19">BY9</f>
        <v>1</v>
      </c>
      <c r="CA9" s="52" t="str">
        <f t="shared" ref="CA9:CA62" si="20">BV9</f>
        <v>EXCELENTE</v>
      </c>
    </row>
    <row r="10" spans="1:79" ht="80.099999999999994" hidden="1" customHeight="1" x14ac:dyDescent="0.25">
      <c r="A10" s="11">
        <v>3</v>
      </c>
      <c r="B10" s="24" t="s">
        <v>26</v>
      </c>
      <c r="C10" s="81" t="s">
        <v>48</v>
      </c>
      <c r="D10" s="64" t="s">
        <v>49</v>
      </c>
      <c r="E10" s="10" t="s">
        <v>29</v>
      </c>
      <c r="F10" s="81" t="s">
        <v>64</v>
      </c>
      <c r="G10" s="81" t="s">
        <v>65</v>
      </c>
      <c r="H10" s="81" t="s">
        <v>52</v>
      </c>
      <c r="I10" s="81" t="s">
        <v>53</v>
      </c>
      <c r="J10" s="15">
        <v>1</v>
      </c>
      <c r="K10" s="81" t="s">
        <v>54</v>
      </c>
      <c r="L10" s="81" t="s">
        <v>66</v>
      </c>
      <c r="M10" s="24" t="s">
        <v>67</v>
      </c>
      <c r="N10" s="81" t="s">
        <v>37</v>
      </c>
      <c r="O10" s="81" t="s">
        <v>68</v>
      </c>
      <c r="P10" s="10" t="s">
        <v>32</v>
      </c>
      <c r="Q10" s="10" t="s">
        <v>32</v>
      </c>
      <c r="R10" s="18" t="s">
        <v>57</v>
      </c>
      <c r="S10" s="18" t="s">
        <v>58</v>
      </c>
      <c r="T10" s="18" t="s">
        <v>59</v>
      </c>
      <c r="U10" s="16">
        <v>1</v>
      </c>
      <c r="V10" s="17" t="s">
        <v>60</v>
      </c>
      <c r="W10" s="17" t="s">
        <v>61</v>
      </c>
      <c r="X10" s="17" t="s">
        <v>62</v>
      </c>
      <c r="Y10" s="81" t="s">
        <v>69</v>
      </c>
      <c r="Z10" s="59"/>
      <c r="AA10" s="59"/>
      <c r="AB10" s="59"/>
      <c r="AC10" s="171" t="str">
        <f t="shared" si="2"/>
        <v xml:space="preserve"> </v>
      </c>
      <c r="AD10" s="171">
        <f t="shared" si="3"/>
        <v>1</v>
      </c>
      <c r="AE10" s="59"/>
      <c r="AF10" s="59"/>
      <c r="AG10" s="59"/>
      <c r="AH10" s="59"/>
      <c r="AI10" s="59"/>
      <c r="AJ10" s="59"/>
      <c r="AK10" s="171" t="str">
        <f t="shared" si="4"/>
        <v xml:space="preserve"> </v>
      </c>
      <c r="AL10" s="171">
        <f t="shared" si="5"/>
        <v>1</v>
      </c>
      <c r="AM10" s="59"/>
      <c r="AN10" s="59"/>
      <c r="AO10" s="59"/>
      <c r="AP10" s="65">
        <v>1</v>
      </c>
      <c r="AQ10" s="60">
        <v>22</v>
      </c>
      <c r="AR10" s="60">
        <v>27</v>
      </c>
      <c r="AS10" s="69">
        <f t="shared" si="6"/>
        <v>0.81481481481481477</v>
      </c>
      <c r="AT10" s="171" t="str">
        <f>S10</f>
        <v>&gt;50%</v>
      </c>
      <c r="AU10" s="171" t="s">
        <v>19</v>
      </c>
      <c r="AV10" s="172" t="s">
        <v>747</v>
      </c>
      <c r="AW10" s="59"/>
      <c r="AX10" s="123">
        <f t="shared" si="8"/>
        <v>0.81481481481481477</v>
      </c>
      <c r="AY10" s="55">
        <f t="shared" si="9"/>
        <v>0.81481481481481477</v>
      </c>
      <c r="AZ10" s="52" t="str">
        <f t="shared" si="10"/>
        <v>REGULAR</v>
      </c>
      <c r="BA10" s="31">
        <f t="shared" si="0"/>
        <v>1</v>
      </c>
      <c r="BB10" s="32"/>
      <c r="BC10" s="32"/>
      <c r="BD10" s="31" t="str">
        <f t="shared" si="11"/>
        <v xml:space="preserve"> </v>
      </c>
      <c r="BE10" s="122">
        <f t="shared" si="12"/>
        <v>1</v>
      </c>
      <c r="BF10" s="122"/>
      <c r="BG10" s="41"/>
      <c r="BH10" s="41"/>
      <c r="BI10" s="31">
        <f t="shared" si="13"/>
        <v>1</v>
      </c>
      <c r="BJ10" s="32"/>
      <c r="BK10" s="32"/>
      <c r="BL10" s="31" t="str">
        <f t="shared" si="14"/>
        <v xml:space="preserve"> </v>
      </c>
      <c r="BM10" s="122">
        <f t="shared" si="15"/>
        <v>1</v>
      </c>
      <c r="BN10" s="122"/>
      <c r="BO10" s="41"/>
      <c r="BP10" s="41"/>
      <c r="BQ10" s="31">
        <f t="shared" si="16"/>
        <v>1</v>
      </c>
      <c r="BR10" s="32">
        <v>27</v>
      </c>
      <c r="BS10" s="32">
        <v>28</v>
      </c>
      <c r="BT10" s="31">
        <f t="shared" si="17"/>
        <v>0.9642857142857143</v>
      </c>
      <c r="BU10" s="122">
        <f t="shared" si="1"/>
        <v>1</v>
      </c>
      <c r="BV10" s="122" t="s">
        <v>20</v>
      </c>
      <c r="BW10" s="125" t="s">
        <v>590</v>
      </c>
      <c r="BX10" s="41"/>
      <c r="BY10" s="50">
        <f t="shared" si="18"/>
        <v>0.9642857142857143</v>
      </c>
      <c r="BZ10" s="55">
        <f t="shared" si="19"/>
        <v>0.9642857142857143</v>
      </c>
      <c r="CA10" s="52" t="str">
        <f t="shared" si="20"/>
        <v>BUENO</v>
      </c>
    </row>
    <row r="11" spans="1:79" ht="80.099999999999994" hidden="1" customHeight="1" x14ac:dyDescent="0.25">
      <c r="A11" s="11">
        <v>4</v>
      </c>
      <c r="B11" s="115" t="s">
        <v>26</v>
      </c>
      <c r="C11" s="116" t="s">
        <v>48</v>
      </c>
      <c r="D11" s="66" t="s">
        <v>70</v>
      </c>
      <c r="E11" s="117" t="s">
        <v>71</v>
      </c>
      <c r="F11" s="119" t="s">
        <v>72</v>
      </c>
      <c r="G11" s="119" t="s">
        <v>73</v>
      </c>
      <c r="H11" s="119" t="s">
        <v>74</v>
      </c>
      <c r="I11" s="119" t="s">
        <v>33</v>
      </c>
      <c r="J11" s="120">
        <v>0.15</v>
      </c>
      <c r="K11" s="119" t="s">
        <v>75</v>
      </c>
      <c r="L11" s="117" t="s">
        <v>66</v>
      </c>
      <c r="M11" s="126" t="s">
        <v>76</v>
      </c>
      <c r="N11" s="119" t="s">
        <v>37</v>
      </c>
      <c r="O11" s="119" t="s">
        <v>77</v>
      </c>
      <c r="P11" s="117" t="s">
        <v>32</v>
      </c>
      <c r="Q11" s="117" t="s">
        <v>32</v>
      </c>
      <c r="R11" s="126" t="s">
        <v>78</v>
      </c>
      <c r="S11" s="126" t="s">
        <v>79</v>
      </c>
      <c r="T11" s="126" t="s">
        <v>80</v>
      </c>
      <c r="U11" s="121" t="s">
        <v>81</v>
      </c>
      <c r="V11" s="17" t="s">
        <v>82</v>
      </c>
      <c r="W11" s="17" t="s">
        <v>82</v>
      </c>
      <c r="X11" s="17" t="s">
        <v>82</v>
      </c>
      <c r="Y11" s="17" t="s">
        <v>83</v>
      </c>
      <c r="Z11" s="59"/>
      <c r="AA11" s="60"/>
      <c r="AB11" s="60"/>
      <c r="AC11" s="171" t="str">
        <f t="shared" si="2"/>
        <v xml:space="preserve"> </v>
      </c>
      <c r="AD11" s="171" t="str">
        <f t="shared" si="3"/>
        <v>&lt;=10%</v>
      </c>
      <c r="AE11" s="60"/>
      <c r="AF11" s="60"/>
      <c r="AG11" s="60"/>
      <c r="AH11" s="59"/>
      <c r="AI11" s="60"/>
      <c r="AJ11" s="60"/>
      <c r="AK11" s="171" t="str">
        <f t="shared" si="4"/>
        <v xml:space="preserve"> </v>
      </c>
      <c r="AL11" s="171" t="str">
        <f t="shared" si="5"/>
        <v>&lt;=10%</v>
      </c>
      <c r="AM11" s="59"/>
      <c r="AN11" s="60"/>
      <c r="AO11" s="60"/>
      <c r="AP11" s="171">
        <v>0.15</v>
      </c>
      <c r="AQ11" s="60">
        <v>2</v>
      </c>
      <c r="AR11" s="60">
        <v>60</v>
      </c>
      <c r="AS11" s="69">
        <f t="shared" si="6"/>
        <v>3.3333333333333333E-2</v>
      </c>
      <c r="AT11" s="171" t="str">
        <f t="shared" si="7"/>
        <v>&lt;=10%</v>
      </c>
      <c r="AU11" s="60" t="s">
        <v>708</v>
      </c>
      <c r="AV11" s="172" t="s">
        <v>709</v>
      </c>
      <c r="AW11" s="245" t="s">
        <v>748</v>
      </c>
      <c r="AX11" s="123">
        <f t="shared" si="8"/>
        <v>3.3333333333333333E-2</v>
      </c>
      <c r="AY11" s="55">
        <f t="shared" si="9"/>
        <v>3.3333333333333333E-2</v>
      </c>
      <c r="AZ11" s="52" t="str">
        <f t="shared" si="10"/>
        <v xml:space="preserve">Excelente </v>
      </c>
      <c r="BA11" s="31">
        <f t="shared" si="0"/>
        <v>0.15</v>
      </c>
      <c r="BB11" s="32" t="s">
        <v>598</v>
      </c>
      <c r="BC11" s="32" t="s">
        <v>598</v>
      </c>
      <c r="BD11" s="31" t="str">
        <f t="shared" si="11"/>
        <v xml:space="preserve"> </v>
      </c>
      <c r="BE11" s="122" t="str">
        <f t="shared" si="12"/>
        <v>&lt;=10%</v>
      </c>
      <c r="BF11" s="122" t="s">
        <v>598</v>
      </c>
      <c r="BG11" s="41" t="s">
        <v>598</v>
      </c>
      <c r="BH11" s="41" t="s">
        <v>598</v>
      </c>
      <c r="BI11" s="31">
        <f t="shared" si="13"/>
        <v>0.15</v>
      </c>
      <c r="BJ11" s="32" t="s">
        <v>598</v>
      </c>
      <c r="BK11" s="32" t="s">
        <v>598</v>
      </c>
      <c r="BL11" s="31" t="str">
        <f t="shared" si="14"/>
        <v xml:space="preserve"> </v>
      </c>
      <c r="BM11" s="122" t="str">
        <f t="shared" si="15"/>
        <v>&lt;=10%</v>
      </c>
      <c r="BN11" s="122" t="s">
        <v>598</v>
      </c>
      <c r="BO11" s="41" t="s">
        <v>598</v>
      </c>
      <c r="BP11" s="41" t="s">
        <v>598</v>
      </c>
      <c r="BQ11" s="31">
        <f t="shared" si="16"/>
        <v>0.15</v>
      </c>
      <c r="BR11" s="32" t="s">
        <v>598</v>
      </c>
      <c r="BS11" s="32" t="s">
        <v>598</v>
      </c>
      <c r="BT11" s="31" t="str">
        <f t="shared" si="17"/>
        <v xml:space="preserve"> </v>
      </c>
      <c r="BU11" s="122" t="str">
        <f t="shared" si="1"/>
        <v>&lt;=10%</v>
      </c>
      <c r="BV11" s="122" t="s">
        <v>598</v>
      </c>
      <c r="BW11" s="41" t="s">
        <v>598</v>
      </c>
      <c r="BX11" s="41" t="s">
        <v>598</v>
      </c>
      <c r="BY11" s="50" t="str">
        <f t="shared" si="18"/>
        <v>0</v>
      </c>
      <c r="BZ11" s="55" t="str">
        <f t="shared" si="19"/>
        <v>0</v>
      </c>
      <c r="CA11" s="52" t="str">
        <f t="shared" si="20"/>
        <v>NA</v>
      </c>
    </row>
    <row r="12" spans="1:79" ht="80.099999999999994" hidden="1" customHeight="1" x14ac:dyDescent="0.25">
      <c r="A12" s="11">
        <v>5</v>
      </c>
      <c r="B12" s="24" t="s">
        <v>26</v>
      </c>
      <c r="C12" s="13" t="s">
        <v>27</v>
      </c>
      <c r="D12" s="66" t="s">
        <v>70</v>
      </c>
      <c r="E12" s="10" t="s">
        <v>29</v>
      </c>
      <c r="F12" s="24" t="s">
        <v>84</v>
      </c>
      <c r="G12" s="81" t="s">
        <v>591</v>
      </c>
      <c r="H12" s="81" t="s">
        <v>39</v>
      </c>
      <c r="I12" s="81" t="s">
        <v>592</v>
      </c>
      <c r="J12" s="114">
        <v>1</v>
      </c>
      <c r="K12" s="81" t="s">
        <v>85</v>
      </c>
      <c r="L12" s="10" t="s">
        <v>35</v>
      </c>
      <c r="M12" s="81" t="s">
        <v>593</v>
      </c>
      <c r="N12" s="81" t="s">
        <v>37</v>
      </c>
      <c r="O12" s="81" t="s">
        <v>594</v>
      </c>
      <c r="P12" s="10" t="s">
        <v>86</v>
      </c>
      <c r="Q12" s="10" t="s">
        <v>39</v>
      </c>
      <c r="R12" s="18" t="s">
        <v>87</v>
      </c>
      <c r="S12" s="18" t="s">
        <v>88</v>
      </c>
      <c r="T12" s="18" t="s">
        <v>89</v>
      </c>
      <c r="U12" s="18" t="s">
        <v>90</v>
      </c>
      <c r="V12" s="81" t="s">
        <v>91</v>
      </c>
      <c r="W12" s="17" t="s">
        <v>595</v>
      </c>
      <c r="X12" s="17" t="s">
        <v>92</v>
      </c>
      <c r="Y12" s="17" t="s">
        <v>93</v>
      </c>
      <c r="Z12" s="67">
        <v>1</v>
      </c>
      <c r="AA12" s="173">
        <v>207</v>
      </c>
      <c r="AB12" s="173">
        <v>221</v>
      </c>
      <c r="AC12" s="171">
        <f t="shared" si="2"/>
        <v>0.93665158371040724</v>
      </c>
      <c r="AD12" s="171" t="str">
        <f t="shared" si="3"/>
        <v>(= 100%)</v>
      </c>
      <c r="AE12" s="60" t="s">
        <v>20</v>
      </c>
      <c r="AF12" s="246" t="s">
        <v>749</v>
      </c>
      <c r="AG12" s="175"/>
      <c r="AH12" s="67">
        <v>1</v>
      </c>
      <c r="AI12" s="173">
        <v>316</v>
      </c>
      <c r="AJ12" s="173">
        <v>330</v>
      </c>
      <c r="AK12" s="171">
        <f t="shared" si="4"/>
        <v>0.95757575757575752</v>
      </c>
      <c r="AL12" s="171" t="str">
        <f t="shared" si="5"/>
        <v>(= 100%)</v>
      </c>
      <c r="AM12" s="60" t="s">
        <v>20</v>
      </c>
      <c r="AN12" s="246" t="s">
        <v>750</v>
      </c>
      <c r="AO12" s="175"/>
      <c r="AP12" s="176">
        <v>1</v>
      </c>
      <c r="AQ12" s="173">
        <v>203</v>
      </c>
      <c r="AR12" s="173">
        <v>212</v>
      </c>
      <c r="AS12" s="69">
        <f t="shared" si="6"/>
        <v>0.95754716981132071</v>
      </c>
      <c r="AT12" s="171" t="str">
        <f t="shared" si="7"/>
        <v>(= 100%)</v>
      </c>
      <c r="AU12" s="60" t="s">
        <v>20</v>
      </c>
      <c r="AV12" s="246" t="s">
        <v>751</v>
      </c>
      <c r="AW12" s="175"/>
      <c r="AX12" s="123">
        <f t="shared" si="8"/>
        <v>0.95059150369916179</v>
      </c>
      <c r="AY12" s="55">
        <f t="shared" si="9"/>
        <v>0.95059150369916179</v>
      </c>
      <c r="AZ12" s="52" t="str">
        <f t="shared" si="10"/>
        <v>BUENO</v>
      </c>
      <c r="BA12" s="31">
        <f t="shared" si="0"/>
        <v>1</v>
      </c>
      <c r="BB12" s="32">
        <v>297</v>
      </c>
      <c r="BC12" s="32">
        <v>339</v>
      </c>
      <c r="BD12" s="31">
        <f t="shared" si="11"/>
        <v>0.87610619469026552</v>
      </c>
      <c r="BE12" s="122" t="str">
        <f t="shared" si="12"/>
        <v>(= 100%)</v>
      </c>
      <c r="BF12" s="122" t="s">
        <v>20</v>
      </c>
      <c r="BG12" s="41" t="s">
        <v>599</v>
      </c>
      <c r="BH12" s="41"/>
      <c r="BI12" s="31">
        <f t="shared" si="13"/>
        <v>1</v>
      </c>
      <c r="BJ12" s="32">
        <v>300</v>
      </c>
      <c r="BK12" s="32">
        <v>356</v>
      </c>
      <c r="BL12" s="31">
        <f t="shared" si="14"/>
        <v>0.84269662921348309</v>
      </c>
      <c r="BM12" s="122" t="str">
        <f t="shared" si="15"/>
        <v>(= 100%)</v>
      </c>
      <c r="BN12" s="122" t="s">
        <v>19</v>
      </c>
      <c r="BO12" s="41" t="s">
        <v>601</v>
      </c>
      <c r="BP12" s="41"/>
      <c r="BQ12" s="31">
        <f t="shared" si="16"/>
        <v>1</v>
      </c>
      <c r="BR12" s="32">
        <v>246</v>
      </c>
      <c r="BS12" s="32">
        <v>314</v>
      </c>
      <c r="BT12" s="31">
        <f t="shared" si="17"/>
        <v>0.78343949044585992</v>
      </c>
      <c r="BU12" s="122" t="str">
        <f t="shared" si="1"/>
        <v>(= 100%)</v>
      </c>
      <c r="BV12" s="122" t="s">
        <v>19</v>
      </c>
      <c r="BW12" s="41" t="s">
        <v>603</v>
      </c>
      <c r="BX12" s="41" t="s">
        <v>604</v>
      </c>
      <c r="BY12" s="50">
        <f t="shared" si="18"/>
        <v>0.83408077144986947</v>
      </c>
      <c r="BZ12" s="55">
        <f t="shared" si="19"/>
        <v>0.83408077144986947</v>
      </c>
      <c r="CA12" s="52" t="str">
        <f t="shared" si="20"/>
        <v>REGULAR</v>
      </c>
    </row>
    <row r="13" spans="1:79" ht="80.099999999999994" hidden="1" customHeight="1" x14ac:dyDescent="0.25">
      <c r="A13" s="11">
        <v>6</v>
      </c>
      <c r="B13" s="115" t="s">
        <v>26</v>
      </c>
      <c r="C13" s="116" t="s">
        <v>27</v>
      </c>
      <c r="D13" s="66" t="s">
        <v>70</v>
      </c>
      <c r="E13" s="117" t="s">
        <v>29</v>
      </c>
      <c r="F13" s="119" t="s">
        <v>94</v>
      </c>
      <c r="G13" s="119" t="s">
        <v>596</v>
      </c>
      <c r="H13" s="119" t="s">
        <v>39</v>
      </c>
      <c r="I13" s="119" t="s">
        <v>597</v>
      </c>
      <c r="J13" s="127">
        <v>1</v>
      </c>
      <c r="K13" s="119" t="s">
        <v>95</v>
      </c>
      <c r="L13" s="119" t="s">
        <v>35</v>
      </c>
      <c r="M13" s="119" t="s">
        <v>96</v>
      </c>
      <c r="N13" s="119" t="s">
        <v>37</v>
      </c>
      <c r="O13" s="119" t="s">
        <v>97</v>
      </c>
      <c r="P13" s="119" t="s">
        <v>98</v>
      </c>
      <c r="Q13" s="119" t="s">
        <v>39</v>
      </c>
      <c r="R13" s="124" t="s">
        <v>87</v>
      </c>
      <c r="S13" s="124" t="s">
        <v>88</v>
      </c>
      <c r="T13" s="124" t="s">
        <v>89</v>
      </c>
      <c r="U13" s="124" t="s">
        <v>90</v>
      </c>
      <c r="V13" s="119" t="s">
        <v>99</v>
      </c>
      <c r="W13" s="17" t="s">
        <v>595</v>
      </c>
      <c r="X13" s="17" t="s">
        <v>92</v>
      </c>
      <c r="Y13" s="17" t="s">
        <v>93</v>
      </c>
      <c r="Z13" s="67">
        <v>1</v>
      </c>
      <c r="AA13" s="173">
        <v>720</v>
      </c>
      <c r="AB13" s="173">
        <v>720</v>
      </c>
      <c r="AC13" s="171">
        <f t="shared" si="2"/>
        <v>1</v>
      </c>
      <c r="AD13" s="171" t="str">
        <f t="shared" si="3"/>
        <v>(= 100%)</v>
      </c>
      <c r="AE13" s="60" t="s">
        <v>21</v>
      </c>
      <c r="AF13" s="172" t="s">
        <v>752</v>
      </c>
      <c r="AG13" s="175"/>
      <c r="AH13" s="67">
        <v>1</v>
      </c>
      <c r="AI13" s="173">
        <v>720</v>
      </c>
      <c r="AJ13" s="173">
        <v>720</v>
      </c>
      <c r="AK13" s="171">
        <f t="shared" si="4"/>
        <v>1</v>
      </c>
      <c r="AL13" s="171" t="str">
        <f t="shared" si="5"/>
        <v>(= 100%)</v>
      </c>
      <c r="AM13" s="60" t="s">
        <v>21</v>
      </c>
      <c r="AN13" s="246" t="s">
        <v>753</v>
      </c>
      <c r="AO13" s="175"/>
      <c r="AP13" s="176">
        <v>1</v>
      </c>
      <c r="AQ13" s="173">
        <v>720</v>
      </c>
      <c r="AR13" s="173">
        <v>720</v>
      </c>
      <c r="AS13" s="69">
        <f t="shared" si="6"/>
        <v>1</v>
      </c>
      <c r="AT13" s="171" t="str">
        <f t="shared" si="7"/>
        <v>(= 100%)</v>
      </c>
      <c r="AU13" s="60" t="s">
        <v>708</v>
      </c>
      <c r="AV13" s="246" t="s">
        <v>754</v>
      </c>
      <c r="AW13" s="175"/>
      <c r="AX13" s="123">
        <f t="shared" si="8"/>
        <v>1</v>
      </c>
      <c r="AY13" s="55">
        <f t="shared" si="9"/>
        <v>1</v>
      </c>
      <c r="AZ13" s="52" t="str">
        <f t="shared" si="10"/>
        <v xml:space="preserve">Excelente </v>
      </c>
      <c r="BA13" s="31">
        <f t="shared" si="0"/>
        <v>1</v>
      </c>
      <c r="BB13" s="32">
        <v>720</v>
      </c>
      <c r="BC13" s="32">
        <v>720</v>
      </c>
      <c r="BD13" s="31">
        <f t="shared" si="11"/>
        <v>1</v>
      </c>
      <c r="BE13" s="122" t="str">
        <f t="shared" si="12"/>
        <v>(= 100%)</v>
      </c>
      <c r="BF13" s="122" t="s">
        <v>21</v>
      </c>
      <c r="BG13" s="41" t="s">
        <v>600</v>
      </c>
      <c r="BH13" s="41"/>
      <c r="BI13" s="31">
        <f t="shared" si="13"/>
        <v>1</v>
      </c>
      <c r="BJ13" s="32">
        <v>720</v>
      </c>
      <c r="BK13" s="32">
        <v>720</v>
      </c>
      <c r="BL13" s="31">
        <f t="shared" si="14"/>
        <v>1</v>
      </c>
      <c r="BM13" s="122" t="str">
        <f t="shared" si="15"/>
        <v>(= 100%)</v>
      </c>
      <c r="BN13" s="122" t="s">
        <v>21</v>
      </c>
      <c r="BO13" s="41" t="s">
        <v>602</v>
      </c>
      <c r="BP13" s="41"/>
      <c r="BQ13" s="31">
        <f t="shared" si="16"/>
        <v>1</v>
      </c>
      <c r="BR13" s="32">
        <v>720</v>
      </c>
      <c r="BS13" s="32">
        <v>720</v>
      </c>
      <c r="BT13" s="31">
        <f t="shared" si="17"/>
        <v>1</v>
      </c>
      <c r="BU13" s="122" t="str">
        <f t="shared" si="1"/>
        <v>(= 100%)</v>
      </c>
      <c r="BV13" s="122" t="s">
        <v>21</v>
      </c>
      <c r="BW13" s="41" t="s">
        <v>605</v>
      </c>
      <c r="BX13" s="41"/>
      <c r="BY13" s="50">
        <f t="shared" si="18"/>
        <v>1</v>
      </c>
      <c r="BZ13" s="55">
        <f t="shared" si="19"/>
        <v>1</v>
      </c>
      <c r="CA13" s="52" t="str">
        <f t="shared" si="20"/>
        <v>EXCELENTE</v>
      </c>
    </row>
    <row r="14" spans="1:79" ht="80.099999999999994" hidden="1" customHeight="1" x14ac:dyDescent="0.25">
      <c r="A14" s="11">
        <v>7</v>
      </c>
      <c r="B14" s="115" t="s">
        <v>26</v>
      </c>
      <c r="C14" s="116" t="s">
        <v>101</v>
      </c>
      <c r="D14" s="64" t="s">
        <v>70</v>
      </c>
      <c r="E14" s="119" t="s">
        <v>71</v>
      </c>
      <c r="F14" s="115" t="s">
        <v>102</v>
      </c>
      <c r="G14" s="119" t="s">
        <v>103</v>
      </c>
      <c r="H14" s="119" t="s">
        <v>32</v>
      </c>
      <c r="I14" s="119" t="s">
        <v>104</v>
      </c>
      <c r="J14" s="120">
        <v>1</v>
      </c>
      <c r="K14" s="119" t="s">
        <v>105</v>
      </c>
      <c r="L14" s="117" t="s">
        <v>35</v>
      </c>
      <c r="M14" s="119" t="s">
        <v>106</v>
      </c>
      <c r="N14" s="119" t="s">
        <v>37</v>
      </c>
      <c r="O14" s="119" t="s">
        <v>107</v>
      </c>
      <c r="P14" s="119" t="s">
        <v>108</v>
      </c>
      <c r="Q14" s="117" t="s">
        <v>39</v>
      </c>
      <c r="R14" s="124" t="s">
        <v>569</v>
      </c>
      <c r="S14" s="124" t="s">
        <v>570</v>
      </c>
      <c r="T14" s="126" t="s">
        <v>571</v>
      </c>
      <c r="U14" s="128" t="s">
        <v>43</v>
      </c>
      <c r="V14" s="17" t="s">
        <v>111</v>
      </c>
      <c r="W14" s="17" t="s">
        <v>112</v>
      </c>
      <c r="X14" s="17" t="s">
        <v>112</v>
      </c>
      <c r="Y14" s="17" t="s">
        <v>113</v>
      </c>
      <c r="Z14" s="67"/>
      <c r="AA14" s="173"/>
      <c r="AB14" s="173"/>
      <c r="AC14" s="171" t="str">
        <f t="shared" si="2"/>
        <v xml:space="preserve"> </v>
      </c>
      <c r="AD14" s="171" t="str">
        <f t="shared" si="3"/>
        <v>(=100%)</v>
      </c>
      <c r="AE14" s="60"/>
      <c r="AF14" s="174"/>
      <c r="AG14" s="175"/>
      <c r="AH14" s="67"/>
      <c r="AI14" s="173"/>
      <c r="AJ14" s="173"/>
      <c r="AK14" s="171" t="str">
        <f t="shared" si="4"/>
        <v xml:space="preserve"> </v>
      </c>
      <c r="AL14" s="171" t="str">
        <f t="shared" si="5"/>
        <v>(=100%)</v>
      </c>
      <c r="AM14" s="68"/>
      <c r="AN14" s="177"/>
      <c r="AO14" s="175"/>
      <c r="AP14" s="176">
        <v>1</v>
      </c>
      <c r="AQ14" s="173">
        <v>0</v>
      </c>
      <c r="AR14" s="173">
        <v>0</v>
      </c>
      <c r="AS14" s="69">
        <v>0.87</v>
      </c>
      <c r="AT14" s="171" t="str">
        <f t="shared" si="7"/>
        <v>(=100%)</v>
      </c>
      <c r="AU14" s="176" t="s">
        <v>20</v>
      </c>
      <c r="AV14" s="247" t="s">
        <v>741</v>
      </c>
      <c r="AW14" s="175"/>
      <c r="AX14" s="123">
        <f>IFERROR(AVERAGE(AC14,AK14,AS14), "0")</f>
        <v>0.87</v>
      </c>
      <c r="AY14" s="55">
        <f>AX14</f>
        <v>0.87</v>
      </c>
      <c r="AZ14" s="52" t="s">
        <v>20</v>
      </c>
      <c r="BA14" s="31">
        <f t="shared" si="0"/>
        <v>1</v>
      </c>
      <c r="BB14" s="32"/>
      <c r="BC14" s="32"/>
      <c r="BD14" s="31" t="str">
        <f t="shared" si="11"/>
        <v xml:space="preserve"> </v>
      </c>
      <c r="BE14" s="122" t="str">
        <f t="shared" si="12"/>
        <v>(=100%)</v>
      </c>
      <c r="BF14" s="122"/>
      <c r="BG14" s="41"/>
      <c r="BH14" s="41"/>
      <c r="BI14" s="31">
        <f t="shared" si="13"/>
        <v>1</v>
      </c>
      <c r="BJ14" s="32"/>
      <c r="BK14" s="32"/>
      <c r="BL14" s="31" t="str">
        <f t="shared" si="14"/>
        <v xml:space="preserve"> </v>
      </c>
      <c r="BM14" s="122" t="str">
        <f t="shared" si="15"/>
        <v>(=100%)</v>
      </c>
      <c r="BN14" s="122"/>
      <c r="BO14" s="41"/>
      <c r="BP14" s="41"/>
      <c r="BQ14" s="31">
        <f t="shared" si="16"/>
        <v>1</v>
      </c>
      <c r="BR14" s="32">
        <v>95</v>
      </c>
      <c r="BS14" s="32">
        <v>100</v>
      </c>
      <c r="BT14" s="31">
        <f t="shared" si="17"/>
        <v>0.95</v>
      </c>
      <c r="BU14" s="122" t="str">
        <f t="shared" si="1"/>
        <v>(=100%)</v>
      </c>
      <c r="BV14" s="122" t="s">
        <v>20</v>
      </c>
      <c r="BW14" s="41" t="s">
        <v>606</v>
      </c>
      <c r="BX14" s="41"/>
      <c r="BY14" s="50">
        <f t="shared" si="18"/>
        <v>0.95</v>
      </c>
      <c r="BZ14" s="55">
        <f t="shared" si="19"/>
        <v>0.95</v>
      </c>
      <c r="CA14" s="52" t="str">
        <f t="shared" si="20"/>
        <v>BUENO</v>
      </c>
    </row>
    <row r="15" spans="1:79" ht="80.099999999999994" hidden="1" customHeight="1" x14ac:dyDescent="0.25">
      <c r="A15" s="11">
        <v>8</v>
      </c>
      <c r="B15" s="115" t="s">
        <v>26</v>
      </c>
      <c r="C15" s="116" t="s">
        <v>101</v>
      </c>
      <c r="D15" s="64" t="s">
        <v>70</v>
      </c>
      <c r="E15" s="119" t="s">
        <v>71</v>
      </c>
      <c r="F15" s="115" t="s">
        <v>114</v>
      </c>
      <c r="G15" s="119" t="s">
        <v>115</v>
      </c>
      <c r="H15" s="119" t="s">
        <v>32</v>
      </c>
      <c r="I15" s="119" t="s">
        <v>104</v>
      </c>
      <c r="J15" s="120">
        <v>1</v>
      </c>
      <c r="K15" s="119" t="s">
        <v>105</v>
      </c>
      <c r="L15" s="117" t="s">
        <v>35</v>
      </c>
      <c r="M15" s="119" t="s">
        <v>116</v>
      </c>
      <c r="N15" s="119" t="s">
        <v>37</v>
      </c>
      <c r="O15" s="119" t="s">
        <v>107</v>
      </c>
      <c r="P15" s="119" t="s">
        <v>108</v>
      </c>
      <c r="Q15" s="117" t="s">
        <v>39</v>
      </c>
      <c r="R15" s="124" t="s">
        <v>569</v>
      </c>
      <c r="S15" s="124" t="s">
        <v>570</v>
      </c>
      <c r="T15" s="126" t="s">
        <v>571</v>
      </c>
      <c r="U15" s="128" t="s">
        <v>43</v>
      </c>
      <c r="V15" s="17" t="s">
        <v>111</v>
      </c>
      <c r="W15" s="17" t="s">
        <v>112</v>
      </c>
      <c r="X15" s="17" t="s">
        <v>112</v>
      </c>
      <c r="Y15" s="17" t="s">
        <v>113</v>
      </c>
      <c r="Z15" s="67"/>
      <c r="AA15" s="173"/>
      <c r="AB15" s="173"/>
      <c r="AC15" s="171" t="str">
        <f t="shared" si="2"/>
        <v xml:space="preserve"> </v>
      </c>
      <c r="AD15" s="171" t="str">
        <f t="shared" si="3"/>
        <v>(=100%)</v>
      </c>
      <c r="AE15" s="176"/>
      <c r="AF15" s="174"/>
      <c r="AG15" s="60"/>
      <c r="AH15" s="67"/>
      <c r="AI15" s="173"/>
      <c r="AJ15" s="173"/>
      <c r="AK15" s="171" t="str">
        <f t="shared" si="4"/>
        <v xml:space="preserve"> </v>
      </c>
      <c r="AL15" s="171" t="str">
        <f t="shared" si="5"/>
        <v>(=100%)</v>
      </c>
      <c r="AM15" s="68"/>
      <c r="AN15" s="177"/>
      <c r="AO15" s="175"/>
      <c r="AP15" s="176">
        <v>1</v>
      </c>
      <c r="AQ15" s="173">
        <v>0</v>
      </c>
      <c r="AR15" s="173">
        <v>0</v>
      </c>
      <c r="AS15" s="69">
        <v>0.56000000000000005</v>
      </c>
      <c r="AT15" s="171" t="str">
        <f t="shared" si="7"/>
        <v>(=100%)</v>
      </c>
      <c r="AU15" s="275" t="s">
        <v>18</v>
      </c>
      <c r="AV15" s="247" t="s">
        <v>742</v>
      </c>
      <c r="AW15" s="175"/>
      <c r="AX15" s="123">
        <f>IFERROR(AVERAGE(AC15,AK15,AS15), "0")</f>
        <v>0.56000000000000005</v>
      </c>
      <c r="AY15" s="55">
        <f>AX15</f>
        <v>0.56000000000000005</v>
      </c>
      <c r="AZ15" s="52" t="s">
        <v>18</v>
      </c>
      <c r="BA15" s="31">
        <f t="shared" si="0"/>
        <v>1</v>
      </c>
      <c r="BB15" s="32"/>
      <c r="BC15" s="32"/>
      <c r="BD15" s="31" t="str">
        <f t="shared" si="11"/>
        <v xml:space="preserve"> </v>
      </c>
      <c r="BE15" s="122" t="str">
        <f t="shared" si="12"/>
        <v>(=100%)</v>
      </c>
      <c r="BF15" s="122"/>
      <c r="BG15" s="41"/>
      <c r="BH15" s="41"/>
      <c r="BI15" s="31">
        <f t="shared" si="13"/>
        <v>1</v>
      </c>
      <c r="BJ15" s="32"/>
      <c r="BK15" s="32"/>
      <c r="BL15" s="31" t="str">
        <f t="shared" si="14"/>
        <v xml:space="preserve"> </v>
      </c>
      <c r="BM15" s="122" t="str">
        <f t="shared" si="15"/>
        <v>(=100%)</v>
      </c>
      <c r="BN15" s="122"/>
      <c r="BO15" s="41"/>
      <c r="BP15" s="41"/>
      <c r="BQ15" s="31">
        <f t="shared" si="16"/>
        <v>1</v>
      </c>
      <c r="BR15" s="32">
        <v>20</v>
      </c>
      <c r="BS15" s="32">
        <v>100</v>
      </c>
      <c r="BT15" s="31">
        <f t="shared" si="17"/>
        <v>0.2</v>
      </c>
      <c r="BU15" s="122" t="str">
        <f t="shared" si="1"/>
        <v>(=100%)</v>
      </c>
      <c r="BV15" s="122" t="s">
        <v>18</v>
      </c>
      <c r="BW15" s="41" t="s">
        <v>607</v>
      </c>
      <c r="BX15" s="41"/>
      <c r="BY15" s="50">
        <f t="shared" si="18"/>
        <v>0.2</v>
      </c>
      <c r="BZ15" s="55">
        <f t="shared" si="19"/>
        <v>0.2</v>
      </c>
      <c r="CA15" s="52" t="str">
        <f t="shared" si="20"/>
        <v>MALO</v>
      </c>
    </row>
    <row r="16" spans="1:79" ht="80.099999999999994" hidden="1" customHeight="1" x14ac:dyDescent="0.25">
      <c r="A16" s="11">
        <v>9</v>
      </c>
      <c r="B16" s="115" t="s">
        <v>26</v>
      </c>
      <c r="C16" s="116" t="s">
        <v>101</v>
      </c>
      <c r="D16" s="64" t="s">
        <v>70</v>
      </c>
      <c r="E16" s="119" t="s">
        <v>71</v>
      </c>
      <c r="F16" s="115" t="s">
        <v>117</v>
      </c>
      <c r="G16" s="119" t="s">
        <v>118</v>
      </c>
      <c r="H16" s="119" t="s">
        <v>32</v>
      </c>
      <c r="I16" s="119" t="s">
        <v>104</v>
      </c>
      <c r="J16" s="120">
        <v>1</v>
      </c>
      <c r="K16" s="119" t="s">
        <v>105</v>
      </c>
      <c r="L16" s="117" t="s">
        <v>35</v>
      </c>
      <c r="M16" s="119" t="s">
        <v>119</v>
      </c>
      <c r="N16" s="119" t="s">
        <v>37</v>
      </c>
      <c r="O16" s="119" t="s">
        <v>107</v>
      </c>
      <c r="P16" s="119" t="s">
        <v>108</v>
      </c>
      <c r="Q16" s="117" t="s">
        <v>39</v>
      </c>
      <c r="R16" s="124" t="s">
        <v>569</v>
      </c>
      <c r="S16" s="124" t="s">
        <v>570</v>
      </c>
      <c r="T16" s="126" t="s">
        <v>571</v>
      </c>
      <c r="U16" s="128" t="s">
        <v>43</v>
      </c>
      <c r="V16" s="17" t="s">
        <v>111</v>
      </c>
      <c r="W16" s="17" t="s">
        <v>112</v>
      </c>
      <c r="X16" s="17" t="s">
        <v>112</v>
      </c>
      <c r="Y16" s="17" t="s">
        <v>113</v>
      </c>
      <c r="Z16" s="59"/>
      <c r="AA16" s="60"/>
      <c r="AB16" s="60"/>
      <c r="AC16" s="171" t="str">
        <f t="shared" si="2"/>
        <v xml:space="preserve"> </v>
      </c>
      <c r="AD16" s="171" t="str">
        <f t="shared" si="3"/>
        <v>(=100%)</v>
      </c>
      <c r="AE16" s="60"/>
      <c r="AF16" s="60"/>
      <c r="AG16" s="60"/>
      <c r="AH16" s="59"/>
      <c r="AI16" s="60"/>
      <c r="AJ16" s="60"/>
      <c r="AK16" s="171" t="str">
        <f t="shared" si="4"/>
        <v xml:space="preserve"> </v>
      </c>
      <c r="AL16" s="171" t="str">
        <f t="shared" si="5"/>
        <v>(=100%)</v>
      </c>
      <c r="AM16" s="59"/>
      <c r="AN16" s="60"/>
      <c r="AO16" s="60"/>
      <c r="AP16" s="171">
        <v>1</v>
      </c>
      <c r="AQ16" s="60">
        <v>0</v>
      </c>
      <c r="AR16" s="60">
        <v>0</v>
      </c>
      <c r="AS16" s="69">
        <v>0.82</v>
      </c>
      <c r="AT16" s="171" t="str">
        <f t="shared" si="7"/>
        <v>(=100%)</v>
      </c>
      <c r="AU16" s="60" t="s">
        <v>20</v>
      </c>
      <c r="AV16" s="247" t="s">
        <v>743</v>
      </c>
      <c r="AW16" s="60"/>
      <c r="AX16" s="123">
        <f>IFERROR(AVERAGE(AC16,AK16,AS16), "0")</f>
        <v>0.82</v>
      </c>
      <c r="AY16" s="55">
        <f>AX16</f>
        <v>0.82</v>
      </c>
      <c r="AZ16" s="52" t="s">
        <v>20</v>
      </c>
      <c r="BA16" s="31">
        <f t="shared" si="0"/>
        <v>1</v>
      </c>
      <c r="BB16" s="32"/>
      <c r="BC16" s="32"/>
      <c r="BD16" s="31" t="str">
        <f t="shared" si="11"/>
        <v xml:space="preserve"> </v>
      </c>
      <c r="BE16" s="122" t="str">
        <f t="shared" si="12"/>
        <v>(=100%)</v>
      </c>
      <c r="BF16" s="122"/>
      <c r="BG16" s="41"/>
      <c r="BH16" s="41"/>
      <c r="BI16" s="31">
        <f t="shared" si="13"/>
        <v>1</v>
      </c>
      <c r="BJ16" s="32"/>
      <c r="BK16" s="32"/>
      <c r="BL16" s="31" t="str">
        <f t="shared" si="14"/>
        <v xml:space="preserve"> </v>
      </c>
      <c r="BM16" s="122" t="str">
        <f t="shared" si="15"/>
        <v>(=100%)</v>
      </c>
      <c r="BN16" s="122"/>
      <c r="BO16" s="41"/>
      <c r="BP16" s="41"/>
      <c r="BQ16" s="31">
        <f t="shared" si="16"/>
        <v>1</v>
      </c>
      <c r="BR16" s="32">
        <v>80.33</v>
      </c>
      <c r="BS16" s="32">
        <v>100</v>
      </c>
      <c r="BT16" s="31">
        <f t="shared" si="17"/>
        <v>0.80330000000000001</v>
      </c>
      <c r="BU16" s="122" t="str">
        <f t="shared" si="1"/>
        <v>(=100%)</v>
      </c>
      <c r="BV16" s="122" t="s">
        <v>20</v>
      </c>
      <c r="BW16" s="41" t="s">
        <v>608</v>
      </c>
      <c r="BX16" s="41"/>
      <c r="BY16" s="50">
        <f t="shared" si="18"/>
        <v>0.80330000000000001</v>
      </c>
      <c r="BZ16" s="55">
        <f t="shared" si="19"/>
        <v>0.80330000000000001</v>
      </c>
      <c r="CA16" s="52" t="str">
        <f t="shared" si="20"/>
        <v>BUENO</v>
      </c>
    </row>
    <row r="17" spans="1:79" ht="80.099999999999994" hidden="1" customHeight="1" x14ac:dyDescent="0.25">
      <c r="A17" s="11">
        <v>10</v>
      </c>
      <c r="B17" s="115" t="s">
        <v>26</v>
      </c>
      <c r="C17" s="116" t="s">
        <v>101</v>
      </c>
      <c r="D17" s="64" t="s">
        <v>70</v>
      </c>
      <c r="E17" s="119" t="s">
        <v>120</v>
      </c>
      <c r="F17" s="115" t="s">
        <v>121</v>
      </c>
      <c r="G17" s="118" t="s">
        <v>122</v>
      </c>
      <c r="H17" s="119" t="s">
        <v>52</v>
      </c>
      <c r="I17" s="119" t="s">
        <v>104</v>
      </c>
      <c r="J17" s="127">
        <v>1</v>
      </c>
      <c r="K17" s="119" t="s">
        <v>123</v>
      </c>
      <c r="L17" s="117" t="s">
        <v>66</v>
      </c>
      <c r="M17" s="115" t="s">
        <v>124</v>
      </c>
      <c r="N17" s="119" t="s">
        <v>37</v>
      </c>
      <c r="O17" s="119" t="s">
        <v>125</v>
      </c>
      <c r="P17" s="117" t="s">
        <v>52</v>
      </c>
      <c r="Q17" s="117" t="s">
        <v>74</v>
      </c>
      <c r="R17" s="124" t="s">
        <v>57</v>
      </c>
      <c r="S17" s="124" t="s">
        <v>109</v>
      </c>
      <c r="T17" s="126" t="s">
        <v>110</v>
      </c>
      <c r="U17" s="128" t="s">
        <v>43</v>
      </c>
      <c r="V17" s="17" t="s">
        <v>111</v>
      </c>
      <c r="W17" s="17" t="s">
        <v>126</v>
      </c>
      <c r="X17" s="17" t="s">
        <v>127</v>
      </c>
      <c r="Y17" s="17" t="s">
        <v>128</v>
      </c>
      <c r="Z17" s="59"/>
      <c r="AA17" s="60"/>
      <c r="AB17" s="60"/>
      <c r="AC17" s="171" t="str">
        <f t="shared" si="2"/>
        <v xml:space="preserve"> </v>
      </c>
      <c r="AD17" s="171" t="str">
        <f t="shared" si="3"/>
        <v>(=100%)</v>
      </c>
      <c r="AE17" s="60"/>
      <c r="AF17" s="60"/>
      <c r="AG17" s="60"/>
      <c r="AH17" s="59"/>
      <c r="AI17" s="60"/>
      <c r="AJ17" s="60"/>
      <c r="AK17" s="171" t="str">
        <f t="shared" si="4"/>
        <v xml:space="preserve"> </v>
      </c>
      <c r="AL17" s="171" t="str">
        <f t="shared" si="5"/>
        <v>(=100%)</v>
      </c>
      <c r="AM17" s="59"/>
      <c r="AN17" s="60"/>
      <c r="AO17" s="60"/>
      <c r="AP17" s="171"/>
      <c r="AQ17" s="60">
        <v>398</v>
      </c>
      <c r="AR17" s="60">
        <v>398</v>
      </c>
      <c r="AS17" s="69">
        <f t="shared" si="6"/>
        <v>1</v>
      </c>
      <c r="AT17" s="171" t="str">
        <f t="shared" si="7"/>
        <v>(=100%)</v>
      </c>
      <c r="AU17" s="60" t="s">
        <v>708</v>
      </c>
      <c r="AV17" s="248" t="s">
        <v>744</v>
      </c>
      <c r="AW17" s="60"/>
      <c r="AX17" s="123">
        <f>IFERROR(AVERAGE(AC17,AK17,AS17), "0")</f>
        <v>1</v>
      </c>
      <c r="AY17" s="55">
        <f>AX17</f>
        <v>1</v>
      </c>
      <c r="AZ17" s="52" t="str">
        <f t="shared" si="10"/>
        <v xml:space="preserve">Excelente </v>
      </c>
      <c r="BA17" s="31">
        <f t="shared" si="0"/>
        <v>1</v>
      </c>
      <c r="BB17" s="32" t="s">
        <v>598</v>
      </c>
      <c r="BC17" s="32" t="s">
        <v>598</v>
      </c>
      <c r="BD17" s="31" t="str">
        <f t="shared" si="11"/>
        <v xml:space="preserve"> </v>
      </c>
      <c r="BE17" s="122" t="str">
        <f t="shared" si="12"/>
        <v>(=100%)</v>
      </c>
      <c r="BF17" s="122" t="s">
        <v>598</v>
      </c>
      <c r="BG17" s="41" t="s">
        <v>598</v>
      </c>
      <c r="BH17" s="41" t="s">
        <v>598</v>
      </c>
      <c r="BI17" s="31">
        <f t="shared" si="13"/>
        <v>1</v>
      </c>
      <c r="BJ17" s="32" t="s">
        <v>598</v>
      </c>
      <c r="BK17" s="32" t="s">
        <v>598</v>
      </c>
      <c r="BL17" s="31" t="str">
        <f t="shared" si="14"/>
        <v xml:space="preserve"> </v>
      </c>
      <c r="BM17" s="122" t="str">
        <f t="shared" si="15"/>
        <v>(=100%)</v>
      </c>
      <c r="BN17" s="122" t="s">
        <v>598</v>
      </c>
      <c r="BO17" s="41" t="s">
        <v>598</v>
      </c>
      <c r="BP17" s="41" t="s">
        <v>598</v>
      </c>
      <c r="BQ17" s="31">
        <f t="shared" si="16"/>
        <v>1</v>
      </c>
      <c r="BR17" s="32" t="s">
        <v>598</v>
      </c>
      <c r="BS17" s="32" t="s">
        <v>598</v>
      </c>
      <c r="BT17" s="31" t="str">
        <f t="shared" si="17"/>
        <v xml:space="preserve"> </v>
      </c>
      <c r="BU17" s="122" t="str">
        <f t="shared" si="1"/>
        <v>(=100%)</v>
      </c>
      <c r="BV17" s="122" t="s">
        <v>598</v>
      </c>
      <c r="BW17" s="41" t="s">
        <v>598</v>
      </c>
      <c r="BX17" s="41" t="s">
        <v>598</v>
      </c>
      <c r="BY17" s="50" t="str">
        <f t="shared" si="18"/>
        <v>0</v>
      </c>
      <c r="BZ17" s="55" t="str">
        <f t="shared" si="19"/>
        <v>0</v>
      </c>
      <c r="CA17" s="52" t="str">
        <f t="shared" si="20"/>
        <v>NA</v>
      </c>
    </row>
    <row r="18" spans="1:79" ht="80.099999999999994" hidden="1" customHeight="1" x14ac:dyDescent="0.25">
      <c r="A18" s="11">
        <v>12</v>
      </c>
      <c r="B18" s="115" t="s">
        <v>26</v>
      </c>
      <c r="C18" s="116" t="s">
        <v>129</v>
      </c>
      <c r="D18" s="66" t="s">
        <v>130</v>
      </c>
      <c r="E18" s="117" t="s">
        <v>29</v>
      </c>
      <c r="F18" s="115" t="s">
        <v>131</v>
      </c>
      <c r="G18" s="115" t="s">
        <v>132</v>
      </c>
      <c r="H18" s="119" t="s">
        <v>32</v>
      </c>
      <c r="I18" s="119" t="s">
        <v>133</v>
      </c>
      <c r="J18" s="129">
        <v>1</v>
      </c>
      <c r="K18" s="119" t="s">
        <v>95</v>
      </c>
      <c r="L18" s="115" t="s">
        <v>35</v>
      </c>
      <c r="M18" s="115" t="s">
        <v>134</v>
      </c>
      <c r="N18" s="119" t="s">
        <v>37</v>
      </c>
      <c r="O18" s="115" t="s">
        <v>135</v>
      </c>
      <c r="P18" s="117" t="s">
        <v>39</v>
      </c>
      <c r="Q18" s="117" t="s">
        <v>39</v>
      </c>
      <c r="R18" s="115" t="s">
        <v>40</v>
      </c>
      <c r="S18" s="115" t="s">
        <v>136</v>
      </c>
      <c r="T18" s="115" t="s">
        <v>137</v>
      </c>
      <c r="U18" s="128" t="s">
        <v>43</v>
      </c>
      <c r="V18" s="17" t="s">
        <v>138</v>
      </c>
      <c r="W18" s="17" t="s">
        <v>139</v>
      </c>
      <c r="X18" s="17" t="s">
        <v>139</v>
      </c>
      <c r="Y18" s="17" t="s">
        <v>140</v>
      </c>
      <c r="Z18" s="60"/>
      <c r="AA18" s="60"/>
      <c r="AB18" s="60"/>
      <c r="AC18" s="171" t="str">
        <f t="shared" si="2"/>
        <v xml:space="preserve"> </v>
      </c>
      <c r="AD18" s="171" t="str">
        <f t="shared" si="3"/>
        <v>(=100%)</v>
      </c>
      <c r="AE18" s="60"/>
      <c r="AF18" s="60"/>
      <c r="AG18" s="60"/>
      <c r="AH18" s="60"/>
      <c r="AI18" s="60"/>
      <c r="AJ18" s="60"/>
      <c r="AK18" s="171" t="str">
        <f t="shared" si="4"/>
        <v xml:space="preserve"> </v>
      </c>
      <c r="AL18" s="171" t="str">
        <f t="shared" si="5"/>
        <v>(=100%)</v>
      </c>
      <c r="AM18" s="60"/>
      <c r="AN18" s="60"/>
      <c r="AO18" s="60"/>
      <c r="AP18" s="180">
        <v>1</v>
      </c>
      <c r="AQ18" s="60">
        <v>49</v>
      </c>
      <c r="AR18" s="60">
        <v>49</v>
      </c>
      <c r="AS18" s="69">
        <f t="shared" si="6"/>
        <v>1</v>
      </c>
      <c r="AT18" s="171" t="str">
        <f t="shared" si="7"/>
        <v>(=100%)</v>
      </c>
      <c r="AU18" s="267" t="s">
        <v>21</v>
      </c>
      <c r="AV18" s="249" t="s">
        <v>755</v>
      </c>
      <c r="AW18" s="181"/>
      <c r="AX18" s="123">
        <f t="shared" si="8"/>
        <v>1</v>
      </c>
      <c r="AY18" s="55">
        <f t="shared" si="9"/>
        <v>1</v>
      </c>
      <c r="AZ18" s="52" t="str">
        <f t="shared" si="10"/>
        <v>EXCELENTE</v>
      </c>
      <c r="BA18" s="31">
        <f t="shared" si="0"/>
        <v>1</v>
      </c>
      <c r="BB18" s="78"/>
      <c r="BC18" s="79"/>
      <c r="BD18" s="31" t="str">
        <f t="shared" si="11"/>
        <v xml:space="preserve"> </v>
      </c>
      <c r="BE18" s="122" t="str">
        <f t="shared" si="12"/>
        <v>(=100%)</v>
      </c>
      <c r="BF18" s="34"/>
      <c r="BG18" s="41"/>
      <c r="BH18" s="41"/>
      <c r="BI18" s="31">
        <f t="shared" si="13"/>
        <v>1</v>
      </c>
      <c r="BJ18" s="32"/>
      <c r="BK18" s="32"/>
      <c r="BL18" s="31" t="str">
        <f t="shared" si="14"/>
        <v xml:space="preserve"> </v>
      </c>
      <c r="BM18" s="122" t="str">
        <f t="shared" si="15"/>
        <v>(=100%)</v>
      </c>
      <c r="BN18" s="34"/>
      <c r="BO18" s="40"/>
      <c r="BP18" s="35"/>
      <c r="BQ18" s="31">
        <f t="shared" si="16"/>
        <v>1</v>
      </c>
      <c r="BR18" s="32">
        <v>65</v>
      </c>
      <c r="BS18" s="32">
        <v>65</v>
      </c>
      <c r="BT18" s="31">
        <f t="shared" si="17"/>
        <v>1</v>
      </c>
      <c r="BU18" s="122" t="str">
        <f t="shared" si="1"/>
        <v>(=100%)</v>
      </c>
      <c r="BV18" s="122" t="s">
        <v>21</v>
      </c>
      <c r="BW18" s="41" t="s">
        <v>611</v>
      </c>
      <c r="BX18" s="35"/>
      <c r="BY18" s="50">
        <f t="shared" si="18"/>
        <v>1</v>
      </c>
      <c r="BZ18" s="55">
        <f t="shared" si="19"/>
        <v>1</v>
      </c>
      <c r="CA18" s="52" t="str">
        <f t="shared" si="20"/>
        <v>EXCELENTE</v>
      </c>
    </row>
    <row r="19" spans="1:79" ht="80.099999999999994" hidden="1" customHeight="1" x14ac:dyDescent="0.25">
      <c r="A19" s="11">
        <v>13</v>
      </c>
      <c r="B19" s="115" t="s">
        <v>26</v>
      </c>
      <c r="C19" s="116" t="s">
        <v>129</v>
      </c>
      <c r="D19" s="66" t="s">
        <v>130</v>
      </c>
      <c r="E19" s="117" t="s">
        <v>29</v>
      </c>
      <c r="F19" s="115" t="s">
        <v>141</v>
      </c>
      <c r="G19" s="115" t="s">
        <v>142</v>
      </c>
      <c r="H19" s="119" t="s">
        <v>32</v>
      </c>
      <c r="I19" s="119" t="s">
        <v>133</v>
      </c>
      <c r="J19" s="129">
        <v>1</v>
      </c>
      <c r="K19" s="119" t="s">
        <v>95</v>
      </c>
      <c r="L19" s="115" t="s">
        <v>35</v>
      </c>
      <c r="M19" s="115" t="s">
        <v>143</v>
      </c>
      <c r="N19" s="119" t="s">
        <v>37</v>
      </c>
      <c r="O19" s="115" t="s">
        <v>144</v>
      </c>
      <c r="P19" s="117" t="s">
        <v>39</v>
      </c>
      <c r="Q19" s="117" t="s">
        <v>39</v>
      </c>
      <c r="R19" s="115" t="s">
        <v>145</v>
      </c>
      <c r="S19" s="115" t="s">
        <v>146</v>
      </c>
      <c r="T19" s="115" t="s">
        <v>147</v>
      </c>
      <c r="U19" s="128" t="s">
        <v>43</v>
      </c>
      <c r="V19" s="17" t="s">
        <v>138</v>
      </c>
      <c r="W19" s="119" t="s">
        <v>148</v>
      </c>
      <c r="X19" s="119" t="s">
        <v>148</v>
      </c>
      <c r="Y19" s="17" t="s">
        <v>140</v>
      </c>
      <c r="Z19" s="60"/>
      <c r="AA19" s="60"/>
      <c r="AB19" s="60"/>
      <c r="AC19" s="171" t="str">
        <f t="shared" si="2"/>
        <v xml:space="preserve"> </v>
      </c>
      <c r="AD19" s="171" t="str">
        <f t="shared" si="3"/>
        <v>(=100%)</v>
      </c>
      <c r="AE19" s="60"/>
      <c r="AF19" s="60"/>
      <c r="AG19" s="60"/>
      <c r="AH19" s="60"/>
      <c r="AI19" s="60"/>
      <c r="AJ19" s="60"/>
      <c r="AK19" s="171" t="str">
        <f t="shared" si="4"/>
        <v xml:space="preserve"> </v>
      </c>
      <c r="AL19" s="171" t="str">
        <f t="shared" si="5"/>
        <v>(=100%)</v>
      </c>
      <c r="AM19" s="60"/>
      <c r="AN19" s="60"/>
      <c r="AO19" s="60"/>
      <c r="AP19" s="180">
        <v>1</v>
      </c>
      <c r="AQ19" s="60">
        <v>11</v>
      </c>
      <c r="AR19" s="60">
        <v>11</v>
      </c>
      <c r="AS19" s="69">
        <f t="shared" si="6"/>
        <v>1</v>
      </c>
      <c r="AT19" s="171" t="str">
        <f t="shared" si="7"/>
        <v>(=100%)</v>
      </c>
      <c r="AU19" s="267" t="s">
        <v>21</v>
      </c>
      <c r="AV19" s="249" t="s">
        <v>710</v>
      </c>
      <c r="AW19" s="181"/>
      <c r="AX19" s="123">
        <f t="shared" si="8"/>
        <v>1</v>
      </c>
      <c r="AY19" s="55">
        <f t="shared" si="9"/>
        <v>1</v>
      </c>
      <c r="AZ19" s="52" t="str">
        <f t="shared" si="10"/>
        <v>EXCELENTE</v>
      </c>
      <c r="BA19" s="31">
        <f t="shared" si="0"/>
        <v>1</v>
      </c>
      <c r="BB19" s="78"/>
      <c r="BC19" s="79"/>
      <c r="BD19" s="31" t="str">
        <f t="shared" si="11"/>
        <v xml:space="preserve"> </v>
      </c>
      <c r="BE19" s="122" t="str">
        <f t="shared" si="12"/>
        <v>(=100%)</v>
      </c>
      <c r="BF19" s="34"/>
      <c r="BG19" s="41"/>
      <c r="BH19" s="41"/>
      <c r="BI19" s="31">
        <f t="shared" si="13"/>
        <v>1</v>
      </c>
      <c r="BJ19" s="32"/>
      <c r="BK19" s="32"/>
      <c r="BL19" s="31" t="str">
        <f t="shared" si="14"/>
        <v xml:space="preserve"> </v>
      </c>
      <c r="BM19" s="122" t="str">
        <f t="shared" si="15"/>
        <v>(=100%)</v>
      </c>
      <c r="BN19" s="34"/>
      <c r="BO19" s="40"/>
      <c r="BP19" s="35"/>
      <c r="BQ19" s="31">
        <f t="shared" si="16"/>
        <v>1</v>
      </c>
      <c r="BR19" s="32">
        <v>20</v>
      </c>
      <c r="BS19" s="32">
        <v>20</v>
      </c>
      <c r="BT19" s="31">
        <f t="shared" si="17"/>
        <v>1</v>
      </c>
      <c r="BU19" s="122" t="str">
        <f t="shared" si="1"/>
        <v>(=100%)</v>
      </c>
      <c r="BV19" s="122" t="s">
        <v>21</v>
      </c>
      <c r="BW19" s="41" t="s">
        <v>612</v>
      </c>
      <c r="BX19" s="35"/>
      <c r="BY19" s="50">
        <f t="shared" si="18"/>
        <v>1</v>
      </c>
      <c r="BZ19" s="55">
        <f t="shared" si="19"/>
        <v>1</v>
      </c>
      <c r="CA19" s="52" t="str">
        <f t="shared" si="20"/>
        <v>EXCELENTE</v>
      </c>
    </row>
    <row r="20" spans="1:79" ht="80.099999999999994" hidden="1" customHeight="1" x14ac:dyDescent="0.25">
      <c r="A20" s="11">
        <v>14</v>
      </c>
      <c r="B20" s="115" t="s">
        <v>26</v>
      </c>
      <c r="C20" s="116" t="s">
        <v>129</v>
      </c>
      <c r="D20" s="66" t="s">
        <v>130</v>
      </c>
      <c r="E20" s="117" t="s">
        <v>29</v>
      </c>
      <c r="F20" s="115" t="s">
        <v>149</v>
      </c>
      <c r="G20" s="115" t="s">
        <v>150</v>
      </c>
      <c r="H20" s="119" t="s">
        <v>32</v>
      </c>
      <c r="I20" s="119" t="s">
        <v>133</v>
      </c>
      <c r="J20" s="129">
        <v>0.95</v>
      </c>
      <c r="K20" s="119" t="s">
        <v>95</v>
      </c>
      <c r="L20" s="115" t="s">
        <v>151</v>
      </c>
      <c r="M20" s="115" t="s">
        <v>152</v>
      </c>
      <c r="N20" s="119" t="s">
        <v>37</v>
      </c>
      <c r="O20" s="115" t="s">
        <v>153</v>
      </c>
      <c r="P20" s="117" t="s">
        <v>39</v>
      </c>
      <c r="Q20" s="117" t="s">
        <v>39</v>
      </c>
      <c r="R20" s="115" t="s">
        <v>145</v>
      </c>
      <c r="S20" s="115" t="s">
        <v>154</v>
      </c>
      <c r="T20" s="115" t="s">
        <v>155</v>
      </c>
      <c r="U20" s="128" t="s">
        <v>43</v>
      </c>
      <c r="V20" s="17" t="s">
        <v>138</v>
      </c>
      <c r="W20" s="119" t="s">
        <v>156</v>
      </c>
      <c r="X20" s="119" t="s">
        <v>156</v>
      </c>
      <c r="Y20" s="17" t="s">
        <v>140</v>
      </c>
      <c r="Z20" s="60"/>
      <c r="AA20" s="60"/>
      <c r="AB20" s="60"/>
      <c r="AC20" s="171" t="str">
        <f t="shared" si="2"/>
        <v xml:space="preserve"> </v>
      </c>
      <c r="AD20" s="171" t="str">
        <f t="shared" si="3"/>
        <v>(=100%)</v>
      </c>
      <c r="AE20" s="60"/>
      <c r="AF20" s="60"/>
      <c r="AG20" s="60"/>
      <c r="AH20" s="176"/>
      <c r="AI20" s="173"/>
      <c r="AJ20" s="173"/>
      <c r="AK20" s="171" t="str">
        <f t="shared" si="4"/>
        <v xml:space="preserve"> </v>
      </c>
      <c r="AL20" s="171" t="str">
        <f t="shared" si="5"/>
        <v>(=100%)</v>
      </c>
      <c r="AM20" s="178"/>
      <c r="AN20" s="174"/>
      <c r="AO20" s="174"/>
      <c r="AP20" s="180">
        <v>0.95</v>
      </c>
      <c r="AQ20" s="60">
        <v>106</v>
      </c>
      <c r="AR20" s="60">
        <v>106</v>
      </c>
      <c r="AS20" s="69">
        <f t="shared" si="6"/>
        <v>1</v>
      </c>
      <c r="AT20" s="171" t="str">
        <f t="shared" si="7"/>
        <v>(=100%)</v>
      </c>
      <c r="AU20" s="267" t="s">
        <v>21</v>
      </c>
      <c r="AV20" s="250" t="s">
        <v>756</v>
      </c>
      <c r="AW20" s="178"/>
      <c r="AX20" s="123">
        <f t="shared" si="8"/>
        <v>1</v>
      </c>
      <c r="AY20" s="55">
        <f t="shared" si="9"/>
        <v>1</v>
      </c>
      <c r="AZ20" s="52" t="str">
        <f t="shared" si="10"/>
        <v>EXCELENTE</v>
      </c>
      <c r="BA20" s="31">
        <f t="shared" si="0"/>
        <v>0.95</v>
      </c>
      <c r="BB20" s="78"/>
      <c r="BC20" s="79"/>
      <c r="BD20" s="31" t="str">
        <f t="shared" si="11"/>
        <v xml:space="preserve"> </v>
      </c>
      <c r="BE20" s="122" t="str">
        <f t="shared" si="12"/>
        <v>(=100%)</v>
      </c>
      <c r="BF20" s="34"/>
      <c r="BG20" s="41"/>
      <c r="BH20" s="41"/>
      <c r="BI20" s="31">
        <f t="shared" si="13"/>
        <v>0.95</v>
      </c>
      <c r="BJ20" s="32"/>
      <c r="BK20" s="32"/>
      <c r="BL20" s="31" t="str">
        <f t="shared" si="14"/>
        <v xml:space="preserve"> </v>
      </c>
      <c r="BM20" s="122" t="str">
        <f t="shared" si="15"/>
        <v>(=100%)</v>
      </c>
      <c r="BN20" s="34"/>
      <c r="BO20" s="40"/>
      <c r="BP20" s="35"/>
      <c r="BQ20" s="31">
        <f t="shared" si="16"/>
        <v>0.95</v>
      </c>
      <c r="BR20" s="32">
        <v>266</v>
      </c>
      <c r="BS20" s="32">
        <v>266</v>
      </c>
      <c r="BT20" s="31">
        <f t="shared" si="17"/>
        <v>1</v>
      </c>
      <c r="BU20" s="122" t="str">
        <f t="shared" si="1"/>
        <v>(=100%)</v>
      </c>
      <c r="BV20" s="122" t="s">
        <v>21</v>
      </c>
      <c r="BW20" s="41" t="s">
        <v>613</v>
      </c>
      <c r="BX20" s="35"/>
      <c r="BY20" s="50">
        <f t="shared" si="18"/>
        <v>1</v>
      </c>
      <c r="BZ20" s="55">
        <f t="shared" si="19"/>
        <v>1</v>
      </c>
      <c r="CA20" s="52" t="str">
        <f t="shared" si="20"/>
        <v>EXCELENTE</v>
      </c>
    </row>
    <row r="21" spans="1:79" ht="80.099999999999994" hidden="1" customHeight="1" x14ac:dyDescent="0.25">
      <c r="A21" s="11">
        <v>15</v>
      </c>
      <c r="B21" s="115" t="s">
        <v>26</v>
      </c>
      <c r="C21" s="116" t="s">
        <v>129</v>
      </c>
      <c r="D21" s="66" t="s">
        <v>130</v>
      </c>
      <c r="E21" s="117" t="s">
        <v>29</v>
      </c>
      <c r="F21" s="115" t="s">
        <v>157</v>
      </c>
      <c r="G21" s="126" t="s">
        <v>158</v>
      </c>
      <c r="H21" s="119" t="s">
        <v>159</v>
      </c>
      <c r="I21" s="119" t="s">
        <v>133</v>
      </c>
      <c r="J21" s="126">
        <v>4</v>
      </c>
      <c r="K21" s="119" t="s">
        <v>100</v>
      </c>
      <c r="L21" s="126" t="s">
        <v>151</v>
      </c>
      <c r="M21" s="115" t="s">
        <v>160</v>
      </c>
      <c r="N21" s="119" t="s">
        <v>37</v>
      </c>
      <c r="O21" s="126" t="s">
        <v>161</v>
      </c>
      <c r="P21" s="117" t="s">
        <v>39</v>
      </c>
      <c r="Q21" s="117" t="s">
        <v>39</v>
      </c>
      <c r="R21" s="126" t="s">
        <v>162</v>
      </c>
      <c r="S21" s="126" t="s">
        <v>163</v>
      </c>
      <c r="T21" s="126" t="s">
        <v>164</v>
      </c>
      <c r="U21" s="126" t="s">
        <v>165</v>
      </c>
      <c r="V21" s="17" t="s">
        <v>138</v>
      </c>
      <c r="W21" s="119" t="s">
        <v>156</v>
      </c>
      <c r="X21" s="119" t="s">
        <v>156</v>
      </c>
      <c r="Y21" s="17" t="s">
        <v>140</v>
      </c>
      <c r="Z21" s="60"/>
      <c r="AA21" s="60"/>
      <c r="AB21" s="60"/>
      <c r="AC21" s="171" t="str">
        <f t="shared" si="2"/>
        <v xml:space="preserve"> </v>
      </c>
      <c r="AD21" s="171" t="str">
        <f t="shared" si="3"/>
        <v>≤3</v>
      </c>
      <c r="AE21" s="60"/>
      <c r="AF21" s="60"/>
      <c r="AG21" s="60"/>
      <c r="AH21" s="176"/>
      <c r="AI21" s="173"/>
      <c r="AJ21" s="173"/>
      <c r="AK21" s="171" t="str">
        <f t="shared" si="4"/>
        <v xml:space="preserve"> </v>
      </c>
      <c r="AL21" s="171" t="str">
        <f t="shared" si="5"/>
        <v>≤3</v>
      </c>
      <c r="AM21" s="178"/>
      <c r="AN21" s="174"/>
      <c r="AO21" s="174"/>
      <c r="AP21" s="180">
        <v>4</v>
      </c>
      <c r="AQ21" s="60">
        <v>2</v>
      </c>
      <c r="AR21" s="60">
        <v>2</v>
      </c>
      <c r="AS21" s="69">
        <f t="shared" si="6"/>
        <v>1</v>
      </c>
      <c r="AT21" s="171" t="str">
        <f t="shared" si="7"/>
        <v>≤3</v>
      </c>
      <c r="AU21" s="267" t="s">
        <v>21</v>
      </c>
      <c r="AV21" s="249" t="s">
        <v>757</v>
      </c>
      <c r="AW21" s="181"/>
      <c r="AX21" s="123">
        <f t="shared" si="8"/>
        <v>1</v>
      </c>
      <c r="AY21" s="55">
        <f t="shared" si="9"/>
        <v>1</v>
      </c>
      <c r="AZ21" s="52" t="str">
        <f t="shared" si="10"/>
        <v>EXCELENTE</v>
      </c>
      <c r="BA21" s="31">
        <f t="shared" si="0"/>
        <v>4</v>
      </c>
      <c r="BB21" s="78"/>
      <c r="BC21" s="79"/>
      <c r="BD21" s="31" t="str">
        <f t="shared" si="11"/>
        <v xml:space="preserve"> </v>
      </c>
      <c r="BE21" s="122" t="str">
        <f t="shared" si="12"/>
        <v>≤3</v>
      </c>
      <c r="BF21" s="34"/>
      <c r="BG21" s="41"/>
      <c r="BH21" s="41"/>
      <c r="BI21" s="31">
        <f t="shared" si="13"/>
        <v>4</v>
      </c>
      <c r="BJ21" s="32">
        <v>1</v>
      </c>
      <c r="BK21" s="32">
        <v>1</v>
      </c>
      <c r="BL21" s="31">
        <f t="shared" si="14"/>
        <v>1</v>
      </c>
      <c r="BM21" s="122" t="str">
        <f t="shared" si="15"/>
        <v>≤3</v>
      </c>
      <c r="BN21" s="122" t="s">
        <v>21</v>
      </c>
      <c r="BO21" s="132" t="s">
        <v>610</v>
      </c>
      <c r="BP21" s="35"/>
      <c r="BQ21" s="31">
        <f t="shared" si="16"/>
        <v>4</v>
      </c>
      <c r="BR21" s="32"/>
      <c r="BS21" s="32"/>
      <c r="BT21" s="31" t="str">
        <f t="shared" si="17"/>
        <v xml:space="preserve"> </v>
      </c>
      <c r="BU21" s="122" t="str">
        <f t="shared" si="1"/>
        <v>≤3</v>
      </c>
      <c r="BV21" s="122"/>
      <c r="BW21" s="41"/>
      <c r="BX21" s="35"/>
      <c r="BY21" s="50">
        <f t="shared" si="18"/>
        <v>1</v>
      </c>
      <c r="BZ21" s="55">
        <f t="shared" si="19"/>
        <v>1</v>
      </c>
      <c r="CA21" s="52" t="str">
        <f>BN21</f>
        <v>EXCELENTE</v>
      </c>
    </row>
    <row r="22" spans="1:79" ht="80.099999999999994" hidden="1" customHeight="1" x14ac:dyDescent="0.25">
      <c r="A22" s="11">
        <v>16</v>
      </c>
      <c r="B22" s="115" t="s">
        <v>26</v>
      </c>
      <c r="C22" s="116" t="s">
        <v>129</v>
      </c>
      <c r="D22" s="66" t="s">
        <v>130</v>
      </c>
      <c r="E22" s="117" t="s">
        <v>71</v>
      </c>
      <c r="F22" s="126" t="s">
        <v>166</v>
      </c>
      <c r="G22" s="130" t="s">
        <v>167</v>
      </c>
      <c r="H22" s="119" t="s">
        <v>32</v>
      </c>
      <c r="I22" s="119" t="s">
        <v>133</v>
      </c>
      <c r="J22" s="129">
        <v>1</v>
      </c>
      <c r="K22" s="119" t="s">
        <v>100</v>
      </c>
      <c r="L22" s="126" t="s">
        <v>151</v>
      </c>
      <c r="M22" s="126" t="s">
        <v>168</v>
      </c>
      <c r="N22" s="119" t="s">
        <v>37</v>
      </c>
      <c r="O22" s="126" t="s">
        <v>609</v>
      </c>
      <c r="P22" s="117" t="s">
        <v>39</v>
      </c>
      <c r="Q22" s="117" t="s">
        <v>39</v>
      </c>
      <c r="R22" s="126" t="s">
        <v>169</v>
      </c>
      <c r="S22" s="126" t="s">
        <v>170</v>
      </c>
      <c r="T22" s="131">
        <v>1</v>
      </c>
      <c r="U22" s="131">
        <v>1</v>
      </c>
      <c r="V22" s="17" t="s">
        <v>138</v>
      </c>
      <c r="W22" s="17" t="s">
        <v>138</v>
      </c>
      <c r="X22" s="17" t="s">
        <v>138</v>
      </c>
      <c r="Y22" s="17" t="s">
        <v>140</v>
      </c>
      <c r="Z22" s="60"/>
      <c r="AA22" s="60"/>
      <c r="AB22" s="60"/>
      <c r="AC22" s="171" t="str">
        <f t="shared" si="2"/>
        <v xml:space="preserve"> </v>
      </c>
      <c r="AD22" s="171">
        <f t="shared" si="3"/>
        <v>1</v>
      </c>
      <c r="AE22" s="60"/>
      <c r="AF22" s="60"/>
      <c r="AG22" s="60"/>
      <c r="AH22" s="176"/>
      <c r="AI22" s="173"/>
      <c r="AJ22" s="173"/>
      <c r="AK22" s="171" t="str">
        <f t="shared" si="4"/>
        <v xml:space="preserve"> </v>
      </c>
      <c r="AL22" s="171">
        <f t="shared" si="5"/>
        <v>1</v>
      </c>
      <c r="AM22" s="178"/>
      <c r="AN22" s="174"/>
      <c r="AO22" s="174"/>
      <c r="AP22" s="180">
        <v>1</v>
      </c>
      <c r="AQ22" s="60">
        <v>48</v>
      </c>
      <c r="AR22" s="60">
        <v>48</v>
      </c>
      <c r="AS22" s="69">
        <f t="shared" si="6"/>
        <v>1</v>
      </c>
      <c r="AT22" s="171">
        <f t="shared" si="7"/>
        <v>1</v>
      </c>
      <c r="AU22" s="267" t="s">
        <v>21</v>
      </c>
      <c r="AV22" s="249" t="s">
        <v>711</v>
      </c>
      <c r="AW22" s="182"/>
      <c r="AX22" s="123">
        <f t="shared" si="8"/>
        <v>1</v>
      </c>
      <c r="AY22" s="55">
        <f t="shared" si="9"/>
        <v>1</v>
      </c>
      <c r="AZ22" s="52" t="str">
        <f t="shared" si="10"/>
        <v>EXCELENTE</v>
      </c>
      <c r="BA22" s="31">
        <f t="shared" si="0"/>
        <v>1</v>
      </c>
      <c r="BB22" s="78"/>
      <c r="BC22" s="79"/>
      <c r="BD22" s="31" t="str">
        <f t="shared" si="11"/>
        <v xml:space="preserve"> </v>
      </c>
      <c r="BE22" s="122">
        <f t="shared" si="12"/>
        <v>1</v>
      </c>
      <c r="BF22" s="34"/>
      <c r="BG22" s="41"/>
      <c r="BH22" s="41"/>
      <c r="BI22" s="31">
        <f t="shared" si="13"/>
        <v>1</v>
      </c>
      <c r="BJ22" s="32"/>
      <c r="BK22" s="32"/>
      <c r="BL22" s="31" t="str">
        <f t="shared" si="14"/>
        <v xml:space="preserve"> </v>
      </c>
      <c r="BM22" s="122">
        <f t="shared" si="15"/>
        <v>1</v>
      </c>
      <c r="BN22" s="34"/>
      <c r="BO22" s="40"/>
      <c r="BP22" s="35"/>
      <c r="BQ22" s="31">
        <f t="shared" si="16"/>
        <v>1</v>
      </c>
      <c r="BR22" s="32">
        <v>85</v>
      </c>
      <c r="BS22" s="32">
        <v>85</v>
      </c>
      <c r="BT22" s="31">
        <f t="shared" si="17"/>
        <v>1</v>
      </c>
      <c r="BU22" s="122">
        <f t="shared" si="1"/>
        <v>1</v>
      </c>
      <c r="BV22" s="122" t="s">
        <v>21</v>
      </c>
      <c r="BW22" s="41" t="s">
        <v>614</v>
      </c>
      <c r="BX22" s="35"/>
      <c r="BY22" s="50">
        <f t="shared" si="18"/>
        <v>1</v>
      </c>
      <c r="BZ22" s="55">
        <f t="shared" si="19"/>
        <v>1</v>
      </c>
      <c r="CA22" s="52" t="str">
        <f t="shared" si="20"/>
        <v>EXCELENTE</v>
      </c>
    </row>
    <row r="23" spans="1:79" ht="80.099999999999994" hidden="1" customHeight="1" x14ac:dyDescent="0.25">
      <c r="A23" s="11">
        <v>17</v>
      </c>
      <c r="B23" s="133" t="s">
        <v>171</v>
      </c>
      <c r="C23" s="116" t="s">
        <v>172</v>
      </c>
      <c r="D23" s="64" t="s">
        <v>173</v>
      </c>
      <c r="E23" s="117" t="s">
        <v>29</v>
      </c>
      <c r="F23" s="134" t="s">
        <v>174</v>
      </c>
      <c r="G23" s="118" t="s">
        <v>175</v>
      </c>
      <c r="H23" s="117" t="s">
        <v>176</v>
      </c>
      <c r="I23" s="119" t="s">
        <v>177</v>
      </c>
      <c r="J23" s="120">
        <v>1</v>
      </c>
      <c r="K23" s="119" t="s">
        <v>178</v>
      </c>
      <c r="L23" s="117" t="s">
        <v>35</v>
      </c>
      <c r="M23" s="115" t="s">
        <v>179</v>
      </c>
      <c r="N23" s="117" t="s">
        <v>37</v>
      </c>
      <c r="O23" s="115" t="s">
        <v>180</v>
      </c>
      <c r="P23" s="117" t="s">
        <v>39</v>
      </c>
      <c r="Q23" s="117" t="s">
        <v>39</v>
      </c>
      <c r="R23" s="124" t="s">
        <v>181</v>
      </c>
      <c r="S23" s="124" t="s">
        <v>182</v>
      </c>
      <c r="T23" s="124" t="s">
        <v>147</v>
      </c>
      <c r="U23" s="128" t="s">
        <v>183</v>
      </c>
      <c r="V23" s="17" t="s">
        <v>172</v>
      </c>
      <c r="W23" s="17" t="s">
        <v>184</v>
      </c>
      <c r="X23" s="17" t="s">
        <v>184</v>
      </c>
      <c r="Y23" s="17" t="s">
        <v>172</v>
      </c>
      <c r="Z23" s="180">
        <f t="shared" ref="Z23:Z31" si="21">$J23</f>
        <v>1</v>
      </c>
      <c r="AA23" s="183">
        <v>43</v>
      </c>
      <c r="AB23" s="183">
        <v>43</v>
      </c>
      <c r="AC23" s="171">
        <f t="shared" si="2"/>
        <v>1</v>
      </c>
      <c r="AD23" s="171" t="str">
        <f t="shared" si="3"/>
        <v>&gt;=100%</v>
      </c>
      <c r="AE23" s="59" t="s">
        <v>21</v>
      </c>
      <c r="AF23" s="172" t="s">
        <v>760</v>
      </c>
      <c r="AG23" s="184"/>
      <c r="AH23" s="180">
        <f t="shared" ref="AH23:AH31" si="22">$J23</f>
        <v>1</v>
      </c>
      <c r="AI23" s="183">
        <v>45</v>
      </c>
      <c r="AJ23" s="183">
        <v>45</v>
      </c>
      <c r="AK23" s="171">
        <f t="shared" si="4"/>
        <v>1</v>
      </c>
      <c r="AL23" s="171" t="str">
        <f t="shared" si="5"/>
        <v>&gt;=100%</v>
      </c>
      <c r="AM23" s="59" t="s">
        <v>21</v>
      </c>
      <c r="AN23" s="172" t="s">
        <v>759</v>
      </c>
      <c r="AO23" s="184"/>
      <c r="AP23" s="180">
        <f t="shared" ref="AP23:AP31" si="23">$J23</f>
        <v>1</v>
      </c>
      <c r="AQ23" s="183">
        <v>43</v>
      </c>
      <c r="AR23" s="183">
        <v>43</v>
      </c>
      <c r="AS23" s="69">
        <f t="shared" si="6"/>
        <v>1</v>
      </c>
      <c r="AT23" s="171" t="str">
        <f t="shared" si="7"/>
        <v>&gt;=100%</v>
      </c>
      <c r="AU23" s="59" t="s">
        <v>21</v>
      </c>
      <c r="AV23" s="172" t="s">
        <v>758</v>
      </c>
      <c r="AW23" s="184"/>
      <c r="AX23" s="123">
        <f t="shared" si="8"/>
        <v>1</v>
      </c>
      <c r="AY23" s="55">
        <f t="shared" si="9"/>
        <v>1</v>
      </c>
      <c r="AZ23" s="52" t="str">
        <f t="shared" si="10"/>
        <v>EXCELENTE</v>
      </c>
      <c r="BA23" s="31">
        <f t="shared" si="0"/>
        <v>1</v>
      </c>
      <c r="BB23" s="32">
        <v>44</v>
      </c>
      <c r="BC23" s="32">
        <v>44</v>
      </c>
      <c r="BD23" s="31">
        <f t="shared" si="11"/>
        <v>1</v>
      </c>
      <c r="BE23" s="122" t="str">
        <f t="shared" si="12"/>
        <v>&gt;=100%</v>
      </c>
      <c r="BF23" s="122" t="s">
        <v>21</v>
      </c>
      <c r="BG23" s="135" t="s">
        <v>615</v>
      </c>
      <c r="BH23" s="41"/>
      <c r="BI23" s="31">
        <f t="shared" si="13"/>
        <v>1</v>
      </c>
      <c r="BJ23" s="32">
        <v>52</v>
      </c>
      <c r="BK23" s="32">
        <v>52</v>
      </c>
      <c r="BL23" s="31">
        <f t="shared" si="14"/>
        <v>1</v>
      </c>
      <c r="BM23" s="122" t="str">
        <f t="shared" si="15"/>
        <v>&gt;=100%</v>
      </c>
      <c r="BN23" s="122" t="s">
        <v>21</v>
      </c>
      <c r="BO23" s="136" t="s">
        <v>622</v>
      </c>
      <c r="BP23" s="41"/>
      <c r="BQ23" s="31">
        <f t="shared" si="16"/>
        <v>1</v>
      </c>
      <c r="BR23" s="32">
        <v>41</v>
      </c>
      <c r="BS23" s="32">
        <v>41</v>
      </c>
      <c r="BT23" s="31">
        <f t="shared" si="17"/>
        <v>1</v>
      </c>
      <c r="BU23" s="122" t="str">
        <f t="shared" si="1"/>
        <v>&gt;=100%</v>
      </c>
      <c r="BV23" s="122" t="s">
        <v>21</v>
      </c>
      <c r="BW23" s="135" t="s">
        <v>624</v>
      </c>
      <c r="BX23" s="41"/>
      <c r="BY23" s="50">
        <f t="shared" si="18"/>
        <v>1</v>
      </c>
      <c r="BZ23" s="55">
        <f t="shared" si="19"/>
        <v>1</v>
      </c>
      <c r="CA23" s="52" t="str">
        <f t="shared" si="20"/>
        <v>EXCELENTE</v>
      </c>
    </row>
    <row r="24" spans="1:79" ht="80.099999999999994" hidden="1" customHeight="1" x14ac:dyDescent="0.25">
      <c r="A24" s="11">
        <v>18</v>
      </c>
      <c r="B24" s="133" t="s">
        <v>171</v>
      </c>
      <c r="C24" s="116" t="s">
        <v>172</v>
      </c>
      <c r="D24" s="64" t="s">
        <v>173</v>
      </c>
      <c r="E24" s="117" t="s">
        <v>29</v>
      </c>
      <c r="F24" s="134" t="s">
        <v>185</v>
      </c>
      <c r="G24" s="115" t="s">
        <v>186</v>
      </c>
      <c r="H24" s="117" t="s">
        <v>176</v>
      </c>
      <c r="I24" s="119" t="s">
        <v>177</v>
      </c>
      <c r="J24" s="120">
        <v>1</v>
      </c>
      <c r="K24" s="119" t="s">
        <v>178</v>
      </c>
      <c r="L24" s="117" t="s">
        <v>35</v>
      </c>
      <c r="M24" s="115" t="s">
        <v>187</v>
      </c>
      <c r="N24" s="117" t="s">
        <v>37</v>
      </c>
      <c r="O24" s="115" t="s">
        <v>180</v>
      </c>
      <c r="P24" s="117" t="s">
        <v>39</v>
      </c>
      <c r="Q24" s="117" t="s">
        <v>39</v>
      </c>
      <c r="R24" s="124" t="s">
        <v>181</v>
      </c>
      <c r="S24" s="124" t="s">
        <v>182</v>
      </c>
      <c r="T24" s="124" t="s">
        <v>147</v>
      </c>
      <c r="U24" s="128" t="s">
        <v>183</v>
      </c>
      <c r="V24" s="17" t="s">
        <v>172</v>
      </c>
      <c r="W24" s="17" t="s">
        <v>184</v>
      </c>
      <c r="X24" s="17" t="s">
        <v>184</v>
      </c>
      <c r="Y24" s="17" t="s">
        <v>172</v>
      </c>
      <c r="Z24" s="180">
        <f t="shared" si="21"/>
        <v>1</v>
      </c>
      <c r="AA24" s="183">
        <v>13</v>
      </c>
      <c r="AB24" s="183">
        <v>13</v>
      </c>
      <c r="AC24" s="171">
        <f t="shared" si="2"/>
        <v>1</v>
      </c>
      <c r="AD24" s="171" t="str">
        <f t="shared" si="3"/>
        <v>&gt;=100%</v>
      </c>
      <c r="AE24" s="59" t="s">
        <v>21</v>
      </c>
      <c r="AF24" s="172" t="s">
        <v>761</v>
      </c>
      <c r="AG24" s="184"/>
      <c r="AH24" s="180">
        <f t="shared" si="22"/>
        <v>1</v>
      </c>
      <c r="AI24" s="183">
        <v>15</v>
      </c>
      <c r="AJ24" s="183">
        <v>15</v>
      </c>
      <c r="AK24" s="171">
        <f t="shared" si="4"/>
        <v>1</v>
      </c>
      <c r="AL24" s="171" t="str">
        <f t="shared" si="5"/>
        <v>&gt;=100%</v>
      </c>
      <c r="AM24" s="59" t="s">
        <v>21</v>
      </c>
      <c r="AN24" s="172" t="s">
        <v>577</v>
      </c>
      <c r="AO24" s="184"/>
      <c r="AP24" s="180">
        <f t="shared" si="23"/>
        <v>1</v>
      </c>
      <c r="AQ24" s="183">
        <v>21</v>
      </c>
      <c r="AR24" s="183">
        <v>21</v>
      </c>
      <c r="AS24" s="69">
        <f t="shared" si="6"/>
        <v>1</v>
      </c>
      <c r="AT24" s="171" t="str">
        <f t="shared" si="7"/>
        <v>&gt;=100%</v>
      </c>
      <c r="AU24" s="59" t="s">
        <v>21</v>
      </c>
      <c r="AV24" s="172" t="s">
        <v>762</v>
      </c>
      <c r="AW24" s="184"/>
      <c r="AX24" s="123">
        <f t="shared" si="8"/>
        <v>1</v>
      </c>
      <c r="AY24" s="55">
        <f t="shared" si="9"/>
        <v>1</v>
      </c>
      <c r="AZ24" s="52" t="str">
        <f t="shared" si="10"/>
        <v>EXCELENTE</v>
      </c>
      <c r="BA24" s="31">
        <f t="shared" si="0"/>
        <v>1</v>
      </c>
      <c r="BB24" s="32">
        <v>20</v>
      </c>
      <c r="BC24" s="32">
        <v>20</v>
      </c>
      <c r="BD24" s="31">
        <f t="shared" si="11"/>
        <v>1</v>
      </c>
      <c r="BE24" s="122" t="str">
        <f t="shared" si="12"/>
        <v>&gt;=100%</v>
      </c>
      <c r="BF24" s="122" t="s">
        <v>21</v>
      </c>
      <c r="BG24" s="135" t="s">
        <v>616</v>
      </c>
      <c r="BH24" s="41"/>
      <c r="BI24" s="31">
        <f t="shared" si="13"/>
        <v>1</v>
      </c>
      <c r="BJ24" s="32">
        <v>14</v>
      </c>
      <c r="BK24" s="32">
        <v>14</v>
      </c>
      <c r="BL24" s="31">
        <f t="shared" si="14"/>
        <v>1</v>
      </c>
      <c r="BM24" s="122" t="str">
        <f t="shared" si="15"/>
        <v>&gt;=100%</v>
      </c>
      <c r="BN24" s="122" t="s">
        <v>21</v>
      </c>
      <c r="BO24" s="136" t="s">
        <v>555</v>
      </c>
      <c r="BP24" s="41"/>
      <c r="BQ24" s="31">
        <f t="shared" si="16"/>
        <v>1</v>
      </c>
      <c r="BR24" s="32">
        <v>15</v>
      </c>
      <c r="BS24" s="32">
        <v>15</v>
      </c>
      <c r="BT24" s="31">
        <f t="shared" si="17"/>
        <v>1</v>
      </c>
      <c r="BU24" s="122" t="str">
        <f t="shared" si="1"/>
        <v>&gt;=100%</v>
      </c>
      <c r="BV24" s="122" t="s">
        <v>21</v>
      </c>
      <c r="BW24" s="135" t="s">
        <v>577</v>
      </c>
      <c r="BX24" s="41"/>
      <c r="BY24" s="50">
        <f t="shared" si="18"/>
        <v>1</v>
      </c>
      <c r="BZ24" s="55">
        <f t="shared" si="19"/>
        <v>1</v>
      </c>
      <c r="CA24" s="52" t="str">
        <f t="shared" si="20"/>
        <v>EXCELENTE</v>
      </c>
    </row>
    <row r="25" spans="1:79" ht="80.099999999999994" hidden="1" customHeight="1" x14ac:dyDescent="0.25">
      <c r="A25" s="11">
        <v>19</v>
      </c>
      <c r="B25" s="133" t="s">
        <v>171</v>
      </c>
      <c r="C25" s="116" t="s">
        <v>172</v>
      </c>
      <c r="D25" s="64" t="s">
        <v>173</v>
      </c>
      <c r="E25" s="117" t="s">
        <v>29</v>
      </c>
      <c r="F25" s="134" t="s">
        <v>188</v>
      </c>
      <c r="G25" s="119" t="s">
        <v>189</v>
      </c>
      <c r="H25" s="117" t="s">
        <v>176</v>
      </c>
      <c r="I25" s="119" t="s">
        <v>177</v>
      </c>
      <c r="J25" s="127">
        <v>0.8</v>
      </c>
      <c r="K25" s="119" t="s">
        <v>178</v>
      </c>
      <c r="L25" s="117" t="s">
        <v>190</v>
      </c>
      <c r="M25" s="134" t="s">
        <v>191</v>
      </c>
      <c r="N25" s="117" t="s">
        <v>37</v>
      </c>
      <c r="O25" s="117" t="s">
        <v>192</v>
      </c>
      <c r="P25" s="117" t="s">
        <v>39</v>
      </c>
      <c r="Q25" s="117" t="s">
        <v>39</v>
      </c>
      <c r="R25" s="124" t="s">
        <v>193</v>
      </c>
      <c r="S25" s="124" t="s">
        <v>194</v>
      </c>
      <c r="T25" s="124" t="s">
        <v>195</v>
      </c>
      <c r="U25" s="128" t="s">
        <v>196</v>
      </c>
      <c r="V25" s="119" t="s">
        <v>197</v>
      </c>
      <c r="W25" s="119" t="s">
        <v>198</v>
      </c>
      <c r="X25" s="119" t="s">
        <v>198</v>
      </c>
      <c r="Y25" s="119" t="s">
        <v>198</v>
      </c>
      <c r="Z25" s="180">
        <f t="shared" si="21"/>
        <v>0.8</v>
      </c>
      <c r="AA25" s="183">
        <v>69</v>
      </c>
      <c r="AB25" s="183">
        <v>80</v>
      </c>
      <c r="AC25" s="171">
        <f t="shared" si="2"/>
        <v>0.86250000000000004</v>
      </c>
      <c r="AD25" s="171" t="str">
        <f t="shared" si="3"/>
        <v>&gt;=80%</v>
      </c>
      <c r="AE25" s="59" t="s">
        <v>21</v>
      </c>
      <c r="AF25" s="172" t="s">
        <v>763</v>
      </c>
      <c r="AG25" s="184"/>
      <c r="AH25" s="180">
        <f t="shared" si="22"/>
        <v>0.8</v>
      </c>
      <c r="AI25" s="183">
        <v>81</v>
      </c>
      <c r="AJ25" s="183">
        <v>92</v>
      </c>
      <c r="AK25" s="171">
        <f t="shared" si="4"/>
        <v>0.88043478260869568</v>
      </c>
      <c r="AL25" s="171" t="str">
        <f t="shared" si="5"/>
        <v>&gt;=80%</v>
      </c>
      <c r="AM25" s="59" t="s">
        <v>21</v>
      </c>
      <c r="AN25" s="172" t="s">
        <v>764</v>
      </c>
      <c r="AO25" s="184"/>
      <c r="AP25" s="180">
        <f t="shared" si="23"/>
        <v>0.8</v>
      </c>
      <c r="AQ25" s="183">
        <v>66</v>
      </c>
      <c r="AR25" s="183">
        <v>75</v>
      </c>
      <c r="AS25" s="69">
        <f t="shared" si="6"/>
        <v>0.88</v>
      </c>
      <c r="AT25" s="171" t="str">
        <f t="shared" si="7"/>
        <v>&gt;=80%</v>
      </c>
      <c r="AU25" s="59" t="s">
        <v>21</v>
      </c>
      <c r="AV25" s="172" t="s">
        <v>765</v>
      </c>
      <c r="AW25" s="184"/>
      <c r="AX25" s="123">
        <f t="shared" si="8"/>
        <v>0.8743115942028985</v>
      </c>
      <c r="AY25" s="55">
        <f t="shared" si="9"/>
        <v>0.8743115942028985</v>
      </c>
      <c r="AZ25" s="52" t="str">
        <f t="shared" si="10"/>
        <v>EXCELENTE</v>
      </c>
      <c r="BA25" s="31">
        <f t="shared" si="0"/>
        <v>0.8</v>
      </c>
      <c r="BB25" s="32"/>
      <c r="BC25" s="32"/>
      <c r="BD25" s="31" t="str">
        <f t="shared" si="11"/>
        <v xml:space="preserve"> </v>
      </c>
      <c r="BE25" s="122" t="str">
        <f t="shared" si="12"/>
        <v>&gt;=80%</v>
      </c>
      <c r="BF25" s="122"/>
      <c r="BG25" s="135" t="s">
        <v>617</v>
      </c>
      <c r="BH25" s="41"/>
      <c r="BI25" s="31">
        <f t="shared" si="13"/>
        <v>0.8</v>
      </c>
      <c r="BJ25" s="32">
        <v>36</v>
      </c>
      <c r="BK25" s="32">
        <v>37</v>
      </c>
      <c r="BL25" s="31">
        <f t="shared" si="14"/>
        <v>0.97297297297297303</v>
      </c>
      <c r="BM25" s="122" t="str">
        <f t="shared" si="15"/>
        <v>&gt;=80%</v>
      </c>
      <c r="BN25" s="122" t="s">
        <v>21</v>
      </c>
      <c r="BO25" s="137" t="s">
        <v>623</v>
      </c>
      <c r="BP25" s="41"/>
      <c r="BQ25" s="31">
        <f t="shared" si="16"/>
        <v>0.8</v>
      </c>
      <c r="BR25" s="32">
        <v>39</v>
      </c>
      <c r="BS25" s="32">
        <v>45</v>
      </c>
      <c r="BT25" s="31">
        <f t="shared" si="17"/>
        <v>0.8666666666666667</v>
      </c>
      <c r="BU25" s="122" t="str">
        <f t="shared" si="1"/>
        <v>&gt;=80%</v>
      </c>
      <c r="BV25" s="122" t="s">
        <v>21</v>
      </c>
      <c r="BW25" s="135" t="s">
        <v>623</v>
      </c>
      <c r="BX25" s="41"/>
      <c r="BY25" s="50">
        <f t="shared" si="18"/>
        <v>0.91981981981981986</v>
      </c>
      <c r="BZ25" s="55">
        <f t="shared" si="19"/>
        <v>0.91981981981981986</v>
      </c>
      <c r="CA25" s="52" t="str">
        <f t="shared" si="20"/>
        <v>EXCELENTE</v>
      </c>
    </row>
    <row r="26" spans="1:79" ht="80.099999999999994" hidden="1" customHeight="1" x14ac:dyDescent="0.25">
      <c r="A26" s="11">
        <v>20</v>
      </c>
      <c r="B26" s="133" t="s">
        <v>199</v>
      </c>
      <c r="C26" s="116" t="s">
        <v>172</v>
      </c>
      <c r="D26" s="64" t="s">
        <v>173</v>
      </c>
      <c r="E26" s="117" t="s">
        <v>29</v>
      </c>
      <c r="F26" s="134" t="s">
        <v>200</v>
      </c>
      <c r="G26" s="115" t="s">
        <v>201</v>
      </c>
      <c r="H26" s="117" t="s">
        <v>176</v>
      </c>
      <c r="I26" s="119" t="s">
        <v>177</v>
      </c>
      <c r="J26" s="120">
        <v>0.85</v>
      </c>
      <c r="K26" s="119" t="s">
        <v>202</v>
      </c>
      <c r="L26" s="117" t="s">
        <v>35</v>
      </c>
      <c r="M26" s="115" t="s">
        <v>203</v>
      </c>
      <c r="N26" s="117" t="s">
        <v>37</v>
      </c>
      <c r="O26" s="115" t="s">
        <v>204</v>
      </c>
      <c r="P26" s="117" t="s">
        <v>39</v>
      </c>
      <c r="Q26" s="117" t="s">
        <v>39</v>
      </c>
      <c r="R26" s="124" t="s">
        <v>205</v>
      </c>
      <c r="S26" s="124" t="s">
        <v>206</v>
      </c>
      <c r="T26" s="124" t="s">
        <v>207</v>
      </c>
      <c r="U26" s="128" t="s">
        <v>208</v>
      </c>
      <c r="V26" s="119" t="s">
        <v>197</v>
      </c>
      <c r="W26" s="119" t="s">
        <v>198</v>
      </c>
      <c r="X26" s="119" t="s">
        <v>198</v>
      </c>
      <c r="Y26" s="119" t="s">
        <v>198</v>
      </c>
      <c r="Z26" s="180">
        <f t="shared" si="21"/>
        <v>0.85</v>
      </c>
      <c r="AA26" s="183">
        <v>5</v>
      </c>
      <c r="AB26" s="183">
        <v>5</v>
      </c>
      <c r="AC26" s="171">
        <f t="shared" si="2"/>
        <v>1</v>
      </c>
      <c r="AD26" s="171" t="str">
        <f t="shared" si="3"/>
        <v>&gt;=85%</v>
      </c>
      <c r="AE26" s="59" t="s">
        <v>21</v>
      </c>
      <c r="AF26" s="172" t="s">
        <v>766</v>
      </c>
      <c r="AG26" s="184"/>
      <c r="AH26" s="180">
        <f t="shared" si="22"/>
        <v>0.85</v>
      </c>
      <c r="AI26" s="183">
        <v>2</v>
      </c>
      <c r="AJ26" s="183">
        <v>2</v>
      </c>
      <c r="AK26" s="171">
        <f t="shared" si="4"/>
        <v>1</v>
      </c>
      <c r="AL26" s="171" t="str">
        <f t="shared" si="5"/>
        <v>&gt;=85%</v>
      </c>
      <c r="AM26" s="59" t="s">
        <v>21</v>
      </c>
      <c r="AN26" s="172" t="s">
        <v>767</v>
      </c>
      <c r="AO26" s="184"/>
      <c r="AP26" s="180">
        <f t="shared" si="23"/>
        <v>0.85</v>
      </c>
      <c r="AQ26" s="183">
        <v>12</v>
      </c>
      <c r="AR26" s="183">
        <v>12</v>
      </c>
      <c r="AS26" s="69">
        <f t="shared" si="6"/>
        <v>1</v>
      </c>
      <c r="AT26" s="171" t="str">
        <f t="shared" si="7"/>
        <v>&gt;=85%</v>
      </c>
      <c r="AU26" s="59" t="s">
        <v>21</v>
      </c>
      <c r="AV26" s="172" t="s">
        <v>768</v>
      </c>
      <c r="AW26" s="184"/>
      <c r="AX26" s="123">
        <f t="shared" si="8"/>
        <v>1</v>
      </c>
      <c r="AY26" s="55">
        <f t="shared" si="9"/>
        <v>1</v>
      </c>
      <c r="AZ26" s="52" t="str">
        <f t="shared" si="10"/>
        <v>EXCELENTE</v>
      </c>
      <c r="BA26" s="31">
        <f t="shared" si="0"/>
        <v>0.85</v>
      </c>
      <c r="BB26" s="32">
        <v>4</v>
      </c>
      <c r="BC26" s="32">
        <v>4</v>
      </c>
      <c r="BD26" s="31">
        <f t="shared" si="11"/>
        <v>1</v>
      </c>
      <c r="BE26" s="122" t="str">
        <f t="shared" si="12"/>
        <v>&gt;=85%</v>
      </c>
      <c r="BF26" s="122" t="s">
        <v>21</v>
      </c>
      <c r="BG26" s="135" t="s">
        <v>618</v>
      </c>
      <c r="BH26" s="41"/>
      <c r="BI26" s="31">
        <f t="shared" si="13"/>
        <v>0.85</v>
      </c>
      <c r="BJ26" s="32">
        <v>4</v>
      </c>
      <c r="BK26" s="32">
        <v>4</v>
      </c>
      <c r="BL26" s="31">
        <f t="shared" si="14"/>
        <v>1</v>
      </c>
      <c r="BM26" s="122" t="str">
        <f t="shared" si="15"/>
        <v>&gt;=85%</v>
      </c>
      <c r="BN26" s="122" t="s">
        <v>21</v>
      </c>
      <c r="BO26" s="136" t="s">
        <v>618</v>
      </c>
      <c r="BP26" s="41"/>
      <c r="BQ26" s="31">
        <f t="shared" si="16"/>
        <v>0.85</v>
      </c>
      <c r="BR26" s="32">
        <v>3</v>
      </c>
      <c r="BS26" s="32">
        <v>3</v>
      </c>
      <c r="BT26" s="31">
        <f t="shared" si="17"/>
        <v>1</v>
      </c>
      <c r="BU26" s="122" t="str">
        <f t="shared" si="1"/>
        <v>&gt;=85%</v>
      </c>
      <c r="BV26" s="122" t="s">
        <v>21</v>
      </c>
      <c r="BW26" s="135" t="s">
        <v>625</v>
      </c>
      <c r="BX26" s="41"/>
      <c r="BY26" s="50">
        <f t="shared" si="18"/>
        <v>1</v>
      </c>
      <c r="BZ26" s="55">
        <f t="shared" si="19"/>
        <v>1</v>
      </c>
      <c r="CA26" s="52" t="str">
        <f t="shared" si="20"/>
        <v>EXCELENTE</v>
      </c>
    </row>
    <row r="27" spans="1:79" ht="80.099999999999994" hidden="1" customHeight="1" x14ac:dyDescent="0.25">
      <c r="A27" s="11">
        <v>21</v>
      </c>
      <c r="B27" s="133" t="s">
        <v>199</v>
      </c>
      <c r="C27" s="116" t="s">
        <v>172</v>
      </c>
      <c r="D27" s="64" t="s">
        <v>173</v>
      </c>
      <c r="E27" s="117" t="s">
        <v>29</v>
      </c>
      <c r="F27" s="134" t="s">
        <v>209</v>
      </c>
      <c r="G27" s="115" t="s">
        <v>210</v>
      </c>
      <c r="H27" s="119" t="s">
        <v>176</v>
      </c>
      <c r="I27" s="119" t="s">
        <v>177</v>
      </c>
      <c r="J27" s="120">
        <v>1</v>
      </c>
      <c r="K27" s="119" t="s">
        <v>202</v>
      </c>
      <c r="L27" s="117" t="s">
        <v>35</v>
      </c>
      <c r="M27" s="115" t="s">
        <v>211</v>
      </c>
      <c r="N27" s="117" t="s">
        <v>37</v>
      </c>
      <c r="O27" s="115" t="s">
        <v>212</v>
      </c>
      <c r="P27" s="117" t="s">
        <v>39</v>
      </c>
      <c r="Q27" s="117" t="s">
        <v>39</v>
      </c>
      <c r="R27" s="124" t="s">
        <v>181</v>
      </c>
      <c r="S27" s="124" t="s">
        <v>182</v>
      </c>
      <c r="T27" s="124" t="s">
        <v>147</v>
      </c>
      <c r="U27" s="128" t="s">
        <v>183</v>
      </c>
      <c r="V27" s="119" t="s">
        <v>172</v>
      </c>
      <c r="W27" s="119" t="s">
        <v>213</v>
      </c>
      <c r="X27" s="119" t="s">
        <v>213</v>
      </c>
      <c r="Y27" s="119" t="s">
        <v>213</v>
      </c>
      <c r="Z27" s="180">
        <f t="shared" si="21"/>
        <v>1</v>
      </c>
      <c r="AA27" s="183">
        <v>18</v>
      </c>
      <c r="AB27" s="183">
        <v>18</v>
      </c>
      <c r="AC27" s="171">
        <f t="shared" si="2"/>
        <v>1</v>
      </c>
      <c r="AD27" s="171" t="str">
        <f t="shared" si="3"/>
        <v>&gt;=100%</v>
      </c>
      <c r="AE27" s="59" t="s">
        <v>21</v>
      </c>
      <c r="AF27" s="172" t="s">
        <v>769</v>
      </c>
      <c r="AG27" s="184"/>
      <c r="AH27" s="180">
        <f t="shared" si="22"/>
        <v>1</v>
      </c>
      <c r="AI27" s="183">
        <v>28</v>
      </c>
      <c r="AJ27" s="183">
        <v>28</v>
      </c>
      <c r="AK27" s="171">
        <f t="shared" si="4"/>
        <v>1</v>
      </c>
      <c r="AL27" s="171" t="str">
        <f t="shared" si="5"/>
        <v>&gt;=100%</v>
      </c>
      <c r="AM27" s="59" t="s">
        <v>21</v>
      </c>
      <c r="AN27" s="172" t="s">
        <v>770</v>
      </c>
      <c r="AO27" s="184"/>
      <c r="AP27" s="180">
        <f t="shared" si="23"/>
        <v>1</v>
      </c>
      <c r="AQ27" s="183">
        <v>17</v>
      </c>
      <c r="AR27" s="183">
        <v>17</v>
      </c>
      <c r="AS27" s="69">
        <f t="shared" si="6"/>
        <v>1</v>
      </c>
      <c r="AT27" s="171" t="str">
        <f t="shared" si="7"/>
        <v>&gt;=100%</v>
      </c>
      <c r="AU27" s="59" t="s">
        <v>21</v>
      </c>
      <c r="AV27" s="172" t="s">
        <v>771</v>
      </c>
      <c r="AW27" s="184"/>
      <c r="AX27" s="123">
        <f t="shared" si="8"/>
        <v>1</v>
      </c>
      <c r="AY27" s="55">
        <f t="shared" si="9"/>
        <v>1</v>
      </c>
      <c r="AZ27" s="52" t="str">
        <f t="shared" si="10"/>
        <v>EXCELENTE</v>
      </c>
      <c r="BA27" s="31">
        <f t="shared" si="0"/>
        <v>1</v>
      </c>
      <c r="BB27" s="32">
        <v>19</v>
      </c>
      <c r="BC27" s="32">
        <v>19</v>
      </c>
      <c r="BD27" s="31">
        <f t="shared" si="11"/>
        <v>1</v>
      </c>
      <c r="BE27" s="122" t="str">
        <f t="shared" si="12"/>
        <v>&gt;=100%</v>
      </c>
      <c r="BF27" s="122" t="s">
        <v>21</v>
      </c>
      <c r="BG27" s="135" t="s">
        <v>619</v>
      </c>
      <c r="BH27" s="41"/>
      <c r="BI27" s="31">
        <f t="shared" si="13"/>
        <v>1</v>
      </c>
      <c r="BJ27" s="32">
        <v>19</v>
      </c>
      <c r="BK27" s="32">
        <v>19</v>
      </c>
      <c r="BL27" s="31">
        <f t="shared" si="14"/>
        <v>1</v>
      </c>
      <c r="BM27" s="122" t="str">
        <f t="shared" si="15"/>
        <v>&gt;=100%</v>
      </c>
      <c r="BN27" s="122" t="s">
        <v>21</v>
      </c>
      <c r="BO27" s="136" t="s">
        <v>619</v>
      </c>
      <c r="BP27" s="41"/>
      <c r="BQ27" s="31">
        <f t="shared" si="16"/>
        <v>1</v>
      </c>
      <c r="BR27" s="32">
        <v>23</v>
      </c>
      <c r="BS27" s="32">
        <v>23</v>
      </c>
      <c r="BT27" s="31">
        <f t="shared" si="17"/>
        <v>1</v>
      </c>
      <c r="BU27" s="122" t="str">
        <f t="shared" si="1"/>
        <v>&gt;=100%</v>
      </c>
      <c r="BV27" s="122" t="s">
        <v>21</v>
      </c>
      <c r="BW27" s="135" t="s">
        <v>626</v>
      </c>
      <c r="BX27" s="41"/>
      <c r="BY27" s="50">
        <f t="shared" si="18"/>
        <v>1</v>
      </c>
      <c r="BZ27" s="55">
        <f t="shared" si="19"/>
        <v>1</v>
      </c>
      <c r="CA27" s="52" t="str">
        <f t="shared" si="20"/>
        <v>EXCELENTE</v>
      </c>
    </row>
    <row r="28" spans="1:79" ht="80.099999999999994" hidden="1" customHeight="1" x14ac:dyDescent="0.25">
      <c r="A28" s="11">
        <v>22</v>
      </c>
      <c r="B28" s="133" t="s">
        <v>199</v>
      </c>
      <c r="C28" s="116" t="s">
        <v>172</v>
      </c>
      <c r="D28" s="64" t="s">
        <v>173</v>
      </c>
      <c r="E28" s="117" t="s">
        <v>29</v>
      </c>
      <c r="F28" s="134" t="s">
        <v>214</v>
      </c>
      <c r="G28" s="115" t="s">
        <v>215</v>
      </c>
      <c r="H28" s="119" t="s">
        <v>176</v>
      </c>
      <c r="I28" s="119" t="s">
        <v>177</v>
      </c>
      <c r="J28" s="120">
        <v>0.8</v>
      </c>
      <c r="K28" s="119" t="s">
        <v>202</v>
      </c>
      <c r="L28" s="117" t="s">
        <v>35</v>
      </c>
      <c r="M28" s="115" t="s">
        <v>216</v>
      </c>
      <c r="N28" s="119" t="s">
        <v>37</v>
      </c>
      <c r="O28" s="115" t="s">
        <v>217</v>
      </c>
      <c r="P28" s="117" t="s">
        <v>39</v>
      </c>
      <c r="Q28" s="117" t="s">
        <v>39</v>
      </c>
      <c r="R28" s="124" t="s">
        <v>193</v>
      </c>
      <c r="S28" s="124" t="s">
        <v>194</v>
      </c>
      <c r="T28" s="124" t="s">
        <v>195</v>
      </c>
      <c r="U28" s="128" t="s">
        <v>196</v>
      </c>
      <c r="V28" s="119" t="s">
        <v>172</v>
      </c>
      <c r="W28" s="119" t="s">
        <v>213</v>
      </c>
      <c r="X28" s="119" t="s">
        <v>213</v>
      </c>
      <c r="Y28" s="119" t="s">
        <v>213</v>
      </c>
      <c r="Z28" s="180">
        <f t="shared" si="21"/>
        <v>0.8</v>
      </c>
      <c r="AA28" s="183">
        <v>2165</v>
      </c>
      <c r="AB28" s="183">
        <v>2395</v>
      </c>
      <c r="AC28" s="171">
        <f t="shared" si="2"/>
        <v>0.90396659707724425</v>
      </c>
      <c r="AD28" s="171" t="str">
        <f t="shared" si="3"/>
        <v>&gt;=80%</v>
      </c>
      <c r="AE28" s="59" t="s">
        <v>21</v>
      </c>
      <c r="AF28" s="251" t="s">
        <v>772</v>
      </c>
      <c r="AG28" s="184"/>
      <c r="AH28" s="180">
        <f t="shared" si="22"/>
        <v>0.8</v>
      </c>
      <c r="AI28" s="183">
        <v>4157</v>
      </c>
      <c r="AJ28" s="183">
        <v>4566</v>
      </c>
      <c r="AK28" s="171">
        <f t="shared" si="4"/>
        <v>0.91042487954445905</v>
      </c>
      <c r="AL28" s="171" t="str">
        <f t="shared" si="5"/>
        <v>&gt;=80%</v>
      </c>
      <c r="AM28" s="59" t="s">
        <v>21</v>
      </c>
      <c r="AN28" s="251" t="s">
        <v>772</v>
      </c>
      <c r="AO28" s="184"/>
      <c r="AP28" s="180">
        <f t="shared" si="23"/>
        <v>0.8</v>
      </c>
      <c r="AQ28" s="183">
        <v>3066</v>
      </c>
      <c r="AR28" s="183">
        <v>3375</v>
      </c>
      <c r="AS28" s="69">
        <f t="shared" si="6"/>
        <v>0.9084444444444445</v>
      </c>
      <c r="AT28" s="171" t="str">
        <f t="shared" si="7"/>
        <v>&gt;=80%</v>
      </c>
      <c r="AU28" s="59" t="s">
        <v>21</v>
      </c>
      <c r="AV28" s="251" t="s">
        <v>772</v>
      </c>
      <c r="AW28" s="184"/>
      <c r="AX28" s="123">
        <f t="shared" si="8"/>
        <v>0.90761197368871593</v>
      </c>
      <c r="AY28" s="55">
        <f t="shared" si="9"/>
        <v>0.90761197368871593</v>
      </c>
      <c r="AZ28" s="52" t="str">
        <f t="shared" si="10"/>
        <v>EXCELENTE</v>
      </c>
      <c r="BA28" s="31">
        <f t="shared" si="0"/>
        <v>0.8</v>
      </c>
      <c r="BB28" s="32">
        <v>2511</v>
      </c>
      <c r="BC28" s="32">
        <v>2571</v>
      </c>
      <c r="BD28" s="31">
        <f t="shared" si="11"/>
        <v>0.97666277712952154</v>
      </c>
      <c r="BE28" s="122" t="str">
        <f t="shared" si="12"/>
        <v>&gt;=80%</v>
      </c>
      <c r="BF28" s="122" t="s">
        <v>21</v>
      </c>
      <c r="BG28" s="135" t="s">
        <v>620</v>
      </c>
      <c r="BH28" s="41"/>
      <c r="BI28" s="31">
        <f t="shared" si="13"/>
        <v>0.8</v>
      </c>
      <c r="BJ28" s="32">
        <v>1396</v>
      </c>
      <c r="BK28" s="32">
        <v>1475</v>
      </c>
      <c r="BL28" s="31">
        <f t="shared" si="14"/>
        <v>0.94644067796610165</v>
      </c>
      <c r="BM28" s="122" t="str">
        <f t="shared" si="15"/>
        <v>&gt;=80%</v>
      </c>
      <c r="BN28" s="122" t="s">
        <v>21</v>
      </c>
      <c r="BO28" s="136" t="s">
        <v>620</v>
      </c>
      <c r="BP28" s="41"/>
      <c r="BQ28" s="31">
        <f t="shared" si="16"/>
        <v>0.8</v>
      </c>
      <c r="BR28" s="32">
        <v>2326</v>
      </c>
      <c r="BS28" s="32">
        <v>2537</v>
      </c>
      <c r="BT28" s="31">
        <f t="shared" si="17"/>
        <v>0.91683090264091449</v>
      </c>
      <c r="BU28" s="122" t="str">
        <f t="shared" si="1"/>
        <v>&gt;=80%</v>
      </c>
      <c r="BV28" s="122" t="s">
        <v>21</v>
      </c>
      <c r="BW28" s="135" t="s">
        <v>620</v>
      </c>
      <c r="BX28" s="41"/>
      <c r="BY28" s="50">
        <f t="shared" si="18"/>
        <v>0.94664478591217927</v>
      </c>
      <c r="BZ28" s="55">
        <f t="shared" si="19"/>
        <v>0.94664478591217927</v>
      </c>
      <c r="CA28" s="52" t="str">
        <f t="shared" si="20"/>
        <v>EXCELENTE</v>
      </c>
    </row>
    <row r="29" spans="1:79" ht="80.099999999999994" hidden="1" customHeight="1" x14ac:dyDescent="0.25">
      <c r="A29" s="11">
        <v>23</v>
      </c>
      <c r="B29" s="133" t="s">
        <v>171</v>
      </c>
      <c r="C29" s="119" t="s">
        <v>197</v>
      </c>
      <c r="D29" s="64" t="s">
        <v>173</v>
      </c>
      <c r="E29" s="117" t="s">
        <v>29</v>
      </c>
      <c r="F29" s="115" t="s">
        <v>218</v>
      </c>
      <c r="G29" s="115" t="s">
        <v>219</v>
      </c>
      <c r="H29" s="117" t="s">
        <v>52</v>
      </c>
      <c r="I29" s="119" t="s">
        <v>177</v>
      </c>
      <c r="J29" s="120">
        <v>1</v>
      </c>
      <c r="K29" s="119" t="s">
        <v>202</v>
      </c>
      <c r="L29" s="117" t="s">
        <v>35</v>
      </c>
      <c r="M29" s="115" t="s">
        <v>220</v>
      </c>
      <c r="N29" s="117" t="s">
        <v>37</v>
      </c>
      <c r="O29" s="115" t="s">
        <v>221</v>
      </c>
      <c r="P29" s="117" t="s">
        <v>74</v>
      </c>
      <c r="Q29" s="117" t="s">
        <v>74</v>
      </c>
      <c r="R29" s="124" t="s">
        <v>181</v>
      </c>
      <c r="S29" s="124" t="s">
        <v>182</v>
      </c>
      <c r="T29" s="124" t="s">
        <v>147</v>
      </c>
      <c r="U29" s="128" t="s">
        <v>183</v>
      </c>
      <c r="V29" s="119" t="s">
        <v>197</v>
      </c>
      <c r="W29" s="119" t="s">
        <v>198</v>
      </c>
      <c r="X29" s="119" t="s">
        <v>198</v>
      </c>
      <c r="Y29" s="119" t="s">
        <v>198</v>
      </c>
      <c r="Z29" s="180" t="s">
        <v>556</v>
      </c>
      <c r="AA29" s="180" t="s">
        <v>556</v>
      </c>
      <c r="AB29" s="180" t="s">
        <v>556</v>
      </c>
      <c r="AC29" s="171" t="str">
        <f t="shared" si="2"/>
        <v xml:space="preserve"> </v>
      </c>
      <c r="AD29" s="171" t="str">
        <f t="shared" si="3"/>
        <v>&gt;=100%</v>
      </c>
      <c r="AE29" s="70"/>
      <c r="AF29" s="60" t="s">
        <v>556</v>
      </c>
      <c r="AG29" s="180" t="s">
        <v>556</v>
      </c>
      <c r="AH29" s="180" t="s">
        <v>556</v>
      </c>
      <c r="AI29" s="180" t="s">
        <v>556</v>
      </c>
      <c r="AJ29" s="180" t="s">
        <v>556</v>
      </c>
      <c r="AK29" s="171" t="str">
        <f t="shared" si="4"/>
        <v xml:space="preserve"> </v>
      </c>
      <c r="AL29" s="171" t="str">
        <f t="shared" si="5"/>
        <v>&gt;=100%</v>
      </c>
      <c r="AM29" s="70"/>
      <c r="AN29" s="60" t="s">
        <v>556</v>
      </c>
      <c r="AO29" s="180" t="s">
        <v>556</v>
      </c>
      <c r="AP29" s="180">
        <f t="shared" si="23"/>
        <v>1</v>
      </c>
      <c r="AQ29" s="186">
        <v>8</v>
      </c>
      <c r="AR29" s="186">
        <v>8</v>
      </c>
      <c r="AS29" s="69">
        <f t="shared" si="6"/>
        <v>1</v>
      </c>
      <c r="AT29" s="171" t="str">
        <f t="shared" si="7"/>
        <v>&gt;=100%</v>
      </c>
      <c r="AU29" s="59" t="s">
        <v>21</v>
      </c>
      <c r="AV29" s="179" t="s">
        <v>712</v>
      </c>
      <c r="AW29" s="184"/>
      <c r="AX29" s="123">
        <f t="shared" si="8"/>
        <v>1</v>
      </c>
      <c r="AY29" s="55">
        <f t="shared" si="9"/>
        <v>1</v>
      </c>
      <c r="AZ29" s="52" t="str">
        <f t="shared" si="10"/>
        <v>EXCELENTE</v>
      </c>
      <c r="BA29" s="31">
        <f t="shared" si="0"/>
        <v>1</v>
      </c>
      <c r="BB29" s="32" t="s">
        <v>598</v>
      </c>
      <c r="BC29" s="32" t="s">
        <v>598</v>
      </c>
      <c r="BD29" s="31" t="str">
        <f t="shared" si="11"/>
        <v xml:space="preserve"> </v>
      </c>
      <c r="BE29" s="122" t="str">
        <f t="shared" si="12"/>
        <v>&gt;=100%</v>
      </c>
      <c r="BF29" s="122" t="s">
        <v>598</v>
      </c>
      <c r="BG29" s="41" t="s">
        <v>598</v>
      </c>
      <c r="BH29" s="41" t="s">
        <v>598</v>
      </c>
      <c r="BI29" s="31">
        <f t="shared" si="13"/>
        <v>1</v>
      </c>
      <c r="BJ29" s="32" t="s">
        <v>598</v>
      </c>
      <c r="BK29" s="32" t="s">
        <v>598</v>
      </c>
      <c r="BL29" s="31" t="str">
        <f t="shared" si="14"/>
        <v xml:space="preserve"> </v>
      </c>
      <c r="BM29" s="122" t="str">
        <f t="shared" si="15"/>
        <v>&gt;=100%</v>
      </c>
      <c r="BN29" s="122" t="s">
        <v>598</v>
      </c>
      <c r="BO29" s="41" t="s">
        <v>598</v>
      </c>
      <c r="BP29" s="41" t="s">
        <v>598</v>
      </c>
      <c r="BQ29" s="31">
        <f t="shared" si="16"/>
        <v>1</v>
      </c>
      <c r="BR29" s="32" t="s">
        <v>598</v>
      </c>
      <c r="BS29" s="32" t="s">
        <v>598</v>
      </c>
      <c r="BT29" s="31" t="str">
        <f t="shared" si="17"/>
        <v xml:space="preserve"> </v>
      </c>
      <c r="BU29" s="122" t="str">
        <f t="shared" si="1"/>
        <v>&gt;=100%</v>
      </c>
      <c r="BV29" s="122" t="s">
        <v>598</v>
      </c>
      <c r="BW29" s="41" t="s">
        <v>598</v>
      </c>
      <c r="BX29" s="41" t="s">
        <v>598</v>
      </c>
      <c r="BY29" s="50" t="str">
        <f t="shared" si="18"/>
        <v>0</v>
      </c>
      <c r="BZ29" s="55" t="str">
        <f t="shared" si="19"/>
        <v>0</v>
      </c>
      <c r="CA29" s="52" t="str">
        <f t="shared" si="20"/>
        <v>NA</v>
      </c>
    </row>
    <row r="30" spans="1:79" ht="80.099999999999994" hidden="1" customHeight="1" x14ac:dyDescent="0.25">
      <c r="A30" s="11">
        <v>24</v>
      </c>
      <c r="B30" s="133" t="s">
        <v>199</v>
      </c>
      <c r="C30" s="119" t="s">
        <v>197</v>
      </c>
      <c r="D30" s="64" t="s">
        <v>173</v>
      </c>
      <c r="E30" s="117" t="s">
        <v>29</v>
      </c>
      <c r="F30" s="115" t="s">
        <v>222</v>
      </c>
      <c r="G30" s="115" t="s">
        <v>223</v>
      </c>
      <c r="H30" s="115" t="s">
        <v>52</v>
      </c>
      <c r="I30" s="119" t="s">
        <v>177</v>
      </c>
      <c r="J30" s="120">
        <v>1</v>
      </c>
      <c r="K30" s="119" t="s">
        <v>202</v>
      </c>
      <c r="L30" s="117" t="s">
        <v>35</v>
      </c>
      <c r="M30" s="115" t="s">
        <v>224</v>
      </c>
      <c r="N30" s="117" t="s">
        <v>37</v>
      </c>
      <c r="O30" s="115" t="s">
        <v>225</v>
      </c>
      <c r="P30" s="117" t="s">
        <v>74</v>
      </c>
      <c r="Q30" s="117" t="s">
        <v>74</v>
      </c>
      <c r="R30" s="124" t="s">
        <v>181</v>
      </c>
      <c r="S30" s="124" t="s">
        <v>182</v>
      </c>
      <c r="T30" s="124" t="s">
        <v>147</v>
      </c>
      <c r="U30" s="128" t="s">
        <v>183</v>
      </c>
      <c r="V30" s="119" t="s">
        <v>197</v>
      </c>
      <c r="W30" s="119" t="s">
        <v>198</v>
      </c>
      <c r="X30" s="119" t="s">
        <v>198</v>
      </c>
      <c r="Y30" s="119" t="s">
        <v>198</v>
      </c>
      <c r="Z30" s="180" t="s">
        <v>556</v>
      </c>
      <c r="AA30" s="180" t="s">
        <v>556</v>
      </c>
      <c r="AB30" s="180" t="s">
        <v>556</v>
      </c>
      <c r="AC30" s="171" t="str">
        <f t="shared" si="2"/>
        <v xml:space="preserve"> </v>
      </c>
      <c r="AD30" s="171" t="str">
        <f t="shared" si="3"/>
        <v>&gt;=100%</v>
      </c>
      <c r="AE30" s="70"/>
      <c r="AF30" s="60" t="s">
        <v>556</v>
      </c>
      <c r="AG30" s="180" t="s">
        <v>556</v>
      </c>
      <c r="AH30" s="180" t="s">
        <v>556</v>
      </c>
      <c r="AI30" s="180" t="s">
        <v>556</v>
      </c>
      <c r="AJ30" s="180" t="s">
        <v>556</v>
      </c>
      <c r="AK30" s="171" t="str">
        <f t="shared" si="4"/>
        <v xml:space="preserve"> </v>
      </c>
      <c r="AL30" s="171" t="str">
        <f t="shared" si="5"/>
        <v>&gt;=100%</v>
      </c>
      <c r="AM30" s="70"/>
      <c r="AN30" s="60" t="s">
        <v>556</v>
      </c>
      <c r="AO30" s="180" t="s">
        <v>556</v>
      </c>
      <c r="AP30" s="180">
        <f t="shared" si="23"/>
        <v>1</v>
      </c>
      <c r="AQ30" s="184">
        <v>5</v>
      </c>
      <c r="AR30" s="184">
        <v>5</v>
      </c>
      <c r="AS30" s="69">
        <f t="shared" si="6"/>
        <v>1</v>
      </c>
      <c r="AT30" s="171" t="str">
        <f t="shared" si="7"/>
        <v>&gt;=100%</v>
      </c>
      <c r="AU30" s="59" t="s">
        <v>21</v>
      </c>
      <c r="AV30" s="60" t="s">
        <v>713</v>
      </c>
      <c r="AW30" s="184"/>
      <c r="AX30" s="123">
        <f t="shared" si="8"/>
        <v>1</v>
      </c>
      <c r="AY30" s="55">
        <f t="shared" si="9"/>
        <v>1</v>
      </c>
      <c r="AZ30" s="52" t="str">
        <f t="shared" si="10"/>
        <v>EXCELENTE</v>
      </c>
      <c r="BA30" s="31">
        <f t="shared" si="0"/>
        <v>1</v>
      </c>
      <c r="BB30" s="32" t="s">
        <v>598</v>
      </c>
      <c r="BC30" s="32" t="s">
        <v>598</v>
      </c>
      <c r="BD30" s="31" t="str">
        <f t="shared" si="11"/>
        <v xml:space="preserve"> </v>
      </c>
      <c r="BE30" s="122" t="str">
        <f t="shared" si="12"/>
        <v>&gt;=100%</v>
      </c>
      <c r="BF30" s="122" t="s">
        <v>598</v>
      </c>
      <c r="BG30" s="41" t="s">
        <v>598</v>
      </c>
      <c r="BH30" s="41" t="s">
        <v>598</v>
      </c>
      <c r="BI30" s="31">
        <f t="shared" si="13"/>
        <v>1</v>
      </c>
      <c r="BJ30" s="32" t="s">
        <v>598</v>
      </c>
      <c r="BK30" s="32" t="s">
        <v>598</v>
      </c>
      <c r="BL30" s="31" t="str">
        <f t="shared" si="14"/>
        <v xml:space="preserve"> </v>
      </c>
      <c r="BM30" s="122" t="str">
        <f t="shared" si="15"/>
        <v>&gt;=100%</v>
      </c>
      <c r="BN30" s="122" t="s">
        <v>598</v>
      </c>
      <c r="BO30" s="41" t="s">
        <v>598</v>
      </c>
      <c r="BP30" s="41" t="s">
        <v>598</v>
      </c>
      <c r="BQ30" s="31">
        <f t="shared" si="16"/>
        <v>1</v>
      </c>
      <c r="BR30" s="32" t="s">
        <v>598</v>
      </c>
      <c r="BS30" s="32" t="s">
        <v>598</v>
      </c>
      <c r="BT30" s="31" t="str">
        <f t="shared" si="17"/>
        <v xml:space="preserve"> </v>
      </c>
      <c r="BU30" s="122" t="str">
        <f t="shared" si="1"/>
        <v>&gt;=100%</v>
      </c>
      <c r="BV30" s="122" t="s">
        <v>598</v>
      </c>
      <c r="BW30" s="41" t="s">
        <v>598</v>
      </c>
      <c r="BX30" s="41" t="s">
        <v>598</v>
      </c>
      <c r="BY30" s="50" t="str">
        <f t="shared" si="18"/>
        <v>0</v>
      </c>
      <c r="BZ30" s="55" t="str">
        <f t="shared" si="19"/>
        <v>0</v>
      </c>
      <c r="CA30" s="52" t="str">
        <f t="shared" si="20"/>
        <v>NA</v>
      </c>
    </row>
    <row r="31" spans="1:79" ht="80.099999999999994" hidden="1" customHeight="1" x14ac:dyDescent="0.25">
      <c r="A31" s="11">
        <v>25</v>
      </c>
      <c r="B31" s="133" t="s">
        <v>171</v>
      </c>
      <c r="C31" s="116" t="s">
        <v>172</v>
      </c>
      <c r="D31" s="64" t="s">
        <v>173</v>
      </c>
      <c r="E31" s="117" t="s">
        <v>29</v>
      </c>
      <c r="F31" s="115" t="s">
        <v>226</v>
      </c>
      <c r="G31" s="115" t="s">
        <v>227</v>
      </c>
      <c r="H31" s="119" t="s">
        <v>176</v>
      </c>
      <c r="I31" s="119" t="s">
        <v>177</v>
      </c>
      <c r="J31" s="120">
        <v>1</v>
      </c>
      <c r="K31" s="119" t="s">
        <v>202</v>
      </c>
      <c r="L31" s="117" t="s">
        <v>35</v>
      </c>
      <c r="M31" s="115" t="s">
        <v>228</v>
      </c>
      <c r="N31" s="117" t="s">
        <v>37</v>
      </c>
      <c r="O31" s="119" t="s">
        <v>229</v>
      </c>
      <c r="P31" s="117" t="s">
        <v>39</v>
      </c>
      <c r="Q31" s="117" t="s">
        <v>39</v>
      </c>
      <c r="R31" s="124" t="s">
        <v>181</v>
      </c>
      <c r="S31" s="124" t="s">
        <v>182</v>
      </c>
      <c r="T31" s="124" t="s">
        <v>147</v>
      </c>
      <c r="U31" s="128" t="s">
        <v>183</v>
      </c>
      <c r="V31" s="119" t="s">
        <v>197</v>
      </c>
      <c r="W31" s="119" t="s">
        <v>198</v>
      </c>
      <c r="X31" s="119" t="s">
        <v>198</v>
      </c>
      <c r="Y31" s="119" t="s">
        <v>198</v>
      </c>
      <c r="Z31" s="180">
        <f t="shared" si="21"/>
        <v>1</v>
      </c>
      <c r="AA31" s="183">
        <v>58</v>
      </c>
      <c r="AB31" s="183">
        <v>58</v>
      </c>
      <c r="AC31" s="171">
        <f t="shared" si="2"/>
        <v>1</v>
      </c>
      <c r="AD31" s="171" t="str">
        <f t="shared" si="3"/>
        <v>&gt;=100%</v>
      </c>
      <c r="AE31" s="59" t="s">
        <v>21</v>
      </c>
      <c r="AF31" s="172" t="s">
        <v>773</v>
      </c>
      <c r="AG31" s="184"/>
      <c r="AH31" s="180">
        <f t="shared" si="22"/>
        <v>1</v>
      </c>
      <c r="AI31" s="183">
        <v>85</v>
      </c>
      <c r="AJ31" s="183">
        <v>85</v>
      </c>
      <c r="AK31" s="171">
        <f t="shared" si="4"/>
        <v>1</v>
      </c>
      <c r="AL31" s="171" t="str">
        <f t="shared" si="5"/>
        <v>&gt;=100%</v>
      </c>
      <c r="AM31" s="59" t="s">
        <v>21</v>
      </c>
      <c r="AN31" s="172" t="s">
        <v>773</v>
      </c>
      <c r="AO31" s="184"/>
      <c r="AP31" s="180">
        <f t="shared" si="23"/>
        <v>1</v>
      </c>
      <c r="AQ31" s="183">
        <v>29</v>
      </c>
      <c r="AR31" s="183">
        <v>29</v>
      </c>
      <c r="AS31" s="69">
        <f t="shared" si="6"/>
        <v>1</v>
      </c>
      <c r="AT31" s="171" t="str">
        <f t="shared" si="7"/>
        <v>&gt;=100%</v>
      </c>
      <c r="AU31" s="59" t="s">
        <v>21</v>
      </c>
      <c r="AV31" s="172" t="s">
        <v>773</v>
      </c>
      <c r="AW31" s="184"/>
      <c r="AX31" s="123">
        <f t="shared" si="8"/>
        <v>1</v>
      </c>
      <c r="AY31" s="55">
        <f t="shared" si="9"/>
        <v>1</v>
      </c>
      <c r="AZ31" s="52" t="str">
        <f t="shared" si="10"/>
        <v>EXCELENTE</v>
      </c>
      <c r="BA31" s="31">
        <f t="shared" si="0"/>
        <v>1</v>
      </c>
      <c r="BB31" s="32">
        <v>53</v>
      </c>
      <c r="BC31" s="32">
        <v>53</v>
      </c>
      <c r="BD31" s="31">
        <f t="shared" si="11"/>
        <v>1</v>
      </c>
      <c r="BE31" s="122" t="str">
        <f t="shared" si="12"/>
        <v>&gt;=100%</v>
      </c>
      <c r="BF31" s="122" t="s">
        <v>21</v>
      </c>
      <c r="BG31" s="135" t="s">
        <v>621</v>
      </c>
      <c r="BH31" s="41"/>
      <c r="BI31" s="31">
        <f t="shared" si="13"/>
        <v>1</v>
      </c>
      <c r="BJ31" s="32">
        <v>63</v>
      </c>
      <c r="BK31" s="32">
        <v>63</v>
      </c>
      <c r="BL31" s="31">
        <f t="shared" si="14"/>
        <v>1</v>
      </c>
      <c r="BM31" s="122" t="str">
        <f t="shared" si="15"/>
        <v>&gt;=100%</v>
      </c>
      <c r="BN31" s="122" t="s">
        <v>21</v>
      </c>
      <c r="BO31" s="136" t="s">
        <v>621</v>
      </c>
      <c r="BP31" s="41"/>
      <c r="BQ31" s="31">
        <f t="shared" si="16"/>
        <v>1</v>
      </c>
      <c r="BR31" s="32">
        <v>120</v>
      </c>
      <c r="BS31" s="32">
        <v>120</v>
      </c>
      <c r="BT31" s="31">
        <f t="shared" si="17"/>
        <v>1</v>
      </c>
      <c r="BU31" s="122" t="str">
        <f t="shared" si="1"/>
        <v>&gt;=100%</v>
      </c>
      <c r="BV31" s="122" t="s">
        <v>21</v>
      </c>
      <c r="BW31" s="135" t="s">
        <v>621</v>
      </c>
      <c r="BX31" s="41"/>
      <c r="BY31" s="50">
        <f t="shared" si="18"/>
        <v>1</v>
      </c>
      <c r="BZ31" s="55">
        <f t="shared" si="19"/>
        <v>1</v>
      </c>
      <c r="CA31" s="52" t="str">
        <f t="shared" si="20"/>
        <v>EXCELENTE</v>
      </c>
    </row>
    <row r="32" spans="1:79" ht="80.099999999999994" hidden="1" customHeight="1" x14ac:dyDescent="0.25">
      <c r="A32" s="11">
        <v>26</v>
      </c>
      <c r="B32" s="115" t="s">
        <v>26</v>
      </c>
      <c r="C32" s="116" t="s">
        <v>230</v>
      </c>
      <c r="D32" s="64" t="s">
        <v>231</v>
      </c>
      <c r="E32" s="117" t="s">
        <v>29</v>
      </c>
      <c r="F32" s="119" t="s">
        <v>232</v>
      </c>
      <c r="G32" s="17" t="s">
        <v>233</v>
      </c>
      <c r="H32" s="19" t="s">
        <v>32</v>
      </c>
      <c r="I32" s="17" t="s">
        <v>234</v>
      </c>
      <c r="J32" s="120">
        <v>1</v>
      </c>
      <c r="K32" s="17" t="s">
        <v>235</v>
      </c>
      <c r="L32" s="19" t="s">
        <v>35</v>
      </c>
      <c r="M32" s="17" t="s">
        <v>236</v>
      </c>
      <c r="N32" s="19" t="s">
        <v>37</v>
      </c>
      <c r="O32" s="17" t="s">
        <v>237</v>
      </c>
      <c r="P32" s="19" t="s">
        <v>39</v>
      </c>
      <c r="Q32" s="19" t="s">
        <v>238</v>
      </c>
      <c r="R32" s="124" t="s">
        <v>239</v>
      </c>
      <c r="S32" s="124" t="s">
        <v>240</v>
      </c>
      <c r="T32" s="124" t="s">
        <v>241</v>
      </c>
      <c r="U32" s="124" t="s">
        <v>242</v>
      </c>
      <c r="V32" s="17" t="s">
        <v>243</v>
      </c>
      <c r="W32" s="119" t="s">
        <v>244</v>
      </c>
      <c r="X32" s="17" t="s">
        <v>245</v>
      </c>
      <c r="Y32" s="17" t="s">
        <v>246</v>
      </c>
      <c r="Z32" s="171"/>
      <c r="AA32" s="60">
        <v>0</v>
      </c>
      <c r="AB32" s="60">
        <v>3</v>
      </c>
      <c r="AC32" s="171">
        <f t="shared" si="2"/>
        <v>0</v>
      </c>
      <c r="AD32" s="171" t="str">
        <f t="shared" si="3"/>
        <v>86%-100%</v>
      </c>
      <c r="AE32" s="59" t="s">
        <v>18</v>
      </c>
      <c r="AF32" s="172" t="s">
        <v>714</v>
      </c>
      <c r="AG32" s="172" t="s">
        <v>715</v>
      </c>
      <c r="AH32" s="171"/>
      <c r="AI32" s="60">
        <v>0</v>
      </c>
      <c r="AJ32" s="60">
        <v>3</v>
      </c>
      <c r="AK32" s="171">
        <f t="shared" si="4"/>
        <v>0</v>
      </c>
      <c r="AL32" s="171" t="str">
        <f t="shared" si="5"/>
        <v>86%-100%</v>
      </c>
      <c r="AM32" s="59" t="s">
        <v>18</v>
      </c>
      <c r="AN32" s="172" t="s">
        <v>714</v>
      </c>
      <c r="AO32" s="172" t="s">
        <v>715</v>
      </c>
      <c r="AP32" s="171">
        <v>1</v>
      </c>
      <c r="AQ32" s="60">
        <v>0</v>
      </c>
      <c r="AR32" s="60">
        <v>3</v>
      </c>
      <c r="AS32" s="69">
        <f t="shared" si="6"/>
        <v>0</v>
      </c>
      <c r="AT32" s="171" t="str">
        <f t="shared" si="7"/>
        <v>86%-100%</v>
      </c>
      <c r="AU32" s="59" t="s">
        <v>18</v>
      </c>
      <c r="AV32" s="172" t="s">
        <v>714</v>
      </c>
      <c r="AW32" s="172" t="s">
        <v>720</v>
      </c>
      <c r="AX32" s="123">
        <f t="shared" si="8"/>
        <v>0</v>
      </c>
      <c r="AY32" s="55">
        <f t="shared" si="9"/>
        <v>0</v>
      </c>
      <c r="AZ32" s="52" t="str">
        <f t="shared" si="10"/>
        <v>MALO</v>
      </c>
      <c r="BA32" s="31">
        <f t="shared" si="0"/>
        <v>1</v>
      </c>
      <c r="BB32" s="32"/>
      <c r="BC32" s="32"/>
      <c r="BD32" s="31" t="str">
        <f t="shared" si="11"/>
        <v xml:space="preserve"> </v>
      </c>
      <c r="BE32" s="122" t="str">
        <f t="shared" si="12"/>
        <v>86%-100%</v>
      </c>
      <c r="BF32" s="122"/>
      <c r="BG32" s="41"/>
      <c r="BH32" s="41"/>
      <c r="BI32" s="31">
        <f t="shared" si="13"/>
        <v>1</v>
      </c>
      <c r="BJ32" s="32"/>
      <c r="BK32" s="32"/>
      <c r="BL32" s="31" t="str">
        <f t="shared" si="14"/>
        <v xml:space="preserve"> </v>
      </c>
      <c r="BM32" s="122" t="str">
        <f t="shared" si="15"/>
        <v>86%-100%</v>
      </c>
      <c r="BN32" s="122"/>
      <c r="BO32" s="41"/>
      <c r="BP32" s="41"/>
      <c r="BQ32" s="31">
        <f t="shared" si="16"/>
        <v>1</v>
      </c>
      <c r="BR32" s="32">
        <v>0</v>
      </c>
      <c r="BS32" s="32">
        <v>3</v>
      </c>
      <c r="BT32" s="31">
        <f t="shared" si="17"/>
        <v>0</v>
      </c>
      <c r="BU32" s="122" t="str">
        <f t="shared" si="1"/>
        <v>86%-100%</v>
      </c>
      <c r="BV32" s="122" t="s">
        <v>18</v>
      </c>
      <c r="BW32" s="41" t="s">
        <v>632</v>
      </c>
      <c r="BX32" s="35" t="s">
        <v>633</v>
      </c>
      <c r="BY32" s="50">
        <f t="shared" si="18"/>
        <v>0</v>
      </c>
      <c r="BZ32" s="55">
        <f t="shared" si="19"/>
        <v>0</v>
      </c>
      <c r="CA32" s="52" t="str">
        <f t="shared" si="20"/>
        <v>MALO</v>
      </c>
    </row>
    <row r="33" spans="1:79" ht="80.099999999999994" hidden="1" customHeight="1" x14ac:dyDescent="0.25">
      <c r="A33" s="11">
        <v>27</v>
      </c>
      <c r="B33" s="119" t="s">
        <v>247</v>
      </c>
      <c r="C33" s="116" t="s">
        <v>230</v>
      </c>
      <c r="D33" s="64" t="s">
        <v>231</v>
      </c>
      <c r="E33" s="117" t="s">
        <v>29</v>
      </c>
      <c r="F33" s="119" t="s">
        <v>248</v>
      </c>
      <c r="G33" s="17" t="s">
        <v>249</v>
      </c>
      <c r="H33" s="19" t="s">
        <v>52</v>
      </c>
      <c r="I33" s="17" t="s">
        <v>250</v>
      </c>
      <c r="J33" s="120">
        <v>0.65</v>
      </c>
      <c r="K33" s="17" t="s">
        <v>251</v>
      </c>
      <c r="L33" s="17" t="s">
        <v>66</v>
      </c>
      <c r="M33" s="17" t="s">
        <v>252</v>
      </c>
      <c r="N33" s="19" t="s">
        <v>37</v>
      </c>
      <c r="O33" s="17" t="s">
        <v>253</v>
      </c>
      <c r="P33" s="19" t="s">
        <v>254</v>
      </c>
      <c r="Q33" s="19" t="s">
        <v>39</v>
      </c>
      <c r="R33" s="124" t="s">
        <v>627</v>
      </c>
      <c r="S33" s="124" t="s">
        <v>255</v>
      </c>
      <c r="T33" s="124" t="s">
        <v>256</v>
      </c>
      <c r="U33" s="124" t="s">
        <v>257</v>
      </c>
      <c r="V33" s="17" t="s">
        <v>258</v>
      </c>
      <c r="W33" s="17" t="s">
        <v>259</v>
      </c>
      <c r="X33" s="17" t="s">
        <v>245</v>
      </c>
      <c r="Y33" s="17" t="s">
        <v>246</v>
      </c>
      <c r="Z33" s="171">
        <v>0.65</v>
      </c>
      <c r="AA33" s="60">
        <v>311</v>
      </c>
      <c r="AB33" s="60">
        <v>587</v>
      </c>
      <c r="AC33" s="171">
        <f t="shared" si="2"/>
        <v>0.52981260647359452</v>
      </c>
      <c r="AD33" s="171" t="str">
        <f t="shared" si="3"/>
        <v xml:space="preserve">&gt;=65% </v>
      </c>
      <c r="AE33" s="59" t="s">
        <v>19</v>
      </c>
      <c r="AF33" s="172" t="s">
        <v>716</v>
      </c>
      <c r="AG33" s="172" t="s">
        <v>717</v>
      </c>
      <c r="AH33" s="60">
        <v>65</v>
      </c>
      <c r="AI33" s="60">
        <v>389</v>
      </c>
      <c r="AJ33" s="60">
        <v>600</v>
      </c>
      <c r="AK33" s="171">
        <f t="shared" si="4"/>
        <v>0.64833333333333332</v>
      </c>
      <c r="AL33" s="171" t="str">
        <f t="shared" si="5"/>
        <v xml:space="preserve">&gt;=65% </v>
      </c>
      <c r="AM33" s="59" t="s">
        <v>21</v>
      </c>
      <c r="AN33" s="172" t="s">
        <v>774</v>
      </c>
      <c r="AO33" s="60"/>
      <c r="AP33" s="171">
        <v>0.65</v>
      </c>
      <c r="AQ33" s="60">
        <v>402</v>
      </c>
      <c r="AR33" s="60">
        <v>600</v>
      </c>
      <c r="AS33" s="69">
        <f t="shared" si="6"/>
        <v>0.67</v>
      </c>
      <c r="AT33" s="171" t="str">
        <f t="shared" si="7"/>
        <v xml:space="preserve">&gt;=65% </v>
      </c>
      <c r="AU33" s="59" t="s">
        <v>21</v>
      </c>
      <c r="AV33" s="252" t="s">
        <v>775</v>
      </c>
      <c r="AW33" s="60"/>
      <c r="AX33" s="123">
        <f t="shared" si="8"/>
        <v>0.61604864660230929</v>
      </c>
      <c r="AY33" s="55">
        <f t="shared" si="9"/>
        <v>0.61604864660230929</v>
      </c>
      <c r="AZ33" s="52" t="s">
        <v>20</v>
      </c>
      <c r="BA33" s="31">
        <f t="shared" si="0"/>
        <v>0.65</v>
      </c>
      <c r="BB33" s="32" t="s">
        <v>598</v>
      </c>
      <c r="BC33" s="32" t="s">
        <v>598</v>
      </c>
      <c r="BD33" s="31" t="str">
        <f t="shared" si="11"/>
        <v xml:space="preserve"> </v>
      </c>
      <c r="BE33" s="122" t="str">
        <f t="shared" si="12"/>
        <v xml:space="preserve">&gt;=65% </v>
      </c>
      <c r="BF33" s="122" t="s">
        <v>598</v>
      </c>
      <c r="BG33" s="41" t="s">
        <v>598</v>
      </c>
      <c r="BH33" s="41" t="s">
        <v>598</v>
      </c>
      <c r="BI33" s="31">
        <f t="shared" si="13"/>
        <v>0.65</v>
      </c>
      <c r="BJ33" s="32" t="s">
        <v>598</v>
      </c>
      <c r="BK33" s="32" t="s">
        <v>598</v>
      </c>
      <c r="BL33" s="31" t="str">
        <f t="shared" si="14"/>
        <v xml:space="preserve"> </v>
      </c>
      <c r="BM33" s="122" t="str">
        <f t="shared" si="15"/>
        <v xml:space="preserve">&gt;=65% </v>
      </c>
      <c r="BN33" s="122" t="s">
        <v>598</v>
      </c>
      <c r="BO33" s="41" t="s">
        <v>598</v>
      </c>
      <c r="BP33" s="41" t="s">
        <v>598</v>
      </c>
      <c r="BQ33" s="31">
        <f t="shared" si="16"/>
        <v>0.65</v>
      </c>
      <c r="BR33" s="32" t="s">
        <v>598</v>
      </c>
      <c r="BS33" s="32" t="s">
        <v>598</v>
      </c>
      <c r="BT33" s="31" t="str">
        <f t="shared" si="17"/>
        <v xml:space="preserve"> </v>
      </c>
      <c r="BU33" s="122" t="str">
        <f t="shared" si="1"/>
        <v xml:space="preserve">&gt;=65% </v>
      </c>
      <c r="BV33" s="122" t="s">
        <v>598</v>
      </c>
      <c r="BW33" s="41" t="s">
        <v>598</v>
      </c>
      <c r="BX33" s="41" t="s">
        <v>598</v>
      </c>
      <c r="BY33" s="50" t="str">
        <f t="shared" si="18"/>
        <v>0</v>
      </c>
      <c r="BZ33" s="55" t="str">
        <f t="shared" si="19"/>
        <v>0</v>
      </c>
      <c r="CA33" s="52" t="str">
        <f t="shared" si="20"/>
        <v>NA</v>
      </c>
    </row>
    <row r="34" spans="1:79" ht="80.099999999999994" hidden="1" customHeight="1" x14ac:dyDescent="0.25">
      <c r="A34" s="11">
        <v>28</v>
      </c>
      <c r="B34" s="119" t="s">
        <v>247</v>
      </c>
      <c r="C34" s="116" t="s">
        <v>230</v>
      </c>
      <c r="D34" s="64" t="s">
        <v>231</v>
      </c>
      <c r="E34" s="117" t="s">
        <v>71</v>
      </c>
      <c r="F34" s="119" t="s">
        <v>260</v>
      </c>
      <c r="G34" s="17" t="s">
        <v>261</v>
      </c>
      <c r="H34" s="19" t="s">
        <v>39</v>
      </c>
      <c r="I34" s="17" t="s">
        <v>250</v>
      </c>
      <c r="J34" s="138">
        <v>0.35416666666666669</v>
      </c>
      <c r="K34" s="138" t="s">
        <v>262</v>
      </c>
      <c r="L34" s="17" t="s">
        <v>66</v>
      </c>
      <c r="M34" s="17" t="s">
        <v>263</v>
      </c>
      <c r="N34" s="19" t="s">
        <v>264</v>
      </c>
      <c r="O34" s="17" t="s">
        <v>265</v>
      </c>
      <c r="P34" s="19" t="s">
        <v>266</v>
      </c>
      <c r="Q34" s="19" t="s">
        <v>39</v>
      </c>
      <c r="R34" s="124" t="s">
        <v>267</v>
      </c>
      <c r="S34" s="124" t="s">
        <v>268</v>
      </c>
      <c r="T34" s="124" t="s">
        <v>269</v>
      </c>
      <c r="U34" s="128" t="s">
        <v>270</v>
      </c>
      <c r="V34" s="17" t="s">
        <v>271</v>
      </c>
      <c r="W34" s="17" t="s">
        <v>272</v>
      </c>
      <c r="X34" s="17" t="s">
        <v>245</v>
      </c>
      <c r="Y34" s="17" t="s">
        <v>246</v>
      </c>
      <c r="Z34" s="60"/>
      <c r="AA34" s="60" t="s">
        <v>556</v>
      </c>
      <c r="AB34" s="60" t="s">
        <v>556</v>
      </c>
      <c r="AC34" s="189">
        <v>0.37708333333333338</v>
      </c>
      <c r="AD34" s="171" t="str">
        <f t="shared" si="3"/>
        <v>&lt;8:30:00</v>
      </c>
      <c r="AE34" s="72" t="s">
        <v>19</v>
      </c>
      <c r="AF34" s="172" t="s">
        <v>718</v>
      </c>
      <c r="AG34" s="172" t="s">
        <v>776</v>
      </c>
      <c r="AH34" s="60"/>
      <c r="AI34" s="60" t="s">
        <v>556</v>
      </c>
      <c r="AJ34" s="60" t="s">
        <v>556</v>
      </c>
      <c r="AK34" s="190">
        <v>0.39513888888888887</v>
      </c>
      <c r="AL34" s="171" t="str">
        <f t="shared" si="5"/>
        <v>&lt;8:30:00</v>
      </c>
      <c r="AM34" s="72" t="s">
        <v>578</v>
      </c>
      <c r="AN34" s="172" t="s">
        <v>777</v>
      </c>
      <c r="AO34" s="172" t="s">
        <v>719</v>
      </c>
      <c r="AP34" s="171"/>
      <c r="AQ34" s="60" t="s">
        <v>556</v>
      </c>
      <c r="AR34" s="60" t="s">
        <v>556</v>
      </c>
      <c r="AS34" s="191">
        <v>0.38055555555555554</v>
      </c>
      <c r="AT34" s="171" t="str">
        <f t="shared" si="7"/>
        <v>&lt;8:30:00</v>
      </c>
      <c r="AU34" s="171" t="s">
        <v>19</v>
      </c>
      <c r="AV34" s="172" t="s">
        <v>778</v>
      </c>
      <c r="AW34" s="172" t="s">
        <v>719</v>
      </c>
      <c r="AX34" s="192">
        <f t="shared" si="8"/>
        <v>0.38425925925925924</v>
      </c>
      <c r="AY34" s="192">
        <f t="shared" si="9"/>
        <v>0.38425925925925924</v>
      </c>
      <c r="AZ34" s="52" t="s">
        <v>18</v>
      </c>
      <c r="BA34" s="31">
        <f t="shared" si="0"/>
        <v>0.35416666666666669</v>
      </c>
      <c r="BB34" s="138"/>
      <c r="BC34" s="138"/>
      <c r="BD34" s="31" t="str">
        <f t="shared" si="11"/>
        <v xml:space="preserve"> </v>
      </c>
      <c r="BE34" s="122" t="str">
        <f t="shared" si="12"/>
        <v>&lt;8:30:00</v>
      </c>
      <c r="BF34" s="122" t="s">
        <v>18</v>
      </c>
      <c r="BG34" s="41" t="s">
        <v>628</v>
      </c>
      <c r="BH34" s="35" t="s">
        <v>629</v>
      </c>
      <c r="BI34" s="31">
        <f t="shared" si="13"/>
        <v>0.35416666666666669</v>
      </c>
      <c r="BJ34" s="32"/>
      <c r="BK34" s="32"/>
      <c r="BL34" s="31" t="str">
        <f t="shared" si="14"/>
        <v xml:space="preserve"> </v>
      </c>
      <c r="BM34" s="122" t="str">
        <f t="shared" si="15"/>
        <v>&lt;8:30:00</v>
      </c>
      <c r="BN34" s="122" t="s">
        <v>18</v>
      </c>
      <c r="BO34" s="41" t="s">
        <v>631</v>
      </c>
      <c r="BP34" s="35" t="s">
        <v>629</v>
      </c>
      <c r="BQ34" s="31">
        <f t="shared" si="16"/>
        <v>0.35416666666666669</v>
      </c>
      <c r="BR34" s="32"/>
      <c r="BS34" s="32"/>
      <c r="BT34" s="31" t="str">
        <f t="shared" si="17"/>
        <v xml:space="preserve"> </v>
      </c>
      <c r="BU34" s="122" t="str">
        <f t="shared" si="1"/>
        <v>&lt;8:30:00</v>
      </c>
      <c r="BV34" s="122" t="s">
        <v>18</v>
      </c>
      <c r="BW34" s="41" t="s">
        <v>634</v>
      </c>
      <c r="BX34" s="35" t="s">
        <v>629</v>
      </c>
      <c r="BY34" s="50" t="str">
        <f t="shared" si="18"/>
        <v>0</v>
      </c>
      <c r="BZ34" s="55" t="str">
        <f t="shared" si="19"/>
        <v>0</v>
      </c>
      <c r="CA34" s="52" t="str">
        <f t="shared" si="20"/>
        <v>MALO</v>
      </c>
    </row>
    <row r="35" spans="1:79" ht="80.099999999999994" hidden="1" customHeight="1" x14ac:dyDescent="0.25">
      <c r="A35" s="11">
        <v>29</v>
      </c>
      <c r="B35" s="119" t="s">
        <v>247</v>
      </c>
      <c r="C35" s="116" t="s">
        <v>230</v>
      </c>
      <c r="D35" s="64" t="s">
        <v>231</v>
      </c>
      <c r="E35" s="117" t="s">
        <v>29</v>
      </c>
      <c r="F35" s="119" t="s">
        <v>273</v>
      </c>
      <c r="G35" s="17" t="s">
        <v>274</v>
      </c>
      <c r="H35" s="19" t="s">
        <v>39</v>
      </c>
      <c r="I35" s="17" t="s">
        <v>250</v>
      </c>
      <c r="J35" s="120">
        <v>1</v>
      </c>
      <c r="K35" s="17" t="s">
        <v>275</v>
      </c>
      <c r="L35" s="17" t="s">
        <v>35</v>
      </c>
      <c r="M35" s="17" t="s">
        <v>276</v>
      </c>
      <c r="N35" s="17" t="s">
        <v>37</v>
      </c>
      <c r="O35" s="17" t="s">
        <v>265</v>
      </c>
      <c r="P35" s="19" t="s">
        <v>266</v>
      </c>
      <c r="Q35" s="19" t="s">
        <v>39</v>
      </c>
      <c r="R35" s="124" t="s">
        <v>277</v>
      </c>
      <c r="S35" s="124" t="s">
        <v>278</v>
      </c>
      <c r="T35" s="124" t="s">
        <v>279</v>
      </c>
      <c r="U35" s="124" t="s">
        <v>242</v>
      </c>
      <c r="V35" s="17" t="s">
        <v>271</v>
      </c>
      <c r="W35" s="17" t="s">
        <v>272</v>
      </c>
      <c r="X35" s="17" t="s">
        <v>245</v>
      </c>
      <c r="Y35" s="17" t="s">
        <v>246</v>
      </c>
      <c r="Z35" s="187">
        <v>1</v>
      </c>
      <c r="AA35" s="60">
        <v>3255</v>
      </c>
      <c r="AB35" s="60">
        <v>3255</v>
      </c>
      <c r="AC35" s="171">
        <f t="shared" si="2"/>
        <v>1</v>
      </c>
      <c r="AD35" s="171" t="str">
        <f t="shared" si="3"/>
        <v>86%-100%</v>
      </c>
      <c r="AE35" s="71" t="s">
        <v>21</v>
      </c>
      <c r="AF35" s="172" t="s">
        <v>630</v>
      </c>
      <c r="AG35" s="60"/>
      <c r="AH35" s="187">
        <v>1</v>
      </c>
      <c r="AI35" s="60">
        <v>3361</v>
      </c>
      <c r="AJ35" s="60">
        <v>3361</v>
      </c>
      <c r="AK35" s="171">
        <f t="shared" si="4"/>
        <v>1</v>
      </c>
      <c r="AL35" s="171" t="str">
        <f t="shared" si="5"/>
        <v>86%-100%</v>
      </c>
      <c r="AM35" s="71" t="s">
        <v>21</v>
      </c>
      <c r="AN35" s="172" t="s">
        <v>630</v>
      </c>
      <c r="AO35" s="60"/>
      <c r="AP35" s="187">
        <v>1</v>
      </c>
      <c r="AQ35" s="60">
        <v>3093</v>
      </c>
      <c r="AR35" s="60">
        <v>3093</v>
      </c>
      <c r="AS35" s="69">
        <f t="shared" si="6"/>
        <v>1</v>
      </c>
      <c r="AT35" s="171" t="str">
        <f t="shared" si="7"/>
        <v>86%-100%</v>
      </c>
      <c r="AU35" s="71" t="s">
        <v>21</v>
      </c>
      <c r="AV35" s="172" t="s">
        <v>630</v>
      </c>
      <c r="AW35" s="60"/>
      <c r="AX35" s="123">
        <f t="shared" si="8"/>
        <v>1</v>
      </c>
      <c r="AY35" s="55">
        <f t="shared" si="9"/>
        <v>1</v>
      </c>
      <c r="AZ35" s="52" t="str">
        <f t="shared" si="10"/>
        <v>EXCELENTE</v>
      </c>
      <c r="BA35" s="31">
        <f t="shared" si="0"/>
        <v>1</v>
      </c>
      <c r="BB35" s="32">
        <v>2755</v>
      </c>
      <c r="BC35" s="32">
        <v>2755</v>
      </c>
      <c r="BD35" s="31">
        <f t="shared" si="11"/>
        <v>1</v>
      </c>
      <c r="BE35" s="122" t="str">
        <f t="shared" si="12"/>
        <v>86%-100%</v>
      </c>
      <c r="BF35" s="122" t="s">
        <v>21</v>
      </c>
      <c r="BG35" s="41" t="s">
        <v>630</v>
      </c>
      <c r="BH35" s="41"/>
      <c r="BI35" s="31">
        <f t="shared" si="13"/>
        <v>1</v>
      </c>
      <c r="BJ35" s="32">
        <v>2897</v>
      </c>
      <c r="BK35" s="32">
        <v>2897</v>
      </c>
      <c r="BL35" s="31">
        <f t="shared" si="14"/>
        <v>1</v>
      </c>
      <c r="BM35" s="122" t="str">
        <f t="shared" si="15"/>
        <v>86%-100%</v>
      </c>
      <c r="BN35" s="122" t="s">
        <v>21</v>
      </c>
      <c r="BO35" s="41" t="s">
        <v>630</v>
      </c>
      <c r="BP35" s="41"/>
      <c r="BQ35" s="31">
        <f t="shared" si="16"/>
        <v>1</v>
      </c>
      <c r="BR35" s="32">
        <v>3360</v>
      </c>
      <c r="BS35" s="32">
        <v>3360</v>
      </c>
      <c r="BT35" s="31">
        <f t="shared" si="17"/>
        <v>1</v>
      </c>
      <c r="BU35" s="122" t="str">
        <f t="shared" si="1"/>
        <v>86%-100%</v>
      </c>
      <c r="BV35" s="122" t="s">
        <v>21</v>
      </c>
      <c r="BW35" s="41" t="s">
        <v>630</v>
      </c>
      <c r="BX35" s="41"/>
      <c r="BY35" s="50">
        <f t="shared" si="18"/>
        <v>1</v>
      </c>
      <c r="BZ35" s="55">
        <f t="shared" si="19"/>
        <v>1</v>
      </c>
      <c r="CA35" s="52" t="str">
        <f t="shared" si="20"/>
        <v>EXCELENTE</v>
      </c>
    </row>
    <row r="36" spans="1:79" ht="80.099999999999994" hidden="1" customHeight="1" x14ac:dyDescent="0.25">
      <c r="A36" s="11">
        <v>30</v>
      </c>
      <c r="B36" s="115" t="s">
        <v>26</v>
      </c>
      <c r="C36" s="116" t="s">
        <v>280</v>
      </c>
      <c r="D36" s="64" t="s">
        <v>281</v>
      </c>
      <c r="E36" s="117" t="s">
        <v>71</v>
      </c>
      <c r="F36" s="119" t="s">
        <v>635</v>
      </c>
      <c r="G36" s="119" t="s">
        <v>636</v>
      </c>
      <c r="H36" s="117" t="s">
        <v>32</v>
      </c>
      <c r="I36" s="119" t="s">
        <v>33</v>
      </c>
      <c r="J36" s="127">
        <v>0.8</v>
      </c>
      <c r="K36" s="139" t="s">
        <v>637</v>
      </c>
      <c r="L36" s="117" t="s">
        <v>35</v>
      </c>
      <c r="M36" s="139" t="s">
        <v>638</v>
      </c>
      <c r="N36" s="119" t="s">
        <v>37</v>
      </c>
      <c r="O36" s="139" t="s">
        <v>639</v>
      </c>
      <c r="P36" s="117" t="s">
        <v>32</v>
      </c>
      <c r="Q36" s="117" t="s">
        <v>32</v>
      </c>
      <c r="R36" s="124" t="s">
        <v>640</v>
      </c>
      <c r="S36" s="140" t="s">
        <v>641</v>
      </c>
      <c r="T36" s="140" t="s">
        <v>642</v>
      </c>
      <c r="U36" s="121" t="s">
        <v>558</v>
      </c>
      <c r="V36" s="119" t="s">
        <v>283</v>
      </c>
      <c r="W36" s="119" t="s">
        <v>643</v>
      </c>
      <c r="X36" s="119" t="s">
        <v>284</v>
      </c>
      <c r="Y36" s="119" t="s">
        <v>285</v>
      </c>
      <c r="Z36" s="171"/>
      <c r="AA36" s="60"/>
      <c r="AB36" s="193"/>
      <c r="AC36" s="171" t="str">
        <f t="shared" si="2"/>
        <v xml:space="preserve"> </v>
      </c>
      <c r="AD36" s="171" t="str">
        <f t="shared" si="3"/>
        <v>&gt;80%</v>
      </c>
      <c r="AE36" s="59"/>
      <c r="AF36" s="193"/>
      <c r="AG36" s="200"/>
      <c r="AH36" s="193"/>
      <c r="AI36" s="193"/>
      <c r="AJ36" s="193"/>
      <c r="AK36" s="171" t="str">
        <f t="shared" si="4"/>
        <v xml:space="preserve"> </v>
      </c>
      <c r="AL36" s="171" t="str">
        <f t="shared" si="5"/>
        <v>&gt;80%</v>
      </c>
      <c r="AM36" s="202"/>
      <c r="AN36" s="193"/>
      <c r="AO36" s="200"/>
      <c r="AP36" s="194">
        <v>0.8</v>
      </c>
      <c r="AQ36" s="193">
        <v>0</v>
      </c>
      <c r="AR36" s="193">
        <v>0</v>
      </c>
      <c r="AS36" s="69">
        <v>0</v>
      </c>
      <c r="AT36" s="171" t="str">
        <f t="shared" si="7"/>
        <v>&gt;80%</v>
      </c>
      <c r="AU36" s="200" t="s">
        <v>19</v>
      </c>
      <c r="AV36" s="172" t="s">
        <v>779</v>
      </c>
      <c r="AW36" s="172" t="s">
        <v>723</v>
      </c>
      <c r="AX36" s="123">
        <f t="shared" si="8"/>
        <v>0</v>
      </c>
      <c r="AY36" s="55">
        <f t="shared" si="9"/>
        <v>0</v>
      </c>
      <c r="AZ36" s="52" t="s">
        <v>18</v>
      </c>
      <c r="BA36" s="31">
        <f t="shared" si="0"/>
        <v>0.8</v>
      </c>
      <c r="BB36" s="32"/>
      <c r="BC36" s="32"/>
      <c r="BD36" s="31" t="str">
        <f t="shared" si="11"/>
        <v xml:space="preserve"> </v>
      </c>
      <c r="BE36" s="122" t="str">
        <f t="shared" si="12"/>
        <v>&gt;80%</v>
      </c>
      <c r="BF36" s="122"/>
      <c r="BG36" s="41"/>
      <c r="BH36" s="41"/>
      <c r="BI36" s="31">
        <f t="shared" si="13"/>
        <v>0.8</v>
      </c>
      <c r="BJ36" s="32"/>
      <c r="BK36" s="32"/>
      <c r="BL36" s="31" t="str">
        <f t="shared" si="14"/>
        <v xml:space="preserve"> </v>
      </c>
      <c r="BM36" s="122" t="str">
        <f t="shared" si="15"/>
        <v>&gt;80%</v>
      </c>
      <c r="BN36" s="122"/>
      <c r="BO36" s="41"/>
      <c r="BP36" s="41"/>
      <c r="BQ36" s="31">
        <f t="shared" si="16"/>
        <v>0.8</v>
      </c>
      <c r="BR36" s="32">
        <v>1</v>
      </c>
      <c r="BS36" s="32">
        <v>1</v>
      </c>
      <c r="BT36" s="31">
        <f t="shared" si="17"/>
        <v>1</v>
      </c>
      <c r="BU36" s="122" t="str">
        <f t="shared" si="1"/>
        <v>&gt;80%</v>
      </c>
      <c r="BV36" s="122" t="s">
        <v>21</v>
      </c>
      <c r="BW36" s="41" t="s">
        <v>678</v>
      </c>
      <c r="BX36" s="41"/>
      <c r="BY36" s="50">
        <f t="shared" si="18"/>
        <v>1</v>
      </c>
      <c r="BZ36" s="55">
        <f t="shared" si="19"/>
        <v>1</v>
      </c>
      <c r="CA36" s="52" t="str">
        <f t="shared" si="20"/>
        <v>EXCELENTE</v>
      </c>
    </row>
    <row r="37" spans="1:79" ht="80.099999999999994" hidden="1" customHeight="1" x14ac:dyDescent="0.25">
      <c r="A37" s="11">
        <v>31</v>
      </c>
      <c r="B37" s="115" t="s">
        <v>26</v>
      </c>
      <c r="C37" s="119" t="s">
        <v>286</v>
      </c>
      <c r="D37" s="64" t="s">
        <v>281</v>
      </c>
      <c r="E37" s="117" t="s">
        <v>29</v>
      </c>
      <c r="F37" s="119" t="s">
        <v>543</v>
      </c>
      <c r="G37" s="119" t="s">
        <v>287</v>
      </c>
      <c r="H37" s="10" t="s">
        <v>74</v>
      </c>
      <c r="I37" s="119" t="s">
        <v>33</v>
      </c>
      <c r="J37" s="141">
        <v>13</v>
      </c>
      <c r="K37" s="119" t="s">
        <v>288</v>
      </c>
      <c r="L37" s="117" t="s">
        <v>35</v>
      </c>
      <c r="M37" s="115" t="s">
        <v>544</v>
      </c>
      <c r="N37" s="119" t="s">
        <v>545</v>
      </c>
      <c r="O37" s="119" t="s">
        <v>289</v>
      </c>
      <c r="P37" s="10" t="s">
        <v>74</v>
      </c>
      <c r="Q37" s="10" t="s">
        <v>74</v>
      </c>
      <c r="R37" s="124" t="s">
        <v>546</v>
      </c>
      <c r="S37" s="124" t="s">
        <v>547</v>
      </c>
      <c r="T37" s="124" t="s">
        <v>548</v>
      </c>
      <c r="U37" s="126" t="s">
        <v>549</v>
      </c>
      <c r="V37" s="119" t="s">
        <v>291</v>
      </c>
      <c r="W37" s="17" t="s">
        <v>292</v>
      </c>
      <c r="X37" s="17" t="s">
        <v>293</v>
      </c>
      <c r="Y37" s="17" t="s">
        <v>294</v>
      </c>
      <c r="Z37" s="194"/>
      <c r="AA37" s="193"/>
      <c r="AB37" s="193"/>
      <c r="AC37" s="171" t="str">
        <f t="shared" si="2"/>
        <v xml:space="preserve"> </v>
      </c>
      <c r="AD37" s="171" t="str">
        <f t="shared" si="3"/>
        <v>(=)13</v>
      </c>
      <c r="AE37" s="59"/>
      <c r="AF37" s="193"/>
      <c r="AG37" s="60"/>
      <c r="AH37" s="194"/>
      <c r="AI37" s="193"/>
      <c r="AJ37" s="193"/>
      <c r="AK37" s="171" t="str">
        <f t="shared" si="4"/>
        <v xml:space="preserve"> </v>
      </c>
      <c r="AL37" s="171" t="str">
        <f t="shared" si="5"/>
        <v>(=)13</v>
      </c>
      <c r="AM37" s="203"/>
      <c r="AN37" s="193"/>
      <c r="AO37" s="60"/>
      <c r="AP37" s="205">
        <v>13</v>
      </c>
      <c r="AQ37" s="193">
        <v>384</v>
      </c>
      <c r="AR37" s="193">
        <v>28.33</v>
      </c>
      <c r="AS37" s="211">
        <f t="shared" si="6"/>
        <v>13.554535827744441</v>
      </c>
      <c r="AT37" s="171" t="str">
        <f t="shared" si="7"/>
        <v>(=)13</v>
      </c>
      <c r="AU37" s="224" t="s">
        <v>21</v>
      </c>
      <c r="AV37" s="172" t="s">
        <v>780</v>
      </c>
      <c r="AW37" s="75" t="s">
        <v>556</v>
      </c>
      <c r="AX37" s="212">
        <f t="shared" si="8"/>
        <v>13.554535827744441</v>
      </c>
      <c r="AY37" s="212">
        <f t="shared" si="9"/>
        <v>13.554535827744441</v>
      </c>
      <c r="AZ37" s="52" t="str">
        <f t="shared" si="10"/>
        <v>EXCELENTE</v>
      </c>
      <c r="BA37" s="31">
        <f t="shared" si="0"/>
        <v>13</v>
      </c>
      <c r="BB37" s="32" t="s">
        <v>598</v>
      </c>
      <c r="BC37" s="32" t="s">
        <v>598</v>
      </c>
      <c r="BD37" s="31" t="str">
        <f t="shared" si="11"/>
        <v xml:space="preserve"> </v>
      </c>
      <c r="BE37" s="122" t="str">
        <f t="shared" si="12"/>
        <v>(=)13</v>
      </c>
      <c r="BF37" s="122" t="s">
        <v>598</v>
      </c>
      <c r="BG37" s="41" t="s">
        <v>598</v>
      </c>
      <c r="BH37" s="41" t="s">
        <v>598</v>
      </c>
      <c r="BI37" s="31">
        <f t="shared" si="13"/>
        <v>13</v>
      </c>
      <c r="BJ37" s="32" t="s">
        <v>598</v>
      </c>
      <c r="BK37" s="32" t="s">
        <v>598</v>
      </c>
      <c r="BL37" s="31" t="str">
        <f t="shared" si="14"/>
        <v xml:space="preserve"> </v>
      </c>
      <c r="BM37" s="122" t="str">
        <f t="shared" si="15"/>
        <v>(=)13</v>
      </c>
      <c r="BN37" s="122" t="s">
        <v>598</v>
      </c>
      <c r="BO37" s="41" t="s">
        <v>598</v>
      </c>
      <c r="BP37" s="41" t="s">
        <v>598</v>
      </c>
      <c r="BQ37" s="31">
        <f t="shared" si="16"/>
        <v>13</v>
      </c>
      <c r="BR37" s="32" t="s">
        <v>598</v>
      </c>
      <c r="BS37" s="32" t="s">
        <v>598</v>
      </c>
      <c r="BT37" s="31" t="str">
        <f t="shared" si="17"/>
        <v xml:space="preserve"> </v>
      </c>
      <c r="BU37" s="122" t="str">
        <f t="shared" si="1"/>
        <v>(=)13</v>
      </c>
      <c r="BV37" s="122" t="s">
        <v>598</v>
      </c>
      <c r="BW37" s="41" t="s">
        <v>598</v>
      </c>
      <c r="BX37" s="41" t="s">
        <v>598</v>
      </c>
      <c r="BY37" s="50" t="str">
        <f t="shared" si="18"/>
        <v>0</v>
      </c>
      <c r="BZ37" s="55" t="str">
        <f t="shared" si="19"/>
        <v>0</v>
      </c>
      <c r="CA37" s="52" t="str">
        <f t="shared" si="20"/>
        <v>NA</v>
      </c>
    </row>
    <row r="38" spans="1:79" ht="80.099999999999994" hidden="1" customHeight="1" x14ac:dyDescent="0.25">
      <c r="A38" s="11">
        <v>32</v>
      </c>
      <c r="B38" s="115" t="s">
        <v>26</v>
      </c>
      <c r="C38" s="119" t="s">
        <v>286</v>
      </c>
      <c r="D38" s="64" t="s">
        <v>281</v>
      </c>
      <c r="E38" s="117" t="s">
        <v>29</v>
      </c>
      <c r="F38" s="119" t="s">
        <v>302</v>
      </c>
      <c r="G38" s="119" t="s">
        <v>303</v>
      </c>
      <c r="H38" s="117" t="s">
        <v>39</v>
      </c>
      <c r="I38" s="119" t="s">
        <v>33</v>
      </c>
      <c r="J38" s="142">
        <v>10</v>
      </c>
      <c r="K38" s="119" t="s">
        <v>304</v>
      </c>
      <c r="L38" s="119" t="s">
        <v>66</v>
      </c>
      <c r="M38" s="115" t="s">
        <v>644</v>
      </c>
      <c r="N38" s="119" t="s">
        <v>545</v>
      </c>
      <c r="O38" s="119" t="s">
        <v>305</v>
      </c>
      <c r="P38" s="119" t="s">
        <v>39</v>
      </c>
      <c r="Q38" s="119" t="s">
        <v>39</v>
      </c>
      <c r="R38" s="124" t="s">
        <v>550</v>
      </c>
      <c r="S38" s="124" t="s">
        <v>551</v>
      </c>
      <c r="T38" s="124" t="s">
        <v>552</v>
      </c>
      <c r="U38" s="126" t="s">
        <v>553</v>
      </c>
      <c r="V38" s="119" t="s">
        <v>291</v>
      </c>
      <c r="W38" s="17" t="s">
        <v>292</v>
      </c>
      <c r="X38" s="17" t="s">
        <v>293</v>
      </c>
      <c r="Y38" s="17" t="s">
        <v>294</v>
      </c>
      <c r="Z38" s="185">
        <v>10</v>
      </c>
      <c r="AA38" s="60">
        <v>6</v>
      </c>
      <c r="AB38" s="60">
        <v>1.6</v>
      </c>
      <c r="AC38" s="188">
        <f t="shared" si="2"/>
        <v>3.75</v>
      </c>
      <c r="AD38" s="171" t="str">
        <f t="shared" si="3"/>
        <v>&lt;=10</v>
      </c>
      <c r="AE38" s="59" t="s">
        <v>21</v>
      </c>
      <c r="AF38" s="172" t="s">
        <v>781</v>
      </c>
      <c r="AG38" s="60" t="s">
        <v>556</v>
      </c>
      <c r="AH38" s="185">
        <v>10</v>
      </c>
      <c r="AI38" s="60">
        <v>14</v>
      </c>
      <c r="AJ38" s="60">
        <v>3.19</v>
      </c>
      <c r="AK38" s="188">
        <f t="shared" si="4"/>
        <v>4.3887147335423196</v>
      </c>
      <c r="AL38" s="171" t="str">
        <f t="shared" si="5"/>
        <v>&lt;=10</v>
      </c>
      <c r="AM38" s="224" t="s">
        <v>21</v>
      </c>
      <c r="AN38" s="172" t="s">
        <v>781</v>
      </c>
      <c r="AO38" s="60" t="s">
        <v>556</v>
      </c>
      <c r="AP38" s="185">
        <v>10</v>
      </c>
      <c r="AQ38" s="60">
        <v>8</v>
      </c>
      <c r="AR38" s="60">
        <v>3.6</v>
      </c>
      <c r="AS38" s="211">
        <f t="shared" si="6"/>
        <v>2.2222222222222223</v>
      </c>
      <c r="AT38" s="171" t="str">
        <f t="shared" si="7"/>
        <v>&lt;=10</v>
      </c>
      <c r="AU38" s="224" t="s">
        <v>21</v>
      </c>
      <c r="AV38" s="253" t="s">
        <v>781</v>
      </c>
      <c r="AW38" s="254" t="s">
        <v>556</v>
      </c>
      <c r="AX38" s="213">
        <f t="shared" si="8"/>
        <v>3.4536456519215135</v>
      </c>
      <c r="AY38" s="213">
        <f t="shared" si="9"/>
        <v>3.4536456519215135</v>
      </c>
      <c r="AZ38" s="52" t="str">
        <f t="shared" si="10"/>
        <v>EXCELENTE</v>
      </c>
      <c r="BA38" s="31">
        <f t="shared" si="0"/>
        <v>10</v>
      </c>
      <c r="BB38" s="32">
        <v>3</v>
      </c>
      <c r="BC38" s="154">
        <v>1.5</v>
      </c>
      <c r="BD38" s="31">
        <f t="shared" si="11"/>
        <v>2</v>
      </c>
      <c r="BE38" s="122" t="str">
        <f t="shared" si="12"/>
        <v>&lt;=10</v>
      </c>
      <c r="BF38" s="122" t="s">
        <v>21</v>
      </c>
      <c r="BG38" s="41" t="s">
        <v>662</v>
      </c>
      <c r="BH38" s="41"/>
      <c r="BI38" s="31">
        <f t="shared" si="13"/>
        <v>10</v>
      </c>
      <c r="BJ38" s="32">
        <v>7</v>
      </c>
      <c r="BK38" s="32">
        <v>3</v>
      </c>
      <c r="BL38" s="31">
        <f t="shared" si="14"/>
        <v>2.3333333333333335</v>
      </c>
      <c r="BM38" s="122" t="str">
        <f t="shared" si="15"/>
        <v>&lt;=10</v>
      </c>
      <c r="BN38" s="122" t="s">
        <v>21</v>
      </c>
      <c r="BO38" s="41" t="s">
        <v>662</v>
      </c>
      <c r="BP38" s="41"/>
      <c r="BQ38" s="31">
        <f t="shared" si="16"/>
        <v>10</v>
      </c>
      <c r="BR38" s="32">
        <v>4</v>
      </c>
      <c r="BS38" s="32">
        <v>2</v>
      </c>
      <c r="BT38" s="31">
        <f t="shared" si="17"/>
        <v>2</v>
      </c>
      <c r="BU38" s="122" t="str">
        <f t="shared" si="1"/>
        <v>&lt;=10</v>
      </c>
      <c r="BV38" s="122" t="s">
        <v>21</v>
      </c>
      <c r="BW38" s="43" t="s">
        <v>662</v>
      </c>
      <c r="BX38" s="41"/>
      <c r="BY38" s="161">
        <f t="shared" si="18"/>
        <v>2.1111111111111112</v>
      </c>
      <c r="BZ38" s="161">
        <f t="shared" si="19"/>
        <v>2.1111111111111112</v>
      </c>
      <c r="CA38" s="52" t="str">
        <f t="shared" si="20"/>
        <v>EXCELENTE</v>
      </c>
    </row>
    <row r="39" spans="1:79" ht="80.099999999999994" hidden="1" customHeight="1" x14ac:dyDescent="0.25">
      <c r="A39" s="11">
        <v>33</v>
      </c>
      <c r="B39" s="115" t="s">
        <v>26</v>
      </c>
      <c r="C39" s="116" t="s">
        <v>306</v>
      </c>
      <c r="D39" s="64" t="s">
        <v>281</v>
      </c>
      <c r="E39" s="117" t="s">
        <v>29</v>
      </c>
      <c r="F39" s="115" t="s">
        <v>307</v>
      </c>
      <c r="G39" s="119" t="s">
        <v>308</v>
      </c>
      <c r="H39" s="10" t="s">
        <v>32</v>
      </c>
      <c r="I39" s="119" t="s">
        <v>309</v>
      </c>
      <c r="J39" s="127">
        <v>0.9</v>
      </c>
      <c r="K39" s="119" t="s">
        <v>310</v>
      </c>
      <c r="L39" s="117" t="s">
        <v>66</v>
      </c>
      <c r="M39" s="119" t="s">
        <v>311</v>
      </c>
      <c r="N39" s="119" t="s">
        <v>37</v>
      </c>
      <c r="O39" s="119" t="s">
        <v>312</v>
      </c>
      <c r="P39" s="10" t="s">
        <v>86</v>
      </c>
      <c r="Q39" s="10" t="s">
        <v>238</v>
      </c>
      <c r="R39" s="121" t="s">
        <v>313</v>
      </c>
      <c r="S39" s="124" t="s">
        <v>314</v>
      </c>
      <c r="T39" s="124" t="s">
        <v>315</v>
      </c>
      <c r="U39" s="128" t="s">
        <v>316</v>
      </c>
      <c r="V39" s="17" t="s">
        <v>317</v>
      </c>
      <c r="W39" s="17" t="s">
        <v>318</v>
      </c>
      <c r="X39" s="17" t="s">
        <v>318</v>
      </c>
      <c r="Y39" s="17" t="s">
        <v>319</v>
      </c>
      <c r="Z39" s="60"/>
      <c r="AA39" s="60"/>
      <c r="AB39" s="60"/>
      <c r="AC39" s="171" t="str">
        <f t="shared" si="2"/>
        <v xml:space="preserve"> </v>
      </c>
      <c r="AD39" s="171" t="str">
        <f t="shared" si="3"/>
        <v>&gt;=95 %</v>
      </c>
      <c r="AE39" s="59"/>
      <c r="AF39" s="60"/>
      <c r="AG39" s="60"/>
      <c r="AH39" s="60"/>
      <c r="AI39" s="60"/>
      <c r="AJ39" s="60"/>
      <c r="AK39" s="171" t="str">
        <f t="shared" si="4"/>
        <v xml:space="preserve"> </v>
      </c>
      <c r="AL39" s="171" t="str">
        <f t="shared" si="5"/>
        <v>&gt;=95 %</v>
      </c>
      <c r="AM39" s="201"/>
      <c r="AN39" s="60"/>
      <c r="AO39" s="60"/>
      <c r="AP39" s="206">
        <v>0.9</v>
      </c>
      <c r="AQ39" s="207">
        <v>0.96899999999999997</v>
      </c>
      <c r="AR39" s="73"/>
      <c r="AS39" s="207">
        <v>0.96899999999999997</v>
      </c>
      <c r="AT39" s="171" t="str">
        <f t="shared" si="7"/>
        <v>&gt;=95 %</v>
      </c>
      <c r="AU39" s="255" t="s">
        <v>21</v>
      </c>
      <c r="AV39" s="256" t="s">
        <v>782</v>
      </c>
      <c r="AW39" s="254" t="s">
        <v>556</v>
      </c>
      <c r="AX39" s="123">
        <f t="shared" si="8"/>
        <v>0.96899999999999997</v>
      </c>
      <c r="AY39" s="55">
        <f t="shared" si="9"/>
        <v>0.96899999999999997</v>
      </c>
      <c r="AZ39" s="52" t="str">
        <f t="shared" si="10"/>
        <v>EXCELENTE</v>
      </c>
      <c r="BA39" s="31">
        <f t="shared" si="0"/>
        <v>0.9</v>
      </c>
      <c r="BB39" s="32"/>
      <c r="BC39" s="32"/>
      <c r="BD39" s="31" t="str">
        <f t="shared" si="11"/>
        <v xml:space="preserve"> </v>
      </c>
      <c r="BE39" s="122" t="str">
        <f t="shared" si="12"/>
        <v>&gt;=95 %</v>
      </c>
      <c r="BF39" s="122"/>
      <c r="BG39" s="41"/>
      <c r="BH39" s="41"/>
      <c r="BI39" s="31">
        <f t="shared" si="13"/>
        <v>0.9</v>
      </c>
      <c r="BJ39" s="32"/>
      <c r="BK39" s="32"/>
      <c r="BL39" s="31" t="str">
        <f t="shared" si="14"/>
        <v xml:space="preserve"> </v>
      </c>
      <c r="BM39" s="122" t="str">
        <f t="shared" si="15"/>
        <v>&gt;=95 %</v>
      </c>
      <c r="BN39" s="122"/>
      <c r="BO39" s="41"/>
      <c r="BP39" s="41"/>
      <c r="BQ39" s="31">
        <f t="shared" si="16"/>
        <v>0.9</v>
      </c>
      <c r="BR39" s="32"/>
      <c r="BS39" s="32"/>
      <c r="BT39" s="31" t="str">
        <f t="shared" si="17"/>
        <v xml:space="preserve"> </v>
      </c>
      <c r="BU39" s="122" t="str">
        <f t="shared" si="1"/>
        <v>&gt;=95 %</v>
      </c>
      <c r="BV39" s="122" t="s">
        <v>21</v>
      </c>
      <c r="BW39" s="160" t="s">
        <v>679</v>
      </c>
      <c r="BX39" s="41"/>
      <c r="BY39" s="50" t="str">
        <f t="shared" si="18"/>
        <v>0</v>
      </c>
      <c r="BZ39" s="55" t="str">
        <f t="shared" si="19"/>
        <v>0</v>
      </c>
      <c r="CA39" s="52" t="str">
        <f t="shared" si="20"/>
        <v>EXCELENTE</v>
      </c>
    </row>
    <row r="40" spans="1:79" ht="80.099999999999994" hidden="1" customHeight="1" x14ac:dyDescent="0.25">
      <c r="A40" s="11">
        <v>34</v>
      </c>
      <c r="B40" s="115" t="s">
        <v>26</v>
      </c>
      <c r="C40" s="116" t="s">
        <v>306</v>
      </c>
      <c r="D40" s="64" t="s">
        <v>281</v>
      </c>
      <c r="E40" s="117" t="s">
        <v>71</v>
      </c>
      <c r="F40" s="126" t="s">
        <v>320</v>
      </c>
      <c r="G40" s="119" t="s">
        <v>321</v>
      </c>
      <c r="H40" s="117" t="s">
        <v>32</v>
      </c>
      <c r="I40" s="119" t="s">
        <v>322</v>
      </c>
      <c r="J40" s="120">
        <v>1</v>
      </c>
      <c r="K40" s="119" t="s">
        <v>323</v>
      </c>
      <c r="L40" s="117" t="s">
        <v>66</v>
      </c>
      <c r="M40" s="119" t="s">
        <v>324</v>
      </c>
      <c r="N40" s="119" t="s">
        <v>37</v>
      </c>
      <c r="O40" s="119" t="s">
        <v>325</v>
      </c>
      <c r="P40" s="117" t="s">
        <v>86</v>
      </c>
      <c r="Q40" s="117" t="s">
        <v>326</v>
      </c>
      <c r="R40" s="124" t="s">
        <v>327</v>
      </c>
      <c r="S40" s="124" t="s">
        <v>328</v>
      </c>
      <c r="T40" s="124" t="s">
        <v>329</v>
      </c>
      <c r="U40" s="128" t="s">
        <v>316</v>
      </c>
      <c r="V40" s="17" t="s">
        <v>330</v>
      </c>
      <c r="W40" s="17" t="s">
        <v>318</v>
      </c>
      <c r="X40" s="17" t="s">
        <v>318</v>
      </c>
      <c r="Y40" s="17" t="s">
        <v>319</v>
      </c>
      <c r="Z40" s="60"/>
      <c r="AA40" s="60"/>
      <c r="AB40" s="60"/>
      <c r="AC40" s="171" t="str">
        <f t="shared" si="2"/>
        <v xml:space="preserve"> </v>
      </c>
      <c r="AD40" s="171" t="str">
        <f t="shared" si="3"/>
        <v>&gt;=95 %</v>
      </c>
      <c r="AE40" s="59"/>
      <c r="AF40" s="60"/>
      <c r="AG40" s="60"/>
      <c r="AH40" s="60"/>
      <c r="AI40" s="60"/>
      <c r="AJ40" s="60"/>
      <c r="AK40" s="171" t="str">
        <f t="shared" si="4"/>
        <v xml:space="preserve"> </v>
      </c>
      <c r="AL40" s="171" t="str">
        <f t="shared" si="5"/>
        <v>&gt;=95 %</v>
      </c>
      <c r="AM40" s="201"/>
      <c r="AN40" s="60"/>
      <c r="AO40" s="60"/>
      <c r="AP40" s="206">
        <v>1</v>
      </c>
      <c r="AQ40" s="73">
        <v>69</v>
      </c>
      <c r="AR40" s="73">
        <v>79</v>
      </c>
      <c r="AS40" s="69">
        <f t="shared" si="6"/>
        <v>0.87341772151898733</v>
      </c>
      <c r="AT40" s="171" t="str">
        <f t="shared" si="7"/>
        <v>&gt;=95 %</v>
      </c>
      <c r="AU40" s="255" t="s">
        <v>20</v>
      </c>
      <c r="AV40" s="256" t="s">
        <v>783</v>
      </c>
      <c r="AW40" s="254" t="s">
        <v>556</v>
      </c>
      <c r="AX40" s="123">
        <f t="shared" si="8"/>
        <v>0.87341772151898733</v>
      </c>
      <c r="AY40" s="55">
        <f t="shared" si="9"/>
        <v>0.87341772151898733</v>
      </c>
      <c r="AZ40" s="52" t="str">
        <f t="shared" si="10"/>
        <v>BUENO</v>
      </c>
      <c r="BA40" s="31">
        <f t="shared" si="0"/>
        <v>1</v>
      </c>
      <c r="BB40" s="32"/>
      <c r="BC40" s="32"/>
      <c r="BD40" s="31" t="str">
        <f t="shared" si="11"/>
        <v xml:space="preserve"> </v>
      </c>
      <c r="BE40" s="122" t="str">
        <f t="shared" si="12"/>
        <v>&gt;=95 %</v>
      </c>
      <c r="BF40" s="122"/>
      <c r="BG40" s="41"/>
      <c r="BH40" s="41"/>
      <c r="BI40" s="31">
        <f t="shared" si="13"/>
        <v>1</v>
      </c>
      <c r="BJ40" s="32"/>
      <c r="BK40" s="32"/>
      <c r="BL40" s="31" t="str">
        <f t="shared" si="14"/>
        <v xml:space="preserve"> </v>
      </c>
      <c r="BM40" s="122" t="str">
        <f t="shared" si="15"/>
        <v>&gt;=95 %</v>
      </c>
      <c r="BN40" s="122"/>
      <c r="BO40" s="41"/>
      <c r="BP40" s="41"/>
      <c r="BQ40" s="31">
        <f t="shared" si="16"/>
        <v>1</v>
      </c>
      <c r="BR40" s="32">
        <v>77</v>
      </c>
      <c r="BS40" s="32">
        <v>85</v>
      </c>
      <c r="BT40" s="31">
        <f t="shared" si="17"/>
        <v>0.90588235294117647</v>
      </c>
      <c r="BU40" s="122" t="str">
        <f t="shared" si="1"/>
        <v>&gt;=95 %</v>
      </c>
      <c r="BV40" s="122" t="s">
        <v>20</v>
      </c>
      <c r="BW40" s="160" t="s">
        <v>680</v>
      </c>
      <c r="BX40" s="41"/>
      <c r="BY40" s="50">
        <f t="shared" si="18"/>
        <v>0.90588235294117647</v>
      </c>
      <c r="BZ40" s="55">
        <f t="shared" si="19"/>
        <v>0.90588235294117647</v>
      </c>
      <c r="CA40" s="52" t="str">
        <f t="shared" si="20"/>
        <v>BUENO</v>
      </c>
    </row>
    <row r="41" spans="1:79" ht="80.099999999999994" hidden="1" customHeight="1" x14ac:dyDescent="0.25">
      <c r="A41" s="11">
        <v>35</v>
      </c>
      <c r="B41" s="115" t="s">
        <v>26</v>
      </c>
      <c r="C41" s="116" t="s">
        <v>306</v>
      </c>
      <c r="D41" s="64" t="s">
        <v>281</v>
      </c>
      <c r="E41" s="117" t="s">
        <v>71</v>
      </c>
      <c r="F41" s="119" t="s">
        <v>331</v>
      </c>
      <c r="G41" s="119" t="s">
        <v>332</v>
      </c>
      <c r="H41" s="10" t="s">
        <v>32</v>
      </c>
      <c r="I41" s="119" t="s">
        <v>333</v>
      </c>
      <c r="J41" s="143">
        <v>0.9</v>
      </c>
      <c r="K41" s="119" t="s">
        <v>334</v>
      </c>
      <c r="L41" s="117" t="s">
        <v>35</v>
      </c>
      <c r="M41" s="119" t="s">
        <v>311</v>
      </c>
      <c r="N41" s="117" t="s">
        <v>37</v>
      </c>
      <c r="O41" s="119" t="s">
        <v>335</v>
      </c>
      <c r="P41" s="10" t="s">
        <v>39</v>
      </c>
      <c r="Q41" s="10" t="s">
        <v>32</v>
      </c>
      <c r="R41" s="124" t="s">
        <v>313</v>
      </c>
      <c r="S41" s="124" t="s">
        <v>336</v>
      </c>
      <c r="T41" s="124" t="s">
        <v>337</v>
      </c>
      <c r="U41" s="128" t="s">
        <v>338</v>
      </c>
      <c r="V41" s="17" t="s">
        <v>339</v>
      </c>
      <c r="W41" s="17" t="s">
        <v>318</v>
      </c>
      <c r="X41" s="17" t="s">
        <v>318</v>
      </c>
      <c r="Y41" s="17" t="s">
        <v>319</v>
      </c>
      <c r="Z41" s="60"/>
      <c r="AA41" s="60"/>
      <c r="AB41" s="60"/>
      <c r="AC41" s="171" t="str">
        <f t="shared" si="2"/>
        <v xml:space="preserve"> </v>
      </c>
      <c r="AD41" s="171" t="str">
        <f t="shared" si="3"/>
        <v>&gt;=90 %</v>
      </c>
      <c r="AE41" s="59"/>
      <c r="AF41" s="60"/>
      <c r="AG41" s="60"/>
      <c r="AH41" s="60"/>
      <c r="AI41" s="60"/>
      <c r="AJ41" s="60"/>
      <c r="AK41" s="171" t="str">
        <f t="shared" si="4"/>
        <v xml:space="preserve"> </v>
      </c>
      <c r="AL41" s="171" t="str">
        <f t="shared" si="5"/>
        <v>&gt;=90 %</v>
      </c>
      <c r="AM41" s="201"/>
      <c r="AN41" s="60"/>
      <c r="AO41" s="60"/>
      <c r="AP41" s="206">
        <v>0.9</v>
      </c>
      <c r="AQ41" s="208">
        <v>0.93700000000000006</v>
      </c>
      <c r="AR41" s="73"/>
      <c r="AS41" s="208">
        <v>0.93700000000000006</v>
      </c>
      <c r="AT41" s="171" t="str">
        <f t="shared" si="7"/>
        <v>&gt;=90 %</v>
      </c>
      <c r="AU41" s="255" t="s">
        <v>21</v>
      </c>
      <c r="AV41" s="256" t="s">
        <v>784</v>
      </c>
      <c r="AW41" s="254" t="s">
        <v>556</v>
      </c>
      <c r="AX41" s="123">
        <f t="shared" si="8"/>
        <v>0.93700000000000006</v>
      </c>
      <c r="AY41" s="55">
        <f t="shared" si="9"/>
        <v>0.93700000000000006</v>
      </c>
      <c r="AZ41" s="52" t="str">
        <f t="shared" si="10"/>
        <v>EXCELENTE</v>
      </c>
      <c r="BA41" s="31">
        <f t="shared" si="0"/>
        <v>0.9</v>
      </c>
      <c r="BB41" s="32"/>
      <c r="BC41" s="32"/>
      <c r="BD41" s="31" t="str">
        <f t="shared" si="11"/>
        <v xml:space="preserve"> </v>
      </c>
      <c r="BE41" s="122" t="str">
        <f t="shared" si="12"/>
        <v>&gt;=90 %</v>
      </c>
      <c r="BF41" s="122"/>
      <c r="BG41" s="41"/>
      <c r="BH41" s="41"/>
      <c r="BI41" s="31">
        <f t="shared" si="13"/>
        <v>0.9</v>
      </c>
      <c r="BJ41" s="32"/>
      <c r="BK41" s="32"/>
      <c r="BL41" s="31" t="str">
        <f t="shared" si="14"/>
        <v xml:space="preserve"> </v>
      </c>
      <c r="BM41" s="122" t="str">
        <f t="shared" si="15"/>
        <v>&gt;=90 %</v>
      </c>
      <c r="BN41" s="122"/>
      <c r="BO41" s="41"/>
      <c r="BP41" s="41"/>
      <c r="BQ41" s="31">
        <f t="shared" si="16"/>
        <v>0.9</v>
      </c>
      <c r="BR41" s="32"/>
      <c r="BS41" s="32"/>
      <c r="BT41" s="31" t="str">
        <f t="shared" si="17"/>
        <v xml:space="preserve"> </v>
      </c>
      <c r="BU41" s="122" t="str">
        <f t="shared" si="1"/>
        <v>&gt;=90 %</v>
      </c>
      <c r="BV41" s="122" t="s">
        <v>21</v>
      </c>
      <c r="BW41" s="160" t="s">
        <v>681</v>
      </c>
      <c r="BX41" s="41"/>
      <c r="BY41" s="50" t="str">
        <f t="shared" si="18"/>
        <v>0</v>
      </c>
      <c r="BZ41" s="55" t="str">
        <f t="shared" si="19"/>
        <v>0</v>
      </c>
      <c r="CA41" s="52" t="str">
        <f t="shared" si="20"/>
        <v>EXCELENTE</v>
      </c>
    </row>
    <row r="42" spans="1:79" ht="80.099999999999994" hidden="1" customHeight="1" x14ac:dyDescent="0.25">
      <c r="A42" s="11">
        <v>36</v>
      </c>
      <c r="B42" s="115" t="s">
        <v>26</v>
      </c>
      <c r="C42" s="116" t="s">
        <v>645</v>
      </c>
      <c r="D42" s="64" t="s">
        <v>281</v>
      </c>
      <c r="E42" s="117" t="s">
        <v>29</v>
      </c>
      <c r="F42" s="139" t="s">
        <v>646</v>
      </c>
      <c r="G42" s="139" t="s">
        <v>647</v>
      </c>
      <c r="H42" s="119" t="s">
        <v>32</v>
      </c>
      <c r="I42" s="139" t="s">
        <v>33</v>
      </c>
      <c r="J42" s="127">
        <v>1</v>
      </c>
      <c r="K42" s="139" t="s">
        <v>297</v>
      </c>
      <c r="L42" s="117" t="s">
        <v>35</v>
      </c>
      <c r="M42" s="144" t="s">
        <v>648</v>
      </c>
      <c r="N42" s="119" t="s">
        <v>37</v>
      </c>
      <c r="O42" s="139" t="s">
        <v>649</v>
      </c>
      <c r="P42" s="117" t="s">
        <v>32</v>
      </c>
      <c r="Q42" s="117" t="s">
        <v>32</v>
      </c>
      <c r="R42" s="145" t="s">
        <v>290</v>
      </c>
      <c r="S42" s="145" t="s">
        <v>650</v>
      </c>
      <c r="T42" s="145" t="s">
        <v>301</v>
      </c>
      <c r="U42" s="146">
        <v>1</v>
      </c>
      <c r="V42" s="19" t="s">
        <v>342</v>
      </c>
      <c r="W42" s="17" t="s">
        <v>343</v>
      </c>
      <c r="X42" s="17" t="s">
        <v>344</v>
      </c>
      <c r="Y42" s="17" t="s">
        <v>345</v>
      </c>
      <c r="Z42" s="187">
        <v>1</v>
      </c>
      <c r="AA42" s="60"/>
      <c r="AB42" s="60"/>
      <c r="AC42" s="171" t="str">
        <f t="shared" si="2"/>
        <v xml:space="preserve"> </v>
      </c>
      <c r="AD42" s="171">
        <f t="shared" si="3"/>
        <v>1</v>
      </c>
      <c r="AE42" s="59"/>
      <c r="AF42" s="60"/>
      <c r="AG42" s="60"/>
      <c r="AH42" s="60"/>
      <c r="AI42" s="60"/>
      <c r="AJ42" s="60"/>
      <c r="AK42" s="171" t="str">
        <f t="shared" si="4"/>
        <v xml:space="preserve"> </v>
      </c>
      <c r="AL42" s="171">
        <f t="shared" si="5"/>
        <v>1</v>
      </c>
      <c r="AM42" s="201"/>
      <c r="AN42" s="60"/>
      <c r="AO42" s="60"/>
      <c r="AP42" s="76">
        <v>1</v>
      </c>
      <c r="AQ42" s="60">
        <v>17</v>
      </c>
      <c r="AR42" s="60">
        <v>17</v>
      </c>
      <c r="AS42" s="69">
        <f t="shared" si="6"/>
        <v>1</v>
      </c>
      <c r="AT42" s="171">
        <f t="shared" si="7"/>
        <v>1</v>
      </c>
      <c r="AU42" s="224" t="s">
        <v>554</v>
      </c>
      <c r="AV42" s="172" t="s">
        <v>682</v>
      </c>
      <c r="AW42" s="254" t="s">
        <v>556</v>
      </c>
      <c r="AX42" s="123">
        <f t="shared" si="8"/>
        <v>1</v>
      </c>
      <c r="AY42" s="55">
        <f t="shared" si="9"/>
        <v>1</v>
      </c>
      <c r="AZ42" s="52" t="str">
        <f t="shared" si="10"/>
        <v>Excelente</v>
      </c>
      <c r="BA42" s="31">
        <f t="shared" si="0"/>
        <v>1</v>
      </c>
      <c r="BB42" s="32"/>
      <c r="BC42" s="32"/>
      <c r="BD42" s="31" t="str">
        <f t="shared" si="11"/>
        <v xml:space="preserve"> </v>
      </c>
      <c r="BE42" s="122">
        <f t="shared" si="12"/>
        <v>1</v>
      </c>
      <c r="BF42" s="122"/>
      <c r="BG42" s="41"/>
      <c r="BH42" s="41"/>
      <c r="BI42" s="31">
        <f t="shared" si="13"/>
        <v>1</v>
      </c>
      <c r="BJ42" s="32"/>
      <c r="BK42" s="32"/>
      <c r="BL42" s="31" t="str">
        <f t="shared" si="14"/>
        <v xml:space="preserve"> </v>
      </c>
      <c r="BM42" s="122">
        <f t="shared" si="15"/>
        <v>1</v>
      </c>
      <c r="BN42" s="122"/>
      <c r="BO42" s="41"/>
      <c r="BP42" s="41"/>
      <c r="BQ42" s="31">
        <f t="shared" si="16"/>
        <v>1</v>
      </c>
      <c r="BR42" s="32">
        <v>17</v>
      </c>
      <c r="BS42" s="32">
        <v>17</v>
      </c>
      <c r="BT42" s="31">
        <f t="shared" si="17"/>
        <v>1</v>
      </c>
      <c r="BU42" s="122">
        <f t="shared" si="1"/>
        <v>1</v>
      </c>
      <c r="BV42" s="122" t="s">
        <v>21</v>
      </c>
      <c r="BW42" s="41" t="s">
        <v>682</v>
      </c>
      <c r="BX42" s="41"/>
      <c r="BY42" s="50">
        <f t="shared" si="18"/>
        <v>1</v>
      </c>
      <c r="BZ42" s="55">
        <f t="shared" si="19"/>
        <v>1</v>
      </c>
      <c r="CA42" s="52" t="str">
        <f t="shared" si="20"/>
        <v>EXCELENTE</v>
      </c>
    </row>
    <row r="43" spans="1:79" ht="80.099999999999994" hidden="1" customHeight="1" x14ac:dyDescent="0.25">
      <c r="A43" s="11">
        <v>37</v>
      </c>
      <c r="B43" s="115" t="s">
        <v>26</v>
      </c>
      <c r="C43" s="116" t="s">
        <v>346</v>
      </c>
      <c r="D43" s="64" t="s">
        <v>281</v>
      </c>
      <c r="E43" s="117" t="s">
        <v>29</v>
      </c>
      <c r="F43" s="119" t="s">
        <v>347</v>
      </c>
      <c r="G43" s="119" t="s">
        <v>348</v>
      </c>
      <c r="H43" s="81" t="s">
        <v>39</v>
      </c>
      <c r="I43" s="119" t="s">
        <v>349</v>
      </c>
      <c r="J43" s="127">
        <v>0.01</v>
      </c>
      <c r="K43" s="119" t="s">
        <v>350</v>
      </c>
      <c r="L43" s="117" t="s">
        <v>35</v>
      </c>
      <c r="M43" s="115" t="s">
        <v>351</v>
      </c>
      <c r="N43" s="119" t="s">
        <v>37</v>
      </c>
      <c r="O43" s="119" t="s">
        <v>352</v>
      </c>
      <c r="P43" s="10" t="s">
        <v>39</v>
      </c>
      <c r="Q43" s="10" t="s">
        <v>39</v>
      </c>
      <c r="R43" s="124" t="s">
        <v>353</v>
      </c>
      <c r="S43" s="124" t="s">
        <v>354</v>
      </c>
      <c r="T43" s="147">
        <v>0.01</v>
      </c>
      <c r="U43" s="128" t="s">
        <v>341</v>
      </c>
      <c r="V43" s="119" t="s">
        <v>355</v>
      </c>
      <c r="W43" s="119" t="s">
        <v>356</v>
      </c>
      <c r="X43" s="119" t="s">
        <v>356</v>
      </c>
      <c r="Y43" s="17" t="s">
        <v>357</v>
      </c>
      <c r="Z43" s="187">
        <v>0.01</v>
      </c>
      <c r="AA43" s="60">
        <v>0</v>
      </c>
      <c r="AB43" s="60">
        <v>342</v>
      </c>
      <c r="AC43" s="171">
        <f t="shared" si="2"/>
        <v>0</v>
      </c>
      <c r="AD43" s="171" t="str">
        <f t="shared" si="3"/>
        <v>&lt;1%</v>
      </c>
      <c r="AE43" s="59" t="s">
        <v>21</v>
      </c>
      <c r="AF43" s="172" t="s">
        <v>785</v>
      </c>
      <c r="AG43" s="60"/>
      <c r="AH43" s="187">
        <v>0.01</v>
      </c>
      <c r="AI43" s="60">
        <v>0</v>
      </c>
      <c r="AJ43" s="60">
        <v>374</v>
      </c>
      <c r="AK43" s="171">
        <f t="shared" si="4"/>
        <v>0</v>
      </c>
      <c r="AL43" s="171" t="str">
        <f t="shared" si="5"/>
        <v>&lt;1%</v>
      </c>
      <c r="AM43" s="60" t="s">
        <v>21</v>
      </c>
      <c r="AN43" s="172" t="s">
        <v>786</v>
      </c>
      <c r="AO43" s="60"/>
      <c r="AP43" s="187">
        <v>0.01</v>
      </c>
      <c r="AQ43" s="60">
        <v>0</v>
      </c>
      <c r="AR43" s="60">
        <v>375</v>
      </c>
      <c r="AS43" s="69">
        <f t="shared" si="6"/>
        <v>0</v>
      </c>
      <c r="AT43" s="171" t="str">
        <f t="shared" si="7"/>
        <v>&lt;1%</v>
      </c>
      <c r="AU43" s="224" t="s">
        <v>21</v>
      </c>
      <c r="AV43" s="172" t="s">
        <v>724</v>
      </c>
      <c r="AW43" s="254" t="s">
        <v>556</v>
      </c>
      <c r="AX43" s="123">
        <f t="shared" si="8"/>
        <v>0</v>
      </c>
      <c r="AY43" s="55">
        <f t="shared" si="9"/>
        <v>0</v>
      </c>
      <c r="AZ43" s="52" t="str">
        <f t="shared" si="10"/>
        <v>EXCELENTE</v>
      </c>
      <c r="BA43" s="31">
        <f t="shared" si="0"/>
        <v>0.01</v>
      </c>
      <c r="BB43" s="32">
        <v>0</v>
      </c>
      <c r="BC43" s="32">
        <v>4</v>
      </c>
      <c r="BD43" s="31">
        <f t="shared" si="11"/>
        <v>0</v>
      </c>
      <c r="BE43" s="122" t="str">
        <f t="shared" si="12"/>
        <v>&lt;1%</v>
      </c>
      <c r="BF43" s="122" t="s">
        <v>21</v>
      </c>
      <c r="BG43" s="44" t="s">
        <v>663</v>
      </c>
      <c r="BH43" s="41"/>
      <c r="BI43" s="31">
        <f t="shared" si="13"/>
        <v>0.01</v>
      </c>
      <c r="BJ43" s="32">
        <v>0</v>
      </c>
      <c r="BK43" s="32">
        <v>415</v>
      </c>
      <c r="BL43" s="31">
        <f t="shared" si="14"/>
        <v>0</v>
      </c>
      <c r="BM43" s="122" t="str">
        <f t="shared" si="15"/>
        <v>&lt;1%</v>
      </c>
      <c r="BN43" s="122" t="s">
        <v>21</v>
      </c>
      <c r="BO43" s="43" t="s">
        <v>671</v>
      </c>
      <c r="BP43" s="41"/>
      <c r="BQ43" s="31">
        <f t="shared" si="16"/>
        <v>0.01</v>
      </c>
      <c r="BR43" s="32">
        <v>0</v>
      </c>
      <c r="BS43" s="32">
        <v>339</v>
      </c>
      <c r="BT43" s="31">
        <f t="shared" si="17"/>
        <v>0</v>
      </c>
      <c r="BU43" s="122" t="str">
        <f t="shared" si="1"/>
        <v>&lt;1%</v>
      </c>
      <c r="BV43" s="122" t="s">
        <v>21</v>
      </c>
      <c r="BW43" s="43" t="s">
        <v>557</v>
      </c>
      <c r="BX43" s="41"/>
      <c r="BY43" s="50">
        <f t="shared" si="18"/>
        <v>0</v>
      </c>
      <c r="BZ43" s="55">
        <f t="shared" si="19"/>
        <v>0</v>
      </c>
      <c r="CA43" s="52" t="str">
        <f t="shared" si="20"/>
        <v>EXCELENTE</v>
      </c>
    </row>
    <row r="44" spans="1:79" ht="80.099999999999994" hidden="1" customHeight="1" x14ac:dyDescent="0.25">
      <c r="A44" s="11">
        <v>38</v>
      </c>
      <c r="B44" s="115" t="s">
        <v>26</v>
      </c>
      <c r="C44" s="116" t="s">
        <v>346</v>
      </c>
      <c r="D44" s="64" t="s">
        <v>281</v>
      </c>
      <c r="E44" s="117" t="s">
        <v>29</v>
      </c>
      <c r="F44" s="115" t="s">
        <v>358</v>
      </c>
      <c r="G44" s="119" t="s">
        <v>359</v>
      </c>
      <c r="H44" s="119" t="s">
        <v>39</v>
      </c>
      <c r="I44" s="119" t="s">
        <v>349</v>
      </c>
      <c r="J44" s="127">
        <v>0.01</v>
      </c>
      <c r="K44" s="119" t="s">
        <v>350</v>
      </c>
      <c r="L44" s="117" t="s">
        <v>35</v>
      </c>
      <c r="M44" s="115" t="s">
        <v>360</v>
      </c>
      <c r="N44" s="119" t="s">
        <v>37</v>
      </c>
      <c r="O44" s="119" t="s">
        <v>361</v>
      </c>
      <c r="P44" s="117" t="s">
        <v>39</v>
      </c>
      <c r="Q44" s="117" t="s">
        <v>39</v>
      </c>
      <c r="R44" s="124" t="s">
        <v>353</v>
      </c>
      <c r="S44" s="124" t="s">
        <v>354</v>
      </c>
      <c r="T44" s="147">
        <v>0.01</v>
      </c>
      <c r="U44" s="128" t="s">
        <v>341</v>
      </c>
      <c r="V44" s="119" t="s">
        <v>355</v>
      </c>
      <c r="W44" s="119" t="s">
        <v>356</v>
      </c>
      <c r="X44" s="119" t="s">
        <v>356</v>
      </c>
      <c r="Y44" s="17" t="s">
        <v>362</v>
      </c>
      <c r="Z44" s="187">
        <v>0.01</v>
      </c>
      <c r="AA44" s="60">
        <v>1</v>
      </c>
      <c r="AB44" s="60">
        <v>342</v>
      </c>
      <c r="AC44" s="171">
        <f t="shared" si="2"/>
        <v>2.9239766081871343E-3</v>
      </c>
      <c r="AD44" s="171" t="str">
        <f t="shared" si="3"/>
        <v>&lt;1%</v>
      </c>
      <c r="AE44" s="59" t="s">
        <v>21</v>
      </c>
      <c r="AF44" s="172" t="s">
        <v>721</v>
      </c>
      <c r="AG44" s="60"/>
      <c r="AH44" s="187">
        <v>0.01</v>
      </c>
      <c r="AI44" s="60">
        <v>0</v>
      </c>
      <c r="AJ44" s="60">
        <v>374</v>
      </c>
      <c r="AK44" s="171">
        <f t="shared" si="4"/>
        <v>0</v>
      </c>
      <c r="AL44" s="171" t="str">
        <f t="shared" si="5"/>
        <v>&lt;1%</v>
      </c>
      <c r="AM44" s="60" t="s">
        <v>21</v>
      </c>
      <c r="AN44" s="172" t="s">
        <v>787</v>
      </c>
      <c r="AO44" s="60"/>
      <c r="AP44" s="187">
        <v>0.01</v>
      </c>
      <c r="AQ44" s="60">
        <v>2</v>
      </c>
      <c r="AR44" s="60">
        <v>375</v>
      </c>
      <c r="AS44" s="69">
        <f t="shared" si="6"/>
        <v>5.3333333333333332E-3</v>
      </c>
      <c r="AT44" s="171" t="str">
        <f t="shared" si="7"/>
        <v>&lt;1%</v>
      </c>
      <c r="AU44" s="224" t="s">
        <v>21</v>
      </c>
      <c r="AV44" s="172" t="s">
        <v>788</v>
      </c>
      <c r="AW44" s="254" t="s">
        <v>556</v>
      </c>
      <c r="AX44" s="123">
        <f t="shared" si="8"/>
        <v>2.7524366471734889E-3</v>
      </c>
      <c r="AY44" s="55">
        <f t="shared" si="9"/>
        <v>2.7524366471734889E-3</v>
      </c>
      <c r="AZ44" s="52" t="str">
        <f t="shared" si="10"/>
        <v>EXCELENTE</v>
      </c>
      <c r="BA44" s="31">
        <f t="shared" si="0"/>
        <v>0.01</v>
      </c>
      <c r="BB44" s="32">
        <v>0</v>
      </c>
      <c r="BC44" s="32">
        <v>4</v>
      </c>
      <c r="BD44" s="31">
        <f t="shared" si="11"/>
        <v>0</v>
      </c>
      <c r="BE44" s="122" t="str">
        <f t="shared" si="12"/>
        <v>&lt;1%</v>
      </c>
      <c r="BF44" s="122" t="s">
        <v>21</v>
      </c>
      <c r="BG44" s="44" t="s">
        <v>664</v>
      </c>
      <c r="BH44" s="41"/>
      <c r="BI44" s="31">
        <f t="shared" si="13"/>
        <v>0.01</v>
      </c>
      <c r="BJ44" s="32">
        <v>4</v>
      </c>
      <c r="BK44" s="32">
        <v>415</v>
      </c>
      <c r="BL44" s="31">
        <f t="shared" si="14"/>
        <v>9.6385542168674707E-3</v>
      </c>
      <c r="BM44" s="122" t="str">
        <f t="shared" si="15"/>
        <v>&lt;1%</v>
      </c>
      <c r="BN44" s="122" t="s">
        <v>21</v>
      </c>
      <c r="BO44" s="43" t="s">
        <v>672</v>
      </c>
      <c r="BP44" s="41"/>
      <c r="BQ44" s="31">
        <f t="shared" si="16"/>
        <v>0.01</v>
      </c>
      <c r="BR44" s="32">
        <v>3</v>
      </c>
      <c r="BS44" s="32">
        <v>339</v>
      </c>
      <c r="BT44" s="31">
        <f t="shared" si="17"/>
        <v>8.8495575221238937E-3</v>
      </c>
      <c r="BU44" s="122" t="str">
        <f t="shared" si="1"/>
        <v>&lt;1%</v>
      </c>
      <c r="BV44" s="122" t="s">
        <v>21</v>
      </c>
      <c r="BW44" s="43" t="s">
        <v>683</v>
      </c>
      <c r="BX44" s="41"/>
      <c r="BY44" s="50">
        <f t="shared" si="18"/>
        <v>6.1627039129971209E-3</v>
      </c>
      <c r="BZ44" s="55">
        <f t="shared" si="19"/>
        <v>6.1627039129971209E-3</v>
      </c>
      <c r="CA44" s="52" t="str">
        <f t="shared" si="20"/>
        <v>EXCELENTE</v>
      </c>
    </row>
    <row r="45" spans="1:79" ht="80.099999999999994" hidden="1" customHeight="1" x14ac:dyDescent="0.25">
      <c r="A45" s="11">
        <v>39</v>
      </c>
      <c r="B45" s="115" t="s">
        <v>26</v>
      </c>
      <c r="C45" s="116" t="s">
        <v>346</v>
      </c>
      <c r="D45" s="64" t="s">
        <v>281</v>
      </c>
      <c r="E45" s="117" t="s">
        <v>71</v>
      </c>
      <c r="F45" s="126" t="s">
        <v>363</v>
      </c>
      <c r="G45" s="119" t="s">
        <v>364</v>
      </c>
      <c r="H45" s="81" t="s">
        <v>32</v>
      </c>
      <c r="I45" s="119" t="s">
        <v>365</v>
      </c>
      <c r="J45" s="120">
        <v>0.9</v>
      </c>
      <c r="K45" s="119" t="s">
        <v>366</v>
      </c>
      <c r="L45" s="117" t="s">
        <v>35</v>
      </c>
      <c r="M45" s="115" t="s">
        <v>367</v>
      </c>
      <c r="N45" s="119" t="s">
        <v>37</v>
      </c>
      <c r="O45" s="119" t="s">
        <v>368</v>
      </c>
      <c r="P45" s="10" t="s">
        <v>32</v>
      </c>
      <c r="Q45" s="10" t="s">
        <v>32</v>
      </c>
      <c r="R45" s="124" t="s">
        <v>369</v>
      </c>
      <c r="S45" s="124" t="s">
        <v>370</v>
      </c>
      <c r="T45" s="147" t="s">
        <v>371</v>
      </c>
      <c r="U45" s="128" t="s">
        <v>372</v>
      </c>
      <c r="V45" s="119" t="s">
        <v>373</v>
      </c>
      <c r="W45" s="119" t="s">
        <v>356</v>
      </c>
      <c r="X45" s="119" t="s">
        <v>356</v>
      </c>
      <c r="Y45" s="119" t="s">
        <v>374</v>
      </c>
      <c r="Z45" s="187">
        <v>0.9</v>
      </c>
      <c r="AA45" s="60"/>
      <c r="AB45" s="60"/>
      <c r="AC45" s="171" t="str">
        <f t="shared" si="2"/>
        <v xml:space="preserve"> </v>
      </c>
      <c r="AD45" s="171" t="str">
        <f t="shared" si="3"/>
        <v>&gt;95%</v>
      </c>
      <c r="AE45" s="59"/>
      <c r="AF45" s="60"/>
      <c r="AG45" s="60"/>
      <c r="AH45" s="187">
        <v>0.9</v>
      </c>
      <c r="AI45" s="60"/>
      <c r="AJ45" s="60"/>
      <c r="AK45" s="171" t="str">
        <f t="shared" si="4"/>
        <v xml:space="preserve"> </v>
      </c>
      <c r="AL45" s="171" t="str">
        <f t="shared" si="5"/>
        <v>&gt;95%</v>
      </c>
      <c r="AM45" s="60"/>
      <c r="AN45" s="60"/>
      <c r="AO45" s="60"/>
      <c r="AP45" s="187">
        <v>0.9</v>
      </c>
      <c r="AQ45" s="60">
        <v>36016123865</v>
      </c>
      <c r="AR45" s="60">
        <v>49731675613</v>
      </c>
      <c r="AS45" s="69">
        <f t="shared" si="6"/>
        <v>0.72420893567449562</v>
      </c>
      <c r="AT45" s="171" t="str">
        <f t="shared" si="7"/>
        <v>&gt;95%</v>
      </c>
      <c r="AU45" s="224" t="s">
        <v>19</v>
      </c>
      <c r="AV45" s="172" t="s">
        <v>725</v>
      </c>
      <c r="AW45" s="254" t="s">
        <v>556</v>
      </c>
      <c r="AX45" s="123">
        <f t="shared" si="8"/>
        <v>0.72420893567449562</v>
      </c>
      <c r="AY45" s="55">
        <f t="shared" si="9"/>
        <v>0.72420893567449562</v>
      </c>
      <c r="AZ45" s="52" t="str">
        <f t="shared" si="10"/>
        <v>REGULAR</v>
      </c>
      <c r="BA45" s="31">
        <f t="shared" si="0"/>
        <v>0.9</v>
      </c>
      <c r="BB45" s="32"/>
      <c r="BC45" s="32"/>
      <c r="BD45" s="31" t="str">
        <f t="shared" si="11"/>
        <v xml:space="preserve"> </v>
      </c>
      <c r="BE45" s="122" t="str">
        <f t="shared" si="12"/>
        <v>&gt;95%</v>
      </c>
      <c r="BF45" s="122"/>
      <c r="BG45" s="41"/>
      <c r="BH45" s="41"/>
      <c r="BI45" s="31">
        <f t="shared" si="13"/>
        <v>0.9</v>
      </c>
      <c r="BJ45" s="32"/>
      <c r="BK45" s="32"/>
      <c r="BL45" s="31" t="str">
        <f t="shared" si="14"/>
        <v xml:space="preserve"> </v>
      </c>
      <c r="BM45" s="122" t="str">
        <f t="shared" si="15"/>
        <v>&gt;95%</v>
      </c>
      <c r="BN45" s="122"/>
      <c r="BO45" s="41"/>
      <c r="BP45" s="41"/>
      <c r="BQ45" s="31">
        <f t="shared" si="16"/>
        <v>0.9</v>
      </c>
      <c r="BR45" s="45">
        <v>12733892542</v>
      </c>
      <c r="BS45" s="45">
        <v>26990746630</v>
      </c>
      <c r="BT45" s="31">
        <f t="shared" si="17"/>
        <v>0.47178733943752338</v>
      </c>
      <c r="BU45" s="122" t="str">
        <f t="shared" si="1"/>
        <v>&gt;95%</v>
      </c>
      <c r="BV45" s="122" t="s">
        <v>18</v>
      </c>
      <c r="BW45" s="43" t="s">
        <v>684</v>
      </c>
      <c r="BX45" s="41"/>
      <c r="BY45" s="50">
        <f t="shared" si="18"/>
        <v>0.47178733943752338</v>
      </c>
      <c r="BZ45" s="55">
        <f t="shared" si="19"/>
        <v>0.47178733943752338</v>
      </c>
      <c r="CA45" s="52" t="str">
        <f t="shared" si="20"/>
        <v>MALO</v>
      </c>
    </row>
    <row r="46" spans="1:79" ht="80.099999999999994" hidden="1" customHeight="1" x14ac:dyDescent="0.25">
      <c r="A46" s="11">
        <v>40</v>
      </c>
      <c r="B46" s="115" t="s">
        <v>26</v>
      </c>
      <c r="C46" s="116" t="s">
        <v>346</v>
      </c>
      <c r="D46" s="64" t="s">
        <v>281</v>
      </c>
      <c r="E46" s="117" t="s">
        <v>71</v>
      </c>
      <c r="F46" s="126" t="s">
        <v>375</v>
      </c>
      <c r="G46" s="119" t="s">
        <v>376</v>
      </c>
      <c r="H46" s="119" t="s">
        <v>32</v>
      </c>
      <c r="I46" s="119" t="s">
        <v>365</v>
      </c>
      <c r="J46" s="127">
        <v>1</v>
      </c>
      <c r="K46" s="119" t="s">
        <v>377</v>
      </c>
      <c r="L46" s="117" t="s">
        <v>35</v>
      </c>
      <c r="M46" s="126" t="s">
        <v>378</v>
      </c>
      <c r="N46" s="119" t="s">
        <v>37</v>
      </c>
      <c r="O46" s="119" t="s">
        <v>368</v>
      </c>
      <c r="P46" s="117" t="s">
        <v>32</v>
      </c>
      <c r="Q46" s="117" t="s">
        <v>32</v>
      </c>
      <c r="R46" s="124" t="s">
        <v>369</v>
      </c>
      <c r="S46" s="124" t="s">
        <v>370</v>
      </c>
      <c r="T46" s="147" t="s">
        <v>371</v>
      </c>
      <c r="U46" s="128" t="s">
        <v>372</v>
      </c>
      <c r="V46" s="119" t="s">
        <v>373</v>
      </c>
      <c r="W46" s="119" t="s">
        <v>356</v>
      </c>
      <c r="X46" s="119" t="s">
        <v>356</v>
      </c>
      <c r="Y46" s="119" t="s">
        <v>374</v>
      </c>
      <c r="Z46" s="187">
        <v>1</v>
      </c>
      <c r="AA46" s="60"/>
      <c r="AB46" s="60"/>
      <c r="AC46" s="171" t="str">
        <f t="shared" si="2"/>
        <v xml:space="preserve"> </v>
      </c>
      <c r="AD46" s="171" t="str">
        <f t="shared" si="3"/>
        <v>&gt;95%</v>
      </c>
      <c r="AE46" s="59"/>
      <c r="AF46" s="60"/>
      <c r="AG46" s="60"/>
      <c r="AH46" s="187">
        <v>1</v>
      </c>
      <c r="AI46" s="60"/>
      <c r="AJ46" s="60"/>
      <c r="AK46" s="171" t="str">
        <f t="shared" si="4"/>
        <v xml:space="preserve"> </v>
      </c>
      <c r="AL46" s="171" t="str">
        <f t="shared" si="5"/>
        <v>&gt;95%</v>
      </c>
      <c r="AM46" s="60"/>
      <c r="AN46" s="60"/>
      <c r="AO46" s="60"/>
      <c r="AP46" s="187">
        <v>1</v>
      </c>
      <c r="AQ46" s="60">
        <v>11686211763</v>
      </c>
      <c r="AR46" s="60">
        <v>24381733204</v>
      </c>
      <c r="AS46" s="69">
        <f t="shared" si="6"/>
        <v>0.47930192924442272</v>
      </c>
      <c r="AT46" s="171" t="str">
        <f t="shared" si="7"/>
        <v>&gt;95%</v>
      </c>
      <c r="AU46" s="224" t="s">
        <v>19</v>
      </c>
      <c r="AV46" s="172" t="s">
        <v>726</v>
      </c>
      <c r="AW46" s="254" t="s">
        <v>556</v>
      </c>
      <c r="AX46" s="123">
        <f t="shared" si="8"/>
        <v>0.47930192924442272</v>
      </c>
      <c r="AY46" s="55">
        <f t="shared" si="9"/>
        <v>0.47930192924442272</v>
      </c>
      <c r="AZ46" s="52" t="s">
        <v>18</v>
      </c>
      <c r="BA46" s="31">
        <f t="shared" si="0"/>
        <v>1</v>
      </c>
      <c r="BB46" s="32"/>
      <c r="BC46" s="32"/>
      <c r="BD46" s="31" t="str">
        <f t="shared" si="11"/>
        <v xml:space="preserve"> </v>
      </c>
      <c r="BE46" s="122" t="str">
        <f t="shared" si="12"/>
        <v>&gt;95%</v>
      </c>
      <c r="BF46" s="122"/>
      <c r="BG46" s="41"/>
      <c r="BH46" s="41"/>
      <c r="BI46" s="31">
        <f t="shared" si="13"/>
        <v>1</v>
      </c>
      <c r="BJ46" s="32"/>
      <c r="BK46" s="32"/>
      <c r="BL46" s="31" t="str">
        <f t="shared" si="14"/>
        <v xml:space="preserve"> </v>
      </c>
      <c r="BM46" s="122" t="str">
        <f t="shared" si="15"/>
        <v>&gt;95%</v>
      </c>
      <c r="BN46" s="122"/>
      <c r="BO46" s="41"/>
      <c r="BP46" s="41"/>
      <c r="BQ46" s="31">
        <f t="shared" si="16"/>
        <v>1</v>
      </c>
      <c r="BR46" s="45">
        <v>6589371512</v>
      </c>
      <c r="BS46" s="45">
        <v>24381733204</v>
      </c>
      <c r="BT46" s="31">
        <f t="shared" si="17"/>
        <v>0.27025853563679247</v>
      </c>
      <c r="BU46" s="122" t="str">
        <f t="shared" si="1"/>
        <v>&gt;95%</v>
      </c>
      <c r="BV46" s="122" t="s">
        <v>18</v>
      </c>
      <c r="BW46" s="43" t="s">
        <v>685</v>
      </c>
      <c r="BX46" s="41"/>
      <c r="BY46" s="50">
        <f t="shared" si="18"/>
        <v>0.27025853563679247</v>
      </c>
      <c r="BZ46" s="55">
        <f t="shared" si="19"/>
        <v>0.27025853563679247</v>
      </c>
      <c r="CA46" s="52" t="str">
        <f t="shared" si="20"/>
        <v>MALO</v>
      </c>
    </row>
    <row r="47" spans="1:79" ht="80.099999999999994" hidden="1" customHeight="1" x14ac:dyDescent="0.25">
      <c r="A47" s="11">
        <v>41</v>
      </c>
      <c r="B47" s="115" t="s">
        <v>26</v>
      </c>
      <c r="C47" s="116" t="s">
        <v>346</v>
      </c>
      <c r="D47" s="64" t="s">
        <v>281</v>
      </c>
      <c r="E47" s="117" t="s">
        <v>71</v>
      </c>
      <c r="F47" s="126" t="s">
        <v>379</v>
      </c>
      <c r="G47" s="119" t="s">
        <v>380</v>
      </c>
      <c r="H47" s="81" t="s">
        <v>39</v>
      </c>
      <c r="I47" s="119" t="s">
        <v>365</v>
      </c>
      <c r="J47" s="120">
        <v>0.15</v>
      </c>
      <c r="K47" s="119" t="s">
        <v>377</v>
      </c>
      <c r="L47" s="117" t="s">
        <v>35</v>
      </c>
      <c r="M47" s="119" t="s">
        <v>381</v>
      </c>
      <c r="N47" s="119" t="s">
        <v>37</v>
      </c>
      <c r="O47" s="119" t="s">
        <v>368</v>
      </c>
      <c r="P47" s="10" t="s">
        <v>39</v>
      </c>
      <c r="Q47" s="10" t="s">
        <v>32</v>
      </c>
      <c r="R47" s="124" t="s">
        <v>382</v>
      </c>
      <c r="S47" s="124" t="s">
        <v>383</v>
      </c>
      <c r="T47" s="147" t="s">
        <v>384</v>
      </c>
      <c r="U47" s="128" t="s">
        <v>385</v>
      </c>
      <c r="V47" s="119" t="s">
        <v>373</v>
      </c>
      <c r="W47" s="119" t="s">
        <v>356</v>
      </c>
      <c r="X47" s="119" t="s">
        <v>356</v>
      </c>
      <c r="Y47" s="119" t="s">
        <v>386</v>
      </c>
      <c r="Z47" s="187">
        <v>0.15</v>
      </c>
      <c r="AA47" s="60">
        <v>7358321032</v>
      </c>
      <c r="AB47" s="60">
        <v>39646122929</v>
      </c>
      <c r="AC47" s="171">
        <f t="shared" si="2"/>
        <v>0.18560001554698302</v>
      </c>
      <c r="AD47" s="171" t="str">
        <f t="shared" si="3"/>
        <v>&lt;15%</v>
      </c>
      <c r="AE47" s="59" t="s">
        <v>20</v>
      </c>
      <c r="AF47" s="172" t="s">
        <v>791</v>
      </c>
      <c r="AG47" s="60"/>
      <c r="AH47" s="187">
        <v>0.15</v>
      </c>
      <c r="AI47" s="60">
        <v>9846567892</v>
      </c>
      <c r="AJ47" s="60">
        <v>49647300068</v>
      </c>
      <c r="AK47" s="171">
        <f t="shared" si="4"/>
        <v>0.19833038007129358</v>
      </c>
      <c r="AL47" s="171" t="str">
        <f t="shared" si="5"/>
        <v>&lt;15%</v>
      </c>
      <c r="AM47" s="60" t="s">
        <v>20</v>
      </c>
      <c r="AN47" s="172" t="s">
        <v>790</v>
      </c>
      <c r="AO47" s="60"/>
      <c r="AP47" s="187">
        <v>0.15</v>
      </c>
      <c r="AQ47" s="60">
        <v>10178875414</v>
      </c>
      <c r="AR47" s="60">
        <v>59910551027</v>
      </c>
      <c r="AS47" s="69">
        <f t="shared" si="6"/>
        <v>0.1699012150532995</v>
      </c>
      <c r="AT47" s="171" t="str">
        <f t="shared" si="7"/>
        <v>&lt;15%</v>
      </c>
      <c r="AU47" s="224" t="s">
        <v>20</v>
      </c>
      <c r="AV47" s="172" t="s">
        <v>789</v>
      </c>
      <c r="AW47" s="254" t="s">
        <v>556</v>
      </c>
      <c r="AX47" s="123">
        <f t="shared" si="8"/>
        <v>0.18461053689052534</v>
      </c>
      <c r="AY47" s="55">
        <f t="shared" si="9"/>
        <v>0.18461053689052534</v>
      </c>
      <c r="AZ47" s="52" t="str">
        <f t="shared" si="10"/>
        <v>BUENO</v>
      </c>
      <c r="BA47" s="31">
        <f t="shared" si="0"/>
        <v>0.15</v>
      </c>
      <c r="BB47" s="155">
        <v>10693082650</v>
      </c>
      <c r="BC47" s="155">
        <v>16269540643</v>
      </c>
      <c r="BD47" s="31">
        <f t="shared" si="11"/>
        <v>0.65724551692249034</v>
      </c>
      <c r="BE47" s="122" t="str">
        <f t="shared" si="12"/>
        <v>&lt;15%</v>
      </c>
      <c r="BF47" s="122" t="s">
        <v>18</v>
      </c>
      <c r="BG47" s="156" t="s">
        <v>665</v>
      </c>
      <c r="BH47" s="41"/>
      <c r="BI47" s="31">
        <f t="shared" si="13"/>
        <v>0.15</v>
      </c>
      <c r="BJ47" s="155">
        <v>10478961129</v>
      </c>
      <c r="BK47" s="155">
        <v>27273897133</v>
      </c>
      <c r="BL47" s="31">
        <f t="shared" si="14"/>
        <v>0.38421209399961403</v>
      </c>
      <c r="BM47" s="122" t="str">
        <f t="shared" si="15"/>
        <v>&lt;15%</v>
      </c>
      <c r="BN47" s="122" t="s">
        <v>19</v>
      </c>
      <c r="BO47" s="43" t="s">
        <v>673</v>
      </c>
      <c r="BP47" s="41"/>
      <c r="BQ47" s="31">
        <f t="shared" si="16"/>
        <v>0.15</v>
      </c>
      <c r="BR47" s="45">
        <v>6897840182</v>
      </c>
      <c r="BS47" s="46">
        <v>33888586812</v>
      </c>
      <c r="BT47" s="31">
        <f t="shared" si="17"/>
        <v>0.20354463938748441</v>
      </c>
      <c r="BU47" s="122" t="str">
        <f t="shared" si="1"/>
        <v>&lt;15%</v>
      </c>
      <c r="BV47" s="122" t="s">
        <v>20</v>
      </c>
      <c r="BW47" s="43" t="s">
        <v>686</v>
      </c>
      <c r="BX47" s="41"/>
      <c r="BY47" s="50">
        <f t="shared" si="18"/>
        <v>0.41500075010319626</v>
      </c>
      <c r="BZ47" s="55">
        <f t="shared" si="19"/>
        <v>0.41500075010319626</v>
      </c>
      <c r="CA47" s="52" t="str">
        <f t="shared" si="20"/>
        <v>BUENO</v>
      </c>
    </row>
    <row r="48" spans="1:79" ht="80.099999999999994" hidden="1" customHeight="1" x14ac:dyDescent="0.25">
      <c r="A48" s="11">
        <v>42</v>
      </c>
      <c r="B48" s="115" t="s">
        <v>26</v>
      </c>
      <c r="C48" s="116" t="s">
        <v>346</v>
      </c>
      <c r="D48" s="64" t="s">
        <v>281</v>
      </c>
      <c r="E48" s="117" t="s">
        <v>71</v>
      </c>
      <c r="F48" s="126" t="s">
        <v>387</v>
      </c>
      <c r="G48" s="119" t="s">
        <v>388</v>
      </c>
      <c r="H48" s="119" t="s">
        <v>39</v>
      </c>
      <c r="I48" s="119" t="s">
        <v>365</v>
      </c>
      <c r="J48" s="120">
        <v>1</v>
      </c>
      <c r="K48" s="119" t="s">
        <v>377</v>
      </c>
      <c r="L48" s="119" t="s">
        <v>35</v>
      </c>
      <c r="M48" s="126" t="s">
        <v>389</v>
      </c>
      <c r="N48" s="119" t="s">
        <v>37</v>
      </c>
      <c r="O48" s="119" t="s">
        <v>368</v>
      </c>
      <c r="P48" s="119" t="s">
        <v>39</v>
      </c>
      <c r="Q48" s="117" t="s">
        <v>32</v>
      </c>
      <c r="R48" s="124" t="s">
        <v>369</v>
      </c>
      <c r="S48" s="124" t="s">
        <v>370</v>
      </c>
      <c r="T48" s="147" t="s">
        <v>390</v>
      </c>
      <c r="U48" s="147">
        <v>1</v>
      </c>
      <c r="V48" s="119" t="s">
        <v>373</v>
      </c>
      <c r="W48" s="119" t="s">
        <v>356</v>
      </c>
      <c r="X48" s="119" t="s">
        <v>356</v>
      </c>
      <c r="Y48" s="119" t="s">
        <v>374</v>
      </c>
      <c r="Z48" s="187">
        <v>1</v>
      </c>
      <c r="AA48" s="60">
        <v>32287801897</v>
      </c>
      <c r="AB48" s="60">
        <v>130045990000</v>
      </c>
      <c r="AC48" s="171">
        <f t="shared" si="2"/>
        <v>0.24827987312027075</v>
      </c>
      <c r="AD48" s="171">
        <f t="shared" si="3"/>
        <v>1</v>
      </c>
      <c r="AE48" s="59" t="s">
        <v>18</v>
      </c>
      <c r="AF48" s="172" t="s">
        <v>722</v>
      </c>
      <c r="AG48" s="60"/>
      <c r="AH48" s="187">
        <v>1</v>
      </c>
      <c r="AI48" s="60">
        <v>39800732176</v>
      </c>
      <c r="AJ48" s="60">
        <v>130045990000</v>
      </c>
      <c r="AK48" s="171">
        <f t="shared" si="4"/>
        <v>0.3060512067769256</v>
      </c>
      <c r="AL48" s="171">
        <f t="shared" si="5"/>
        <v>1</v>
      </c>
      <c r="AM48" s="60" t="s">
        <v>18</v>
      </c>
      <c r="AN48" s="172" t="s">
        <v>792</v>
      </c>
      <c r="AO48" s="60"/>
      <c r="AP48" s="187">
        <v>1</v>
      </c>
      <c r="AQ48" s="60">
        <v>49731675613</v>
      </c>
      <c r="AR48" s="60">
        <v>130045990000</v>
      </c>
      <c r="AS48" s="69">
        <f t="shared" si="6"/>
        <v>0.38241606383249493</v>
      </c>
      <c r="AT48" s="171">
        <f t="shared" si="7"/>
        <v>1</v>
      </c>
      <c r="AU48" s="224" t="s">
        <v>18</v>
      </c>
      <c r="AV48" s="172" t="s">
        <v>793</v>
      </c>
      <c r="AW48" s="254" t="s">
        <v>556</v>
      </c>
      <c r="AX48" s="123">
        <f t="shared" si="8"/>
        <v>0.3122490479098971</v>
      </c>
      <c r="AY48" s="55">
        <f t="shared" si="9"/>
        <v>0.3122490479098971</v>
      </c>
      <c r="AZ48" s="52" t="str">
        <f t="shared" si="10"/>
        <v>MALO</v>
      </c>
      <c r="BA48" s="31">
        <f t="shared" si="0"/>
        <v>1</v>
      </c>
      <c r="BB48" s="155">
        <v>5576457993</v>
      </c>
      <c r="BC48" s="155">
        <v>131653990000</v>
      </c>
      <c r="BD48" s="31">
        <f t="shared" si="11"/>
        <v>4.2356923576718032E-2</v>
      </c>
      <c r="BE48" s="122">
        <f t="shared" si="12"/>
        <v>1</v>
      </c>
      <c r="BF48" s="122" t="s">
        <v>18</v>
      </c>
      <c r="BG48" s="156" t="s">
        <v>666</v>
      </c>
      <c r="BH48" s="41"/>
      <c r="BI48" s="31">
        <f t="shared" si="13"/>
        <v>1</v>
      </c>
      <c r="BJ48" s="155">
        <v>16794936004</v>
      </c>
      <c r="BK48" s="155">
        <v>131653990000</v>
      </c>
      <c r="BL48" s="31">
        <f t="shared" si="14"/>
        <v>0.12756875810600196</v>
      </c>
      <c r="BM48" s="122">
        <f t="shared" si="15"/>
        <v>1</v>
      </c>
      <c r="BN48" s="122" t="s">
        <v>18</v>
      </c>
      <c r="BO48" s="43" t="s">
        <v>674</v>
      </c>
      <c r="BP48" s="41"/>
      <c r="BQ48" s="31">
        <f t="shared" si="16"/>
        <v>1</v>
      </c>
      <c r="BR48" s="45">
        <v>26990746630</v>
      </c>
      <c r="BS48" s="46">
        <v>131653990000</v>
      </c>
      <c r="BT48" s="31">
        <f t="shared" si="17"/>
        <v>0.20501275069597208</v>
      </c>
      <c r="BU48" s="122">
        <f t="shared" si="1"/>
        <v>1</v>
      </c>
      <c r="BV48" s="122" t="s">
        <v>18</v>
      </c>
      <c r="BW48" s="43" t="s">
        <v>687</v>
      </c>
      <c r="BX48" s="41"/>
      <c r="BY48" s="50">
        <f t="shared" si="18"/>
        <v>0.12497947745956402</v>
      </c>
      <c r="BZ48" s="55">
        <f t="shared" si="19"/>
        <v>0.12497947745956402</v>
      </c>
      <c r="CA48" s="52" t="str">
        <f t="shared" si="20"/>
        <v>MALO</v>
      </c>
    </row>
    <row r="49" spans="1:79" ht="80.099999999999994" hidden="1" customHeight="1" x14ac:dyDescent="0.25">
      <c r="A49" s="11">
        <v>43</v>
      </c>
      <c r="B49" s="115" t="s">
        <v>26</v>
      </c>
      <c r="C49" s="119" t="s">
        <v>645</v>
      </c>
      <c r="D49" s="64" t="s">
        <v>281</v>
      </c>
      <c r="E49" s="117" t="s">
        <v>29</v>
      </c>
      <c r="F49" s="119" t="s">
        <v>391</v>
      </c>
      <c r="G49" s="119" t="s">
        <v>392</v>
      </c>
      <c r="H49" s="81" t="s">
        <v>393</v>
      </c>
      <c r="I49" s="119" t="s">
        <v>394</v>
      </c>
      <c r="J49" s="119" t="s">
        <v>395</v>
      </c>
      <c r="K49" s="119" t="s">
        <v>396</v>
      </c>
      <c r="L49" s="117" t="s">
        <v>35</v>
      </c>
      <c r="M49" s="119" t="s">
        <v>397</v>
      </c>
      <c r="N49" s="119" t="s">
        <v>37</v>
      </c>
      <c r="O49" s="119" t="s">
        <v>398</v>
      </c>
      <c r="P49" s="10" t="s">
        <v>393</v>
      </c>
      <c r="Q49" s="81" t="s">
        <v>399</v>
      </c>
      <c r="R49" s="124" t="s">
        <v>400</v>
      </c>
      <c r="S49" s="124" t="s">
        <v>401</v>
      </c>
      <c r="T49" s="25" t="s">
        <v>402</v>
      </c>
      <c r="U49" s="26">
        <v>1</v>
      </c>
      <c r="V49" s="30" t="s">
        <v>403</v>
      </c>
      <c r="W49" s="17" t="s">
        <v>404</v>
      </c>
      <c r="X49" s="27" t="s">
        <v>405</v>
      </c>
      <c r="Y49" s="27" t="s">
        <v>406</v>
      </c>
      <c r="Z49" s="195" t="s">
        <v>598</v>
      </c>
      <c r="AA49" s="195" t="s">
        <v>598</v>
      </c>
      <c r="AB49" s="195" t="s">
        <v>598</v>
      </c>
      <c r="AC49" s="171" t="str">
        <f t="shared" si="2"/>
        <v xml:space="preserve"> </v>
      </c>
      <c r="AD49" s="171">
        <f t="shared" si="3"/>
        <v>1</v>
      </c>
      <c r="AE49" s="59"/>
      <c r="AF49" s="195" t="s">
        <v>598</v>
      </c>
      <c r="AG49" s="195" t="s">
        <v>598</v>
      </c>
      <c r="AH49" s="195" t="s">
        <v>598</v>
      </c>
      <c r="AI49" s="195" t="s">
        <v>598</v>
      </c>
      <c r="AJ49" s="195" t="s">
        <v>598</v>
      </c>
      <c r="AK49" s="171" t="str">
        <f t="shared" si="4"/>
        <v xml:space="preserve"> </v>
      </c>
      <c r="AL49" s="171">
        <f t="shared" si="5"/>
        <v>1</v>
      </c>
      <c r="AM49" s="195"/>
      <c r="AN49" s="195" t="s">
        <v>598</v>
      </c>
      <c r="AO49" s="195" t="s">
        <v>598</v>
      </c>
      <c r="AP49" s="195" t="s">
        <v>598</v>
      </c>
      <c r="AQ49" s="195" t="s">
        <v>598</v>
      </c>
      <c r="AR49" s="195" t="s">
        <v>598</v>
      </c>
      <c r="AS49" s="69" t="str">
        <f t="shared" si="6"/>
        <v xml:space="preserve"> </v>
      </c>
      <c r="AT49" s="171">
        <f t="shared" si="7"/>
        <v>1</v>
      </c>
      <c r="AU49" s="210"/>
      <c r="AV49" s="195" t="s">
        <v>598</v>
      </c>
      <c r="AW49" s="254" t="s">
        <v>556</v>
      </c>
      <c r="AX49" s="123"/>
      <c r="AY49" s="55"/>
      <c r="AZ49" s="52"/>
      <c r="BA49" s="31" t="str">
        <f t="shared" si="0"/>
        <v>Por Demanda</v>
      </c>
      <c r="BB49" s="32" t="s">
        <v>598</v>
      </c>
      <c r="BC49" s="32" t="s">
        <v>598</v>
      </c>
      <c r="BD49" s="31" t="str">
        <f t="shared" si="11"/>
        <v xml:space="preserve"> </v>
      </c>
      <c r="BE49" s="122">
        <f t="shared" si="12"/>
        <v>1</v>
      </c>
      <c r="BF49" s="122" t="s">
        <v>598</v>
      </c>
      <c r="BG49" s="41" t="s">
        <v>598</v>
      </c>
      <c r="BH49" s="41" t="s">
        <v>598</v>
      </c>
      <c r="BI49" s="31" t="str">
        <f t="shared" si="13"/>
        <v>Por Demanda</v>
      </c>
      <c r="BJ49" s="32" t="s">
        <v>598</v>
      </c>
      <c r="BK49" s="32" t="s">
        <v>598</v>
      </c>
      <c r="BL49" s="31" t="str">
        <f t="shared" si="14"/>
        <v xml:space="preserve"> </v>
      </c>
      <c r="BM49" s="122">
        <f t="shared" si="15"/>
        <v>1</v>
      </c>
      <c r="BN49" s="122" t="s">
        <v>598</v>
      </c>
      <c r="BO49" s="41" t="s">
        <v>598</v>
      </c>
      <c r="BP49" s="41" t="s">
        <v>598</v>
      </c>
      <c r="BQ49" s="31" t="str">
        <f t="shared" si="16"/>
        <v>Por Demanda</v>
      </c>
      <c r="BR49" s="158" t="s">
        <v>598</v>
      </c>
      <c r="BS49" s="158" t="s">
        <v>598</v>
      </c>
      <c r="BT49" s="31" t="str">
        <f t="shared" si="17"/>
        <v xml:space="preserve"> </v>
      </c>
      <c r="BU49" s="122">
        <f t="shared" si="1"/>
        <v>1</v>
      </c>
      <c r="BV49" s="122" t="s">
        <v>598</v>
      </c>
      <c r="BW49" s="41" t="s">
        <v>598</v>
      </c>
      <c r="BX49" s="41" t="s">
        <v>598</v>
      </c>
      <c r="BY49" s="50" t="str">
        <f t="shared" si="18"/>
        <v>0</v>
      </c>
      <c r="BZ49" s="55" t="str">
        <f t="shared" si="19"/>
        <v>0</v>
      </c>
      <c r="CA49" s="52" t="str">
        <f t="shared" si="20"/>
        <v>NA</v>
      </c>
    </row>
    <row r="50" spans="1:79" ht="80.099999999999994" hidden="1" customHeight="1" x14ac:dyDescent="0.25">
      <c r="A50" s="11">
        <v>44</v>
      </c>
      <c r="B50" s="115" t="s">
        <v>26</v>
      </c>
      <c r="C50" s="116" t="s">
        <v>407</v>
      </c>
      <c r="D50" s="64" t="s">
        <v>281</v>
      </c>
      <c r="E50" s="117" t="s">
        <v>29</v>
      </c>
      <c r="F50" s="115" t="s">
        <v>408</v>
      </c>
      <c r="G50" s="28" t="s">
        <v>409</v>
      </c>
      <c r="H50" s="17" t="s">
        <v>39</v>
      </c>
      <c r="I50" s="17" t="s">
        <v>410</v>
      </c>
      <c r="J50" s="120">
        <v>0.8</v>
      </c>
      <c r="K50" s="17" t="s">
        <v>411</v>
      </c>
      <c r="L50" s="19" t="s">
        <v>35</v>
      </c>
      <c r="M50" s="28" t="s">
        <v>412</v>
      </c>
      <c r="N50" s="17" t="s">
        <v>37</v>
      </c>
      <c r="O50" s="28" t="s">
        <v>413</v>
      </c>
      <c r="P50" s="19" t="s">
        <v>39</v>
      </c>
      <c r="Q50" s="19" t="s">
        <v>39</v>
      </c>
      <c r="R50" s="124" t="s">
        <v>290</v>
      </c>
      <c r="S50" s="124" t="s">
        <v>414</v>
      </c>
      <c r="T50" s="124" t="s">
        <v>415</v>
      </c>
      <c r="U50" s="29" t="s">
        <v>416</v>
      </c>
      <c r="V50" s="17" t="s">
        <v>417</v>
      </c>
      <c r="W50" s="17" t="s">
        <v>418</v>
      </c>
      <c r="X50" s="17" t="s">
        <v>419</v>
      </c>
      <c r="Y50" s="17" t="s">
        <v>420</v>
      </c>
      <c r="Z50" s="76">
        <v>0.8</v>
      </c>
      <c r="AA50" s="196">
        <v>22</v>
      </c>
      <c r="AB50" s="196">
        <v>27</v>
      </c>
      <c r="AC50" s="171">
        <f t="shared" si="2"/>
        <v>0.81481481481481477</v>
      </c>
      <c r="AD50" s="171" t="str">
        <f t="shared" si="3"/>
        <v>&gt; 80</v>
      </c>
      <c r="AE50" s="59" t="s">
        <v>21</v>
      </c>
      <c r="AF50" s="256" t="s">
        <v>794</v>
      </c>
      <c r="AG50" s="172" t="s">
        <v>795</v>
      </c>
      <c r="AH50" s="76">
        <v>0.8</v>
      </c>
      <c r="AI50" s="196">
        <v>23</v>
      </c>
      <c r="AJ50" s="196">
        <v>37</v>
      </c>
      <c r="AK50" s="171">
        <f t="shared" si="4"/>
        <v>0.6216216216216216</v>
      </c>
      <c r="AL50" s="171" t="str">
        <f t="shared" si="5"/>
        <v>&gt; 80</v>
      </c>
      <c r="AM50" s="254" t="s">
        <v>19</v>
      </c>
      <c r="AN50" s="256" t="s">
        <v>796</v>
      </c>
      <c r="AO50" s="172" t="s">
        <v>795</v>
      </c>
      <c r="AP50" s="196">
        <v>80</v>
      </c>
      <c r="AQ50" s="196">
        <v>6</v>
      </c>
      <c r="AR50" s="196">
        <v>20</v>
      </c>
      <c r="AS50" s="69">
        <f t="shared" si="6"/>
        <v>0.3</v>
      </c>
      <c r="AT50" s="171" t="str">
        <f t="shared" si="7"/>
        <v>&gt; 80</v>
      </c>
      <c r="AU50" s="254" t="s">
        <v>18</v>
      </c>
      <c r="AV50" s="256" t="s">
        <v>796</v>
      </c>
      <c r="AW50" s="172" t="s">
        <v>795</v>
      </c>
      <c r="AX50" s="123">
        <f t="shared" si="8"/>
        <v>0.5788121454788121</v>
      </c>
      <c r="AY50" s="55">
        <f t="shared" si="9"/>
        <v>0.5788121454788121</v>
      </c>
      <c r="AZ50" s="52" t="s">
        <v>19</v>
      </c>
      <c r="BA50" s="31">
        <f t="shared" si="0"/>
        <v>0.8</v>
      </c>
      <c r="BB50" s="32">
        <v>24</v>
      </c>
      <c r="BC50" s="32">
        <v>37</v>
      </c>
      <c r="BD50" s="31">
        <f t="shared" si="11"/>
        <v>0.64864864864864868</v>
      </c>
      <c r="BE50" s="122" t="str">
        <f t="shared" si="12"/>
        <v>&gt; 80</v>
      </c>
      <c r="BF50" s="122" t="s">
        <v>19</v>
      </c>
      <c r="BG50" s="157" t="s">
        <v>667</v>
      </c>
      <c r="BH50" s="157" t="s">
        <v>668</v>
      </c>
      <c r="BI50" s="31">
        <f t="shared" si="13"/>
        <v>0.8</v>
      </c>
      <c r="BJ50" s="32">
        <v>26</v>
      </c>
      <c r="BK50" s="32">
        <v>32</v>
      </c>
      <c r="BL50" s="31">
        <f t="shared" si="14"/>
        <v>0.8125</v>
      </c>
      <c r="BM50" s="122" t="str">
        <f t="shared" si="15"/>
        <v>&gt; 80</v>
      </c>
      <c r="BN50" s="122" t="s">
        <v>21</v>
      </c>
      <c r="BO50" s="157" t="s">
        <v>675</v>
      </c>
      <c r="BP50" s="157" t="s">
        <v>676</v>
      </c>
      <c r="BQ50" s="31">
        <f t="shared" si="16"/>
        <v>0.8</v>
      </c>
      <c r="BR50" s="32">
        <v>21</v>
      </c>
      <c r="BS50" s="32">
        <v>40</v>
      </c>
      <c r="BT50" s="31">
        <f t="shared" si="17"/>
        <v>0.52500000000000002</v>
      </c>
      <c r="BU50" s="122" t="str">
        <f t="shared" si="1"/>
        <v>&gt; 80</v>
      </c>
      <c r="BV50" s="122" t="s">
        <v>19</v>
      </c>
      <c r="BW50" s="157" t="s">
        <v>688</v>
      </c>
      <c r="BX50" s="157" t="s">
        <v>676</v>
      </c>
      <c r="BY50" s="50">
        <f t="shared" si="18"/>
        <v>0.66204954954954953</v>
      </c>
      <c r="BZ50" s="55">
        <f t="shared" si="19"/>
        <v>0.66204954954954953</v>
      </c>
      <c r="CA50" s="52" t="str">
        <f t="shared" si="20"/>
        <v>REGULAR</v>
      </c>
    </row>
    <row r="51" spans="1:79" ht="80.099999999999994" hidden="1" customHeight="1" x14ac:dyDescent="0.25">
      <c r="A51" s="11">
        <v>45</v>
      </c>
      <c r="B51" s="115" t="s">
        <v>26</v>
      </c>
      <c r="C51" s="119" t="s">
        <v>645</v>
      </c>
      <c r="D51" s="64" t="s">
        <v>281</v>
      </c>
      <c r="E51" s="117" t="s">
        <v>29</v>
      </c>
      <c r="F51" s="119" t="s">
        <v>421</v>
      </c>
      <c r="G51" s="119" t="s">
        <v>422</v>
      </c>
      <c r="H51" s="81" t="s">
        <v>326</v>
      </c>
      <c r="I51" s="119" t="s">
        <v>423</v>
      </c>
      <c r="J51" s="120">
        <v>1</v>
      </c>
      <c r="K51" s="119" t="s">
        <v>424</v>
      </c>
      <c r="L51" s="117" t="s">
        <v>35</v>
      </c>
      <c r="M51" s="119" t="s">
        <v>425</v>
      </c>
      <c r="N51" s="119" t="s">
        <v>37</v>
      </c>
      <c r="O51" s="119" t="s">
        <v>426</v>
      </c>
      <c r="P51" s="10" t="s">
        <v>39</v>
      </c>
      <c r="Q51" s="10" t="s">
        <v>39</v>
      </c>
      <c r="R51" s="124" t="s">
        <v>290</v>
      </c>
      <c r="S51" s="124" t="s">
        <v>427</v>
      </c>
      <c r="T51" s="124" t="s">
        <v>282</v>
      </c>
      <c r="U51" s="29" t="s">
        <v>155</v>
      </c>
      <c r="V51" s="17" t="s">
        <v>428</v>
      </c>
      <c r="W51" s="17" t="s">
        <v>429</v>
      </c>
      <c r="X51" s="17" t="s">
        <v>430</v>
      </c>
      <c r="Y51" s="17" t="s">
        <v>431</v>
      </c>
      <c r="Z51" s="195">
        <v>0.95</v>
      </c>
      <c r="AA51" s="197">
        <v>578</v>
      </c>
      <c r="AB51" s="197">
        <v>632</v>
      </c>
      <c r="AC51" s="171">
        <f t="shared" si="2"/>
        <v>0.91455696202531644</v>
      </c>
      <c r="AD51" s="171" t="str">
        <f t="shared" si="3"/>
        <v>&gt;95%</v>
      </c>
      <c r="AE51" s="59" t="s">
        <v>20</v>
      </c>
      <c r="AF51" s="257" t="s">
        <v>797</v>
      </c>
      <c r="AG51" s="258" t="s">
        <v>798</v>
      </c>
      <c r="AH51" s="195">
        <v>0.95</v>
      </c>
      <c r="AI51" s="197">
        <v>827</v>
      </c>
      <c r="AJ51" s="197">
        <v>933</v>
      </c>
      <c r="AK51" s="171">
        <f t="shared" si="4"/>
        <v>0.88638799571275451</v>
      </c>
      <c r="AL51" s="171" t="str">
        <f t="shared" si="5"/>
        <v>&gt;95%</v>
      </c>
      <c r="AM51" s="254" t="s">
        <v>20</v>
      </c>
      <c r="AN51" s="259" t="s">
        <v>799</v>
      </c>
      <c r="AO51" s="260" t="s">
        <v>798</v>
      </c>
      <c r="AP51" s="195">
        <v>0.95</v>
      </c>
      <c r="AQ51" s="197">
        <v>556</v>
      </c>
      <c r="AR51" s="197">
        <v>646</v>
      </c>
      <c r="AS51" s="69">
        <f t="shared" si="6"/>
        <v>0.86068111455108354</v>
      </c>
      <c r="AT51" s="171" t="str">
        <f t="shared" si="7"/>
        <v>&gt;95%</v>
      </c>
      <c r="AU51" s="261" t="s">
        <v>20</v>
      </c>
      <c r="AV51" s="259" t="s">
        <v>800</v>
      </c>
      <c r="AW51" s="260" t="s">
        <v>798</v>
      </c>
      <c r="AX51" s="123">
        <f t="shared" si="8"/>
        <v>0.88720869076305142</v>
      </c>
      <c r="AY51" s="55">
        <f t="shared" si="9"/>
        <v>0.88720869076305142</v>
      </c>
      <c r="AZ51" s="52" t="str">
        <f t="shared" si="10"/>
        <v>BUENO</v>
      </c>
      <c r="BA51" s="31">
        <f t="shared" si="0"/>
        <v>1</v>
      </c>
      <c r="BB51" s="32">
        <v>56.8</v>
      </c>
      <c r="BC51" s="32">
        <v>66.3</v>
      </c>
      <c r="BD51" s="31">
        <f t="shared" si="11"/>
        <v>0.8567119155354449</v>
      </c>
      <c r="BE51" s="122" t="str">
        <f t="shared" si="12"/>
        <v>&gt;95%</v>
      </c>
      <c r="BF51" s="122" t="s">
        <v>20</v>
      </c>
      <c r="BG51" s="137" t="s">
        <v>669</v>
      </c>
      <c r="BH51" s="137" t="s">
        <v>670</v>
      </c>
      <c r="BI51" s="31">
        <f t="shared" si="13"/>
        <v>1</v>
      </c>
      <c r="BJ51" s="32">
        <v>54</v>
      </c>
      <c r="BK51" s="32">
        <v>59.2</v>
      </c>
      <c r="BL51" s="31">
        <f t="shared" si="14"/>
        <v>0.91216216216216217</v>
      </c>
      <c r="BM51" s="122" t="str">
        <f t="shared" si="15"/>
        <v>&gt;95%</v>
      </c>
      <c r="BN51" s="122" t="s">
        <v>20</v>
      </c>
      <c r="BO51" s="137" t="s">
        <v>677</v>
      </c>
      <c r="BP51" s="137" t="s">
        <v>670</v>
      </c>
      <c r="BQ51" s="31">
        <f t="shared" si="16"/>
        <v>1</v>
      </c>
      <c r="BR51" s="159">
        <v>11.13</v>
      </c>
      <c r="BS51" s="159">
        <v>11.44</v>
      </c>
      <c r="BT51" s="31">
        <f t="shared" si="17"/>
        <v>0.97290209790209803</v>
      </c>
      <c r="BU51" s="122" t="str">
        <f t="shared" si="1"/>
        <v>&gt;95%</v>
      </c>
      <c r="BV51" s="122" t="s">
        <v>21</v>
      </c>
      <c r="BW51" s="137" t="s">
        <v>689</v>
      </c>
      <c r="BX51" s="137" t="s">
        <v>670</v>
      </c>
      <c r="BY51" s="50">
        <f t="shared" si="18"/>
        <v>0.9139253918665684</v>
      </c>
      <c r="BZ51" s="55">
        <f t="shared" si="19"/>
        <v>0.9139253918665684</v>
      </c>
      <c r="CA51" s="52" t="str">
        <f t="shared" si="20"/>
        <v>EXCELENTE</v>
      </c>
    </row>
    <row r="52" spans="1:79" ht="80.099999999999994" hidden="1" customHeight="1" x14ac:dyDescent="0.25">
      <c r="A52" s="11">
        <v>46</v>
      </c>
      <c r="B52" s="115" t="s">
        <v>26</v>
      </c>
      <c r="C52" s="119" t="s">
        <v>340</v>
      </c>
      <c r="D52" s="64" t="s">
        <v>281</v>
      </c>
      <c r="E52" s="117" t="s">
        <v>29</v>
      </c>
      <c r="F52" s="38" t="s">
        <v>651</v>
      </c>
      <c r="G52" s="38" t="s">
        <v>652</v>
      </c>
      <c r="H52" s="148" t="s">
        <v>74</v>
      </c>
      <c r="I52" s="148" t="s">
        <v>432</v>
      </c>
      <c r="J52" s="149" t="s">
        <v>653</v>
      </c>
      <c r="K52" s="148" t="s">
        <v>654</v>
      </c>
      <c r="L52" s="150" t="s">
        <v>35</v>
      </c>
      <c r="M52" s="38" t="s">
        <v>655</v>
      </c>
      <c r="N52" s="148" t="s">
        <v>37</v>
      </c>
      <c r="O52" s="38" t="s">
        <v>433</v>
      </c>
      <c r="P52" s="38" t="s">
        <v>74</v>
      </c>
      <c r="Q52" s="38" t="s">
        <v>74</v>
      </c>
      <c r="R52" s="151" t="s">
        <v>656</v>
      </c>
      <c r="S52" s="151" t="s">
        <v>657</v>
      </c>
      <c r="T52" s="152" t="s">
        <v>658</v>
      </c>
      <c r="U52" s="153" t="s">
        <v>659</v>
      </c>
      <c r="V52" s="119" t="s">
        <v>660</v>
      </c>
      <c r="W52" s="119" t="s">
        <v>661</v>
      </c>
      <c r="X52" s="119" t="s">
        <v>661</v>
      </c>
      <c r="Y52" s="119" t="s">
        <v>661</v>
      </c>
      <c r="Z52" s="198"/>
      <c r="AA52" s="199"/>
      <c r="AB52" s="199"/>
      <c r="AC52" s="171" t="str">
        <f t="shared" si="2"/>
        <v xml:space="preserve"> </v>
      </c>
      <c r="AD52" s="171" t="str">
        <f t="shared" si="3"/>
        <v>&gt;20%</v>
      </c>
      <c r="AE52" s="59"/>
      <c r="AF52" s="74"/>
      <c r="AG52" s="74"/>
      <c r="AH52" s="198"/>
      <c r="AI52" s="199"/>
      <c r="AJ52" s="199"/>
      <c r="AK52" s="171" t="str">
        <f t="shared" si="4"/>
        <v xml:space="preserve"> </v>
      </c>
      <c r="AL52" s="171" t="str">
        <f t="shared" si="5"/>
        <v>&gt;20%</v>
      </c>
      <c r="AM52" s="204"/>
      <c r="AN52" s="74"/>
      <c r="AO52" s="74"/>
      <c r="AP52" s="198">
        <v>0.01</v>
      </c>
      <c r="AQ52" s="209">
        <v>234492806</v>
      </c>
      <c r="AR52" s="209">
        <v>3844603307.7199998</v>
      </c>
      <c r="AS52" s="69">
        <f t="shared" si="6"/>
        <v>6.0992718163961478E-2</v>
      </c>
      <c r="AT52" s="171" t="str">
        <f t="shared" si="7"/>
        <v>&gt;20%</v>
      </c>
      <c r="AU52" s="265" t="s">
        <v>18</v>
      </c>
      <c r="AV52" s="262" t="s">
        <v>801</v>
      </c>
      <c r="AW52" s="254" t="s">
        <v>556</v>
      </c>
      <c r="AX52" s="123">
        <f t="shared" si="8"/>
        <v>6.0992718163961478E-2</v>
      </c>
      <c r="AY52" s="55">
        <f t="shared" si="9"/>
        <v>6.0992718163961478E-2</v>
      </c>
      <c r="AZ52" s="52" t="s">
        <v>18</v>
      </c>
      <c r="BA52" s="31" t="str">
        <f t="shared" si="0"/>
        <v>Disminuir el 10% de la desviación respecto al semestre anterior</v>
      </c>
      <c r="BB52" s="32" t="s">
        <v>598</v>
      </c>
      <c r="BC52" s="32" t="s">
        <v>598</v>
      </c>
      <c r="BD52" s="31" t="str">
        <f t="shared" si="11"/>
        <v xml:space="preserve"> </v>
      </c>
      <c r="BE52" s="122" t="str">
        <f t="shared" si="12"/>
        <v>&gt;20%</v>
      </c>
      <c r="BF52" s="122" t="s">
        <v>598</v>
      </c>
      <c r="BG52" s="41" t="s">
        <v>598</v>
      </c>
      <c r="BH52" s="41" t="s">
        <v>598</v>
      </c>
      <c r="BI52" s="31" t="str">
        <f t="shared" si="13"/>
        <v>Disminuir el 10% de la desviación respecto al semestre anterior</v>
      </c>
      <c r="BJ52" s="32" t="s">
        <v>598</v>
      </c>
      <c r="BK52" s="32" t="s">
        <v>598</v>
      </c>
      <c r="BL52" s="31" t="str">
        <f t="shared" si="14"/>
        <v xml:space="preserve"> </v>
      </c>
      <c r="BM52" s="122" t="str">
        <f t="shared" si="15"/>
        <v>&gt;20%</v>
      </c>
      <c r="BN52" s="122" t="s">
        <v>598</v>
      </c>
      <c r="BO52" s="41" t="s">
        <v>598</v>
      </c>
      <c r="BP52" s="41" t="s">
        <v>598</v>
      </c>
      <c r="BQ52" s="31" t="str">
        <f t="shared" si="16"/>
        <v>Disminuir el 10% de la desviación respecto al semestre anterior</v>
      </c>
      <c r="BR52" s="32" t="s">
        <v>598</v>
      </c>
      <c r="BS52" s="32" t="s">
        <v>598</v>
      </c>
      <c r="BT52" s="31" t="str">
        <f t="shared" si="17"/>
        <v xml:space="preserve"> </v>
      </c>
      <c r="BU52" s="122" t="str">
        <f t="shared" si="1"/>
        <v>&gt;20%</v>
      </c>
      <c r="BV52" s="122" t="s">
        <v>598</v>
      </c>
      <c r="BW52" s="41" t="s">
        <v>598</v>
      </c>
      <c r="BX52" s="41" t="s">
        <v>598</v>
      </c>
      <c r="BY52" s="50" t="str">
        <f t="shared" si="18"/>
        <v>0</v>
      </c>
      <c r="BZ52" s="55" t="str">
        <f t="shared" si="19"/>
        <v>0</v>
      </c>
      <c r="CA52" s="52" t="str">
        <f t="shared" si="20"/>
        <v>NA</v>
      </c>
    </row>
    <row r="53" spans="1:79" ht="80.099999999999994" hidden="1" customHeight="1" x14ac:dyDescent="0.25">
      <c r="A53" s="11">
        <v>47</v>
      </c>
      <c r="B53" s="115" t="s">
        <v>247</v>
      </c>
      <c r="C53" s="116" t="s">
        <v>434</v>
      </c>
      <c r="D53" s="64" t="s">
        <v>435</v>
      </c>
      <c r="E53" s="119" t="s">
        <v>29</v>
      </c>
      <c r="F53" s="115" t="s">
        <v>436</v>
      </c>
      <c r="G53" s="119" t="s">
        <v>437</v>
      </c>
      <c r="H53" s="119" t="s">
        <v>39</v>
      </c>
      <c r="I53" s="119" t="s">
        <v>104</v>
      </c>
      <c r="J53" s="120">
        <v>0.75</v>
      </c>
      <c r="K53" s="119" t="s">
        <v>438</v>
      </c>
      <c r="L53" s="117" t="s">
        <v>66</v>
      </c>
      <c r="M53" s="119" t="s">
        <v>439</v>
      </c>
      <c r="N53" s="119" t="s">
        <v>37</v>
      </c>
      <c r="O53" s="119" t="s">
        <v>440</v>
      </c>
      <c r="P53" s="119" t="s">
        <v>441</v>
      </c>
      <c r="Q53" s="117" t="s">
        <v>39</v>
      </c>
      <c r="R53" s="124" t="s">
        <v>442</v>
      </c>
      <c r="S53" s="124" t="s">
        <v>443</v>
      </c>
      <c r="T53" s="124" t="s">
        <v>444</v>
      </c>
      <c r="U53" s="128" t="s">
        <v>445</v>
      </c>
      <c r="V53" s="17" t="s">
        <v>446</v>
      </c>
      <c r="W53" s="17" t="s">
        <v>447</v>
      </c>
      <c r="X53" s="17" t="s">
        <v>448</v>
      </c>
      <c r="Y53" s="17" t="s">
        <v>449</v>
      </c>
      <c r="Z53" s="214">
        <v>0.75</v>
      </c>
      <c r="AA53" s="215">
        <v>33</v>
      </c>
      <c r="AB53" s="215">
        <v>46</v>
      </c>
      <c r="AC53" s="171">
        <f t="shared" si="2"/>
        <v>0.71739130434782605</v>
      </c>
      <c r="AD53" s="171" t="str">
        <f t="shared" si="3"/>
        <v>&gt;90%</v>
      </c>
      <c r="AE53" s="263" t="s">
        <v>20</v>
      </c>
      <c r="AF53" s="264" t="s">
        <v>802</v>
      </c>
      <c r="AG53" s="264" t="s">
        <v>803</v>
      </c>
      <c r="AH53" s="214">
        <v>0.75</v>
      </c>
      <c r="AI53" s="215">
        <v>36</v>
      </c>
      <c r="AJ53" s="215">
        <v>49</v>
      </c>
      <c r="AK53" s="171">
        <f t="shared" si="4"/>
        <v>0.73469387755102045</v>
      </c>
      <c r="AL53" s="171" t="str">
        <f t="shared" si="5"/>
        <v>&gt;90%</v>
      </c>
      <c r="AM53" s="263" t="s">
        <v>20</v>
      </c>
      <c r="AN53" s="256" t="s">
        <v>804</v>
      </c>
      <c r="AO53" s="256" t="s">
        <v>803</v>
      </c>
      <c r="AP53" s="214">
        <v>0.75</v>
      </c>
      <c r="AQ53" s="215">
        <v>31.67</v>
      </c>
      <c r="AR53" s="215">
        <v>46</v>
      </c>
      <c r="AS53" s="69">
        <f t="shared" si="6"/>
        <v>0.68847826086956521</v>
      </c>
      <c r="AT53" s="171" t="str">
        <f t="shared" si="7"/>
        <v>&gt;90%</v>
      </c>
      <c r="AU53" s="263" t="s">
        <v>20</v>
      </c>
      <c r="AV53" s="256" t="s">
        <v>805</v>
      </c>
      <c r="AW53" s="256" t="s">
        <v>803</v>
      </c>
      <c r="AX53" s="123">
        <f t="shared" si="8"/>
        <v>0.71352114758947049</v>
      </c>
      <c r="AY53" s="55">
        <f t="shared" si="9"/>
        <v>0.71352114758947049</v>
      </c>
      <c r="AZ53" s="52" t="str">
        <f t="shared" si="10"/>
        <v>BUENO</v>
      </c>
      <c r="BA53" s="31">
        <f t="shared" si="0"/>
        <v>0.75</v>
      </c>
      <c r="BB53" s="47">
        <v>33.1</v>
      </c>
      <c r="BC53" s="47">
        <v>49</v>
      </c>
      <c r="BD53" s="31">
        <f t="shared" si="11"/>
        <v>0.67551020408163265</v>
      </c>
      <c r="BE53" s="122" t="str">
        <f t="shared" si="12"/>
        <v>&gt;90%</v>
      </c>
      <c r="BF53" s="122" t="s">
        <v>20</v>
      </c>
      <c r="BG53" s="162" t="s">
        <v>690</v>
      </c>
      <c r="BH53" s="61" t="s">
        <v>559</v>
      </c>
      <c r="BI53" s="31">
        <f t="shared" si="13"/>
        <v>0.75</v>
      </c>
      <c r="BJ53" s="32">
        <v>32</v>
      </c>
      <c r="BK53" s="32">
        <v>44</v>
      </c>
      <c r="BL53" s="31">
        <f t="shared" si="14"/>
        <v>0.72727272727272729</v>
      </c>
      <c r="BM53" s="122" t="str">
        <f t="shared" si="15"/>
        <v>&gt;90%</v>
      </c>
      <c r="BN53" s="122" t="s">
        <v>20</v>
      </c>
      <c r="BO53" s="165" t="s">
        <v>694</v>
      </c>
      <c r="BP53" s="61" t="s">
        <v>559</v>
      </c>
      <c r="BQ53" s="31">
        <f t="shared" si="16"/>
        <v>0.75</v>
      </c>
      <c r="BR53" s="32">
        <v>30</v>
      </c>
      <c r="BS53" s="32">
        <v>45</v>
      </c>
      <c r="BT53" s="31">
        <f t="shared" si="17"/>
        <v>0.66666666666666663</v>
      </c>
      <c r="BU53" s="122" t="str">
        <f t="shared" si="1"/>
        <v>&gt;90%</v>
      </c>
      <c r="BV53" s="122" t="s">
        <v>20</v>
      </c>
      <c r="BW53" s="163" t="s">
        <v>698</v>
      </c>
      <c r="BX53" s="61" t="s">
        <v>559</v>
      </c>
      <c r="BY53" s="50">
        <f t="shared" si="18"/>
        <v>0.68981653267367549</v>
      </c>
      <c r="BZ53" s="55">
        <f t="shared" si="19"/>
        <v>0.68981653267367549</v>
      </c>
      <c r="CA53" s="52" t="str">
        <f t="shared" si="20"/>
        <v>BUENO</v>
      </c>
    </row>
    <row r="54" spans="1:79" ht="80.099999999999994" hidden="1" customHeight="1" x14ac:dyDescent="0.25">
      <c r="A54" s="11">
        <v>48</v>
      </c>
      <c r="B54" s="28" t="s">
        <v>247</v>
      </c>
      <c r="C54" s="225" t="s">
        <v>434</v>
      </c>
      <c r="D54" s="17" t="s">
        <v>435</v>
      </c>
      <c r="E54" s="17" t="s">
        <v>29</v>
      </c>
      <c r="F54" s="17" t="s">
        <v>732</v>
      </c>
      <c r="G54" s="17" t="s">
        <v>733</v>
      </c>
      <c r="H54" s="17" t="s">
        <v>39</v>
      </c>
      <c r="I54" s="17" t="s">
        <v>734</v>
      </c>
      <c r="J54" s="17">
        <v>15</v>
      </c>
      <c r="K54" s="17" t="s">
        <v>735</v>
      </c>
      <c r="L54" s="17" t="s">
        <v>66</v>
      </c>
      <c r="M54" s="17" t="s">
        <v>736</v>
      </c>
      <c r="N54" s="17" t="s">
        <v>450</v>
      </c>
      <c r="O54" s="17" t="s">
        <v>737</v>
      </c>
      <c r="P54" s="17" t="s">
        <v>441</v>
      </c>
      <c r="Q54" s="19" t="s">
        <v>39</v>
      </c>
      <c r="R54" s="19" t="s">
        <v>451</v>
      </c>
      <c r="S54" s="19" t="s">
        <v>738</v>
      </c>
      <c r="T54" s="19" t="s">
        <v>739</v>
      </c>
      <c r="U54" s="19" t="s">
        <v>740</v>
      </c>
      <c r="V54" s="17" t="s">
        <v>446</v>
      </c>
      <c r="W54" s="17" t="s">
        <v>447</v>
      </c>
      <c r="X54" s="17" t="s">
        <v>448</v>
      </c>
      <c r="Y54" s="17" t="s">
        <v>449</v>
      </c>
      <c r="Z54" s="214" t="s">
        <v>560</v>
      </c>
      <c r="AA54" s="215">
        <v>86</v>
      </c>
      <c r="AB54" s="215">
        <v>34</v>
      </c>
      <c r="AC54" s="226">
        <f>+AA54/AB54</f>
        <v>2.5294117647058822</v>
      </c>
      <c r="AD54" s="171" t="str">
        <f t="shared" si="3"/>
        <v xml:space="preserve">&lt; 5 DIAS </v>
      </c>
      <c r="AE54" s="263" t="s">
        <v>21</v>
      </c>
      <c r="AF54" s="172" t="s">
        <v>806</v>
      </c>
      <c r="AG54" s="60"/>
      <c r="AH54" s="214" t="s">
        <v>560</v>
      </c>
      <c r="AI54" s="215">
        <v>126</v>
      </c>
      <c r="AJ54" s="215">
        <v>13</v>
      </c>
      <c r="AK54" s="227">
        <f t="shared" si="4"/>
        <v>9.6923076923076916</v>
      </c>
      <c r="AL54" s="188" t="str">
        <f t="shared" si="5"/>
        <v xml:space="preserve">&lt; 5 DIAS </v>
      </c>
      <c r="AM54" s="263" t="s">
        <v>20</v>
      </c>
      <c r="AN54" s="258" t="s">
        <v>807</v>
      </c>
      <c r="AO54" s="218"/>
      <c r="AP54" s="214" t="s">
        <v>560</v>
      </c>
      <c r="AQ54" s="215">
        <v>64.5</v>
      </c>
      <c r="AR54" s="215">
        <v>8</v>
      </c>
      <c r="AS54" s="228">
        <f t="shared" si="6"/>
        <v>8.0625</v>
      </c>
      <c r="AT54" s="171" t="str">
        <f t="shared" si="7"/>
        <v xml:space="preserve">&lt; 5 DIAS </v>
      </c>
      <c r="AU54" s="263" t="s">
        <v>20</v>
      </c>
      <c r="AV54" s="172" t="s">
        <v>808</v>
      </c>
      <c r="AW54" s="60"/>
      <c r="AX54" s="229">
        <f t="shared" si="8"/>
        <v>6.7614064856711913</v>
      </c>
      <c r="AY54" s="229">
        <f t="shared" si="9"/>
        <v>6.7614064856711913</v>
      </c>
      <c r="AZ54" s="52" t="str">
        <f t="shared" si="10"/>
        <v>BUENO</v>
      </c>
      <c r="BA54" s="31">
        <f t="shared" si="0"/>
        <v>15</v>
      </c>
      <c r="BB54" s="32">
        <v>87</v>
      </c>
      <c r="BC54" s="32">
        <v>24</v>
      </c>
      <c r="BD54" s="31">
        <f t="shared" si="11"/>
        <v>3.625</v>
      </c>
      <c r="BE54" s="122" t="str">
        <f>U54</f>
        <v xml:space="preserve">&lt; 5 DIAS </v>
      </c>
      <c r="BF54" s="122" t="s">
        <v>21</v>
      </c>
      <c r="BG54" s="163" t="s">
        <v>691</v>
      </c>
      <c r="BH54" s="41"/>
      <c r="BI54" s="31">
        <f t="shared" si="13"/>
        <v>15</v>
      </c>
      <c r="BJ54" s="32">
        <v>288</v>
      </c>
      <c r="BK54" s="32">
        <v>48</v>
      </c>
      <c r="BL54" s="168">
        <f t="shared" si="14"/>
        <v>6</v>
      </c>
      <c r="BM54" s="122" t="str">
        <f>U54</f>
        <v xml:space="preserve">&lt; 5 DIAS </v>
      </c>
      <c r="BN54" s="122" t="s">
        <v>21</v>
      </c>
      <c r="BO54" s="163" t="s">
        <v>695</v>
      </c>
      <c r="BP54" s="41"/>
      <c r="BQ54" s="31">
        <f t="shared" si="16"/>
        <v>15</v>
      </c>
      <c r="BR54" s="32">
        <v>199</v>
      </c>
      <c r="BS54" s="32">
        <v>67</v>
      </c>
      <c r="BT54" s="31">
        <f t="shared" si="17"/>
        <v>2.9701492537313432</v>
      </c>
      <c r="BU54" s="122" t="str">
        <f>U54</f>
        <v xml:space="preserve">&lt; 5 DIAS </v>
      </c>
      <c r="BV54" s="122" t="s">
        <v>21</v>
      </c>
      <c r="BW54" s="163" t="s">
        <v>699</v>
      </c>
      <c r="BX54" s="41"/>
      <c r="BY54" s="50">
        <f>IFERROR(AVERAGE(BD54,BL54,BT54),"0")</f>
        <v>4.198383084577114</v>
      </c>
      <c r="BZ54" s="55">
        <f t="shared" si="19"/>
        <v>4.198383084577114</v>
      </c>
      <c r="CA54" s="52" t="str">
        <f>BV54</f>
        <v>EXCELENTE</v>
      </c>
    </row>
    <row r="55" spans="1:79" ht="80.099999999999994" hidden="1" customHeight="1" x14ac:dyDescent="0.25">
      <c r="A55" s="11">
        <v>49</v>
      </c>
      <c r="B55" s="28" t="s">
        <v>247</v>
      </c>
      <c r="C55" s="225" t="s">
        <v>434</v>
      </c>
      <c r="D55" s="17" t="s">
        <v>435</v>
      </c>
      <c r="E55" s="19" t="s">
        <v>29</v>
      </c>
      <c r="F55" s="28" t="s">
        <v>452</v>
      </c>
      <c r="G55" s="17" t="s">
        <v>453</v>
      </c>
      <c r="H55" s="17" t="s">
        <v>39</v>
      </c>
      <c r="I55" s="17" t="s">
        <v>454</v>
      </c>
      <c r="J55" s="30">
        <v>0.8</v>
      </c>
      <c r="K55" s="17" t="s">
        <v>455</v>
      </c>
      <c r="L55" s="17" t="s">
        <v>66</v>
      </c>
      <c r="M55" s="17" t="s">
        <v>731</v>
      </c>
      <c r="N55" s="17" t="s">
        <v>37</v>
      </c>
      <c r="O55" s="17" t="s">
        <v>456</v>
      </c>
      <c r="P55" s="17" t="s">
        <v>457</v>
      </c>
      <c r="Q55" s="17" t="s">
        <v>39</v>
      </c>
      <c r="R55" s="25" t="s">
        <v>458</v>
      </c>
      <c r="S55" s="25" t="s">
        <v>459</v>
      </c>
      <c r="T55" s="25" t="s">
        <v>460</v>
      </c>
      <c r="U55" s="29" t="s">
        <v>461</v>
      </c>
      <c r="V55" s="17" t="s">
        <v>462</v>
      </c>
      <c r="W55" s="17" t="s">
        <v>463</v>
      </c>
      <c r="X55" s="17" t="s">
        <v>464</v>
      </c>
      <c r="Y55" s="17" t="s">
        <v>465</v>
      </c>
      <c r="Z55" s="214">
        <v>0.8</v>
      </c>
      <c r="AA55" s="215">
        <v>292</v>
      </c>
      <c r="AB55" s="215">
        <v>331</v>
      </c>
      <c r="AC55" s="171">
        <f t="shared" si="2"/>
        <v>0.8821752265861027</v>
      </c>
      <c r="AD55" s="171" t="str">
        <f t="shared" si="3"/>
        <v>&gt;85%</v>
      </c>
      <c r="AE55" s="263" t="s">
        <v>21</v>
      </c>
      <c r="AF55" s="219" t="s">
        <v>811</v>
      </c>
      <c r="AG55" s="216"/>
      <c r="AH55" s="214">
        <v>0.8</v>
      </c>
      <c r="AI55" s="215">
        <v>304</v>
      </c>
      <c r="AJ55" s="215">
        <v>331</v>
      </c>
      <c r="AK55" s="171">
        <f t="shared" si="4"/>
        <v>0.91842900302114805</v>
      </c>
      <c r="AL55" s="171" t="str">
        <f t="shared" si="5"/>
        <v>&gt;85%</v>
      </c>
      <c r="AM55" s="263" t="s">
        <v>21</v>
      </c>
      <c r="AN55" s="172" t="s">
        <v>810</v>
      </c>
      <c r="AO55" s="216"/>
      <c r="AP55" s="214">
        <v>0.8</v>
      </c>
      <c r="AQ55" s="215">
        <v>294</v>
      </c>
      <c r="AR55" s="215">
        <v>331</v>
      </c>
      <c r="AS55" s="69">
        <f t="shared" si="6"/>
        <v>0.88821752265861031</v>
      </c>
      <c r="AT55" s="171" t="str">
        <f t="shared" si="7"/>
        <v>&gt;85%</v>
      </c>
      <c r="AU55" s="263" t="s">
        <v>21</v>
      </c>
      <c r="AV55" s="172" t="s">
        <v>809</v>
      </c>
      <c r="AW55" s="60"/>
      <c r="AX55" s="212">
        <f t="shared" si="8"/>
        <v>0.89627391742195373</v>
      </c>
      <c r="AY55" s="212">
        <f t="shared" si="9"/>
        <v>0.89627391742195373</v>
      </c>
      <c r="AZ55" s="52" t="str">
        <f t="shared" si="10"/>
        <v>EXCELENTE</v>
      </c>
      <c r="BA55" s="164">
        <f t="shared" si="0"/>
        <v>0.8</v>
      </c>
      <c r="BB55" s="47">
        <v>395</v>
      </c>
      <c r="BC55" s="47">
        <v>73</v>
      </c>
      <c r="BD55" s="31">
        <f t="shared" si="11"/>
        <v>5.4109589041095889</v>
      </c>
      <c r="BE55" s="122" t="str">
        <f t="shared" si="12"/>
        <v>&gt;85%</v>
      </c>
      <c r="BF55" s="122" t="s">
        <v>21</v>
      </c>
      <c r="BG55" s="163" t="s">
        <v>692</v>
      </c>
      <c r="BH55" s="41"/>
      <c r="BI55" s="31">
        <f t="shared" si="13"/>
        <v>0.8</v>
      </c>
      <c r="BJ55" s="32">
        <v>306</v>
      </c>
      <c r="BK55" s="32">
        <v>331</v>
      </c>
      <c r="BL55" s="31">
        <f t="shared" si="14"/>
        <v>0.92447129909365555</v>
      </c>
      <c r="BM55" s="122" t="str">
        <f t="shared" si="15"/>
        <v>&gt;85%</v>
      </c>
      <c r="BN55" s="122" t="s">
        <v>21</v>
      </c>
      <c r="BO55" s="166" t="s">
        <v>696</v>
      </c>
      <c r="BP55" s="41"/>
      <c r="BQ55" s="31">
        <f t="shared" si="16"/>
        <v>0.8</v>
      </c>
      <c r="BR55" s="32">
        <v>319</v>
      </c>
      <c r="BS55" s="32">
        <v>331</v>
      </c>
      <c r="BT55" s="31">
        <f t="shared" si="17"/>
        <v>0.96374622356495465</v>
      </c>
      <c r="BU55" s="122" t="str">
        <f t="shared" si="1"/>
        <v>&gt;85%</v>
      </c>
      <c r="BV55" s="122" t="s">
        <v>21</v>
      </c>
      <c r="BW55" s="163" t="s">
        <v>700</v>
      </c>
      <c r="BX55" s="41"/>
      <c r="BY55" s="50">
        <f t="shared" si="18"/>
        <v>2.4330588089227327</v>
      </c>
      <c r="BZ55" s="55">
        <f t="shared" si="19"/>
        <v>2.4330588089227327</v>
      </c>
      <c r="CA55" s="52" t="str">
        <f t="shared" si="20"/>
        <v>EXCELENTE</v>
      </c>
    </row>
    <row r="56" spans="1:79" ht="80.099999999999994" hidden="1" customHeight="1" x14ac:dyDescent="0.25">
      <c r="A56" s="11">
        <v>50</v>
      </c>
      <c r="B56" s="115" t="s">
        <v>247</v>
      </c>
      <c r="C56" s="119" t="s">
        <v>467</v>
      </c>
      <c r="D56" s="64" t="s">
        <v>435</v>
      </c>
      <c r="E56" s="117" t="s">
        <v>29</v>
      </c>
      <c r="F56" s="115" t="s">
        <v>470</v>
      </c>
      <c r="G56" s="28" t="s">
        <v>469</v>
      </c>
      <c r="H56" s="119" t="s">
        <v>39</v>
      </c>
      <c r="I56" s="119" t="s">
        <v>454</v>
      </c>
      <c r="J56" s="120">
        <v>0.9</v>
      </c>
      <c r="K56" s="119" t="s">
        <v>471</v>
      </c>
      <c r="L56" s="119" t="s">
        <v>66</v>
      </c>
      <c r="M56" s="28" t="s">
        <v>472</v>
      </c>
      <c r="N56" s="119" t="s">
        <v>37</v>
      </c>
      <c r="O56" s="28" t="s">
        <v>473</v>
      </c>
      <c r="P56" s="17" t="s">
        <v>466</v>
      </c>
      <c r="Q56" s="17" t="s">
        <v>39</v>
      </c>
      <c r="R56" s="124" t="s">
        <v>474</v>
      </c>
      <c r="S56" s="25" t="s">
        <v>475</v>
      </c>
      <c r="T56" s="25" t="s">
        <v>476</v>
      </c>
      <c r="U56" s="29" t="s">
        <v>477</v>
      </c>
      <c r="V56" s="17" t="s">
        <v>478</v>
      </c>
      <c r="W56" s="17" t="s">
        <v>479</v>
      </c>
      <c r="X56" s="17" t="s">
        <v>468</v>
      </c>
      <c r="Y56" s="17" t="s">
        <v>465</v>
      </c>
      <c r="Z56" s="62">
        <v>0.9</v>
      </c>
      <c r="AA56" s="63">
        <v>3</v>
      </c>
      <c r="AB56" s="63">
        <v>3</v>
      </c>
      <c r="AC56" s="171">
        <f t="shared" si="2"/>
        <v>1</v>
      </c>
      <c r="AD56" s="171" t="str">
        <f t="shared" si="3"/>
        <v>&gt;90%</v>
      </c>
      <c r="AE56" s="266" t="s">
        <v>21</v>
      </c>
      <c r="AF56" s="217" t="s">
        <v>812</v>
      </c>
      <c r="AG56" s="60"/>
      <c r="AH56" s="62">
        <v>0.9</v>
      </c>
      <c r="AI56" s="63">
        <v>2</v>
      </c>
      <c r="AJ56" s="63">
        <v>2</v>
      </c>
      <c r="AK56" s="171">
        <f t="shared" si="4"/>
        <v>1</v>
      </c>
      <c r="AL56" s="171" t="str">
        <f t="shared" si="5"/>
        <v>&gt;90%</v>
      </c>
      <c r="AM56" s="266" t="s">
        <v>21</v>
      </c>
      <c r="AN56" s="256" t="s">
        <v>813</v>
      </c>
      <c r="AO56" s="60"/>
      <c r="AP56" s="62">
        <v>0.9</v>
      </c>
      <c r="AQ56" s="63">
        <v>3</v>
      </c>
      <c r="AR56" s="63">
        <v>3</v>
      </c>
      <c r="AS56" s="69">
        <f t="shared" si="6"/>
        <v>1</v>
      </c>
      <c r="AT56" s="171" t="str">
        <f t="shared" si="7"/>
        <v>&gt;90%</v>
      </c>
      <c r="AU56" s="263" t="s">
        <v>21</v>
      </c>
      <c r="AV56" s="273" t="s">
        <v>814</v>
      </c>
      <c r="AW56" s="60"/>
      <c r="AX56" s="123">
        <f t="shared" si="8"/>
        <v>1</v>
      </c>
      <c r="AY56" s="55">
        <f t="shared" si="9"/>
        <v>1</v>
      </c>
      <c r="AZ56" s="52" t="str">
        <f t="shared" si="10"/>
        <v>EXCELENTE</v>
      </c>
      <c r="BA56" s="31">
        <f t="shared" si="0"/>
        <v>0.9</v>
      </c>
      <c r="BB56" s="47">
        <v>325</v>
      </c>
      <c r="BC56" s="47">
        <v>331</v>
      </c>
      <c r="BD56" s="31">
        <f t="shared" si="11"/>
        <v>0.98187311178247738</v>
      </c>
      <c r="BE56" s="122" t="str">
        <f t="shared" si="12"/>
        <v>&gt;90%</v>
      </c>
      <c r="BF56" s="122" t="s">
        <v>21</v>
      </c>
      <c r="BG56" s="163" t="s">
        <v>693</v>
      </c>
      <c r="BH56" s="41"/>
      <c r="BI56" s="31">
        <f t="shared" si="13"/>
        <v>0.9</v>
      </c>
      <c r="BJ56" s="32">
        <v>5</v>
      </c>
      <c r="BK56" s="32">
        <v>5</v>
      </c>
      <c r="BL56" s="31">
        <f t="shared" si="14"/>
        <v>1</v>
      </c>
      <c r="BM56" s="122" t="str">
        <f t="shared" si="15"/>
        <v>&gt;90%</v>
      </c>
      <c r="BN56" s="122" t="s">
        <v>21</v>
      </c>
      <c r="BO56" s="167" t="s">
        <v>697</v>
      </c>
      <c r="BP56" s="41"/>
      <c r="BQ56" s="31">
        <f t="shared" si="16"/>
        <v>0.9</v>
      </c>
      <c r="BR56" s="32">
        <v>5</v>
      </c>
      <c r="BS56" s="32">
        <v>5</v>
      </c>
      <c r="BT56" s="31">
        <f t="shared" si="17"/>
        <v>1</v>
      </c>
      <c r="BU56" s="122" t="str">
        <f t="shared" si="1"/>
        <v>&gt;90%</v>
      </c>
      <c r="BV56" s="122" t="s">
        <v>21</v>
      </c>
      <c r="BW56" s="163" t="s">
        <v>701</v>
      </c>
      <c r="BX56" s="41"/>
      <c r="BY56" s="50">
        <f t="shared" si="18"/>
        <v>0.99395770392749239</v>
      </c>
      <c r="BZ56" s="55">
        <f t="shared" si="19"/>
        <v>0.99395770392749239</v>
      </c>
      <c r="CA56" s="52" t="str">
        <f t="shared" si="20"/>
        <v>EXCELENTE</v>
      </c>
    </row>
    <row r="57" spans="1:79" ht="80.099999999999994" customHeight="1" x14ac:dyDescent="0.25">
      <c r="A57" s="11"/>
      <c r="B57" s="234" t="s">
        <v>26</v>
      </c>
      <c r="C57" s="235" t="s">
        <v>480</v>
      </c>
      <c r="D57" s="236" t="s">
        <v>481</v>
      </c>
      <c r="E57" s="237" t="s">
        <v>29</v>
      </c>
      <c r="F57" s="238" t="s">
        <v>514</v>
      </c>
      <c r="G57" s="235" t="s">
        <v>515</v>
      </c>
      <c r="H57" s="235" t="s">
        <v>32</v>
      </c>
      <c r="I57" s="235" t="s">
        <v>33</v>
      </c>
      <c r="J57" s="239">
        <v>0.04</v>
      </c>
      <c r="K57" s="238" t="s">
        <v>516</v>
      </c>
      <c r="L57" s="235" t="s">
        <v>500</v>
      </c>
      <c r="M57" s="235" t="s">
        <v>517</v>
      </c>
      <c r="N57" s="238" t="s">
        <v>37</v>
      </c>
      <c r="O57" s="235" t="s">
        <v>518</v>
      </c>
      <c r="P57" s="235" t="s">
        <v>32</v>
      </c>
      <c r="Q57" s="235" t="s">
        <v>32</v>
      </c>
      <c r="R57" s="238" t="s">
        <v>519</v>
      </c>
      <c r="S57" s="235" t="s">
        <v>520</v>
      </c>
      <c r="T57" s="235" t="s">
        <v>521</v>
      </c>
      <c r="U57" s="238" t="s">
        <v>522</v>
      </c>
      <c r="V57" s="235" t="s">
        <v>523</v>
      </c>
      <c r="W57" s="235" t="s">
        <v>524</v>
      </c>
      <c r="X57" s="235" t="s">
        <v>524</v>
      </c>
      <c r="Y57" s="235" t="s">
        <v>508</v>
      </c>
      <c r="Z57" s="221">
        <v>0.04</v>
      </c>
      <c r="AA57" s="222"/>
      <c r="AB57" s="222"/>
      <c r="AC57" s="171" t="str">
        <f t="shared" si="2"/>
        <v xml:space="preserve"> </v>
      </c>
      <c r="AD57" s="171" t="str">
        <f t="shared" si="3"/>
        <v>&lt; 3,5%</v>
      </c>
      <c r="AE57" s="222"/>
      <c r="AF57" s="222"/>
      <c r="AG57" s="222"/>
      <c r="AH57" s="221">
        <v>0.04</v>
      </c>
      <c r="AI57" s="222"/>
      <c r="AJ57" s="222"/>
      <c r="AK57" s="171" t="str">
        <f t="shared" si="4"/>
        <v xml:space="preserve"> </v>
      </c>
      <c r="AL57" s="171" t="str">
        <f t="shared" si="5"/>
        <v>&lt; 3,5%</v>
      </c>
      <c r="AM57" s="222"/>
      <c r="AN57" s="222"/>
      <c r="AO57" s="60"/>
      <c r="AP57" s="171">
        <v>0.04</v>
      </c>
      <c r="AQ57" s="60">
        <v>19</v>
      </c>
      <c r="AR57" s="60">
        <v>688</v>
      </c>
      <c r="AS57" s="69">
        <f t="shared" si="6"/>
        <v>2.7616279069767442E-2</v>
      </c>
      <c r="AT57" s="171" t="str">
        <f t="shared" si="7"/>
        <v>&lt; 3,5%</v>
      </c>
      <c r="AU57" s="60" t="s">
        <v>21</v>
      </c>
      <c r="AV57" s="172" t="s">
        <v>820</v>
      </c>
      <c r="AW57" s="60"/>
      <c r="AX57" s="123">
        <f t="shared" ref="AX57:AX62" si="24">IFERROR(AVERAGE(AC57,AK57,AS57), "0")</f>
        <v>2.7616279069767442E-2</v>
      </c>
      <c r="AY57" s="55">
        <f>AX57</f>
        <v>2.7616279069767442E-2</v>
      </c>
      <c r="AZ57" s="52" t="str">
        <f>AU57</f>
        <v>EXCELENTE</v>
      </c>
      <c r="BA57" s="31"/>
      <c r="BB57" s="47"/>
      <c r="BC57" s="47"/>
      <c r="BD57" s="31"/>
      <c r="BE57" s="122"/>
      <c r="BF57" s="122"/>
      <c r="BG57" s="163"/>
      <c r="BH57" s="41"/>
      <c r="BI57" s="31"/>
      <c r="BJ57" s="32"/>
      <c r="BK57" s="32"/>
      <c r="BL57" s="31"/>
      <c r="BM57" s="122"/>
      <c r="BN57" s="122"/>
      <c r="BO57" s="167"/>
      <c r="BP57" s="41"/>
      <c r="BQ57" s="31"/>
      <c r="BR57" s="32"/>
      <c r="BS57" s="32"/>
      <c r="BT57" s="31"/>
      <c r="BU57" s="122"/>
      <c r="BV57" s="122"/>
      <c r="BW57" s="276"/>
      <c r="BX57" s="41"/>
      <c r="BY57" s="50"/>
      <c r="BZ57" s="55"/>
      <c r="CA57" s="52"/>
    </row>
    <row r="58" spans="1:79" ht="80.099999999999994" customHeight="1" x14ac:dyDescent="0.25">
      <c r="A58" s="11"/>
      <c r="B58" s="240" t="s">
        <v>26</v>
      </c>
      <c r="C58" s="235" t="s">
        <v>480</v>
      </c>
      <c r="D58" s="236" t="s">
        <v>481</v>
      </c>
      <c r="E58" s="241" t="s">
        <v>29</v>
      </c>
      <c r="F58" s="242" t="s">
        <v>525</v>
      </c>
      <c r="G58" s="235" t="s">
        <v>526</v>
      </c>
      <c r="H58" s="235" t="s">
        <v>32</v>
      </c>
      <c r="I58" s="235" t="s">
        <v>33</v>
      </c>
      <c r="J58" s="243">
        <v>0.04</v>
      </c>
      <c r="K58" s="242" t="s">
        <v>516</v>
      </c>
      <c r="L58" s="235" t="s">
        <v>500</v>
      </c>
      <c r="M58" s="235" t="s">
        <v>527</v>
      </c>
      <c r="N58" s="242" t="s">
        <v>37</v>
      </c>
      <c r="O58" s="235" t="s">
        <v>528</v>
      </c>
      <c r="P58" s="235" t="s">
        <v>32</v>
      </c>
      <c r="Q58" s="235" t="s">
        <v>32</v>
      </c>
      <c r="R58" s="242" t="s">
        <v>519</v>
      </c>
      <c r="S58" s="235" t="s">
        <v>520</v>
      </c>
      <c r="T58" s="235" t="s">
        <v>529</v>
      </c>
      <c r="U58" s="242" t="s">
        <v>530</v>
      </c>
      <c r="V58" s="235" t="s">
        <v>523</v>
      </c>
      <c r="W58" s="235" t="s">
        <v>524</v>
      </c>
      <c r="X58" s="235" t="s">
        <v>524</v>
      </c>
      <c r="Y58" s="235" t="s">
        <v>508</v>
      </c>
      <c r="Z58" s="221">
        <v>0.04</v>
      </c>
      <c r="AA58" s="222"/>
      <c r="AB58" s="222"/>
      <c r="AC58" s="171" t="str">
        <f t="shared" si="2"/>
        <v xml:space="preserve"> </v>
      </c>
      <c r="AD58" s="171" t="str">
        <f t="shared" si="3"/>
        <v>&lt; 4%</v>
      </c>
      <c r="AE58" s="222"/>
      <c r="AF58" s="222"/>
      <c r="AG58" s="222"/>
      <c r="AH58" s="221">
        <v>0.04</v>
      </c>
      <c r="AI58" s="222"/>
      <c r="AJ58" s="222"/>
      <c r="AK58" s="171" t="str">
        <f t="shared" si="4"/>
        <v xml:space="preserve"> </v>
      </c>
      <c r="AL58" s="171" t="str">
        <f t="shared" si="5"/>
        <v>&lt; 4%</v>
      </c>
      <c r="AM58" s="222"/>
      <c r="AN58" s="222"/>
      <c r="AO58" s="60"/>
      <c r="AP58" s="171">
        <v>0.04</v>
      </c>
      <c r="AQ58" s="224">
        <v>7152</v>
      </c>
      <c r="AR58" s="60">
        <v>495360</v>
      </c>
      <c r="AS58" s="244">
        <f t="shared" si="6"/>
        <v>1.4437984496124032E-2</v>
      </c>
      <c r="AT58" s="171" t="str">
        <f t="shared" si="7"/>
        <v>&lt; 4%</v>
      </c>
      <c r="AU58" s="60" t="s">
        <v>21</v>
      </c>
      <c r="AV58" s="172" t="s">
        <v>821</v>
      </c>
      <c r="AW58" s="60"/>
      <c r="AX58" s="123">
        <f t="shared" si="24"/>
        <v>1.4437984496124032E-2</v>
      </c>
      <c r="AY58" s="55">
        <f>AX58</f>
        <v>1.4437984496124032E-2</v>
      </c>
      <c r="AZ58" s="52" t="str">
        <f>AU58</f>
        <v>EXCELENTE</v>
      </c>
      <c r="BA58" s="31"/>
      <c r="BB58" s="47"/>
      <c r="BC58" s="47"/>
      <c r="BD58" s="31"/>
      <c r="BE58" s="122"/>
      <c r="BF58" s="122"/>
      <c r="BG58" s="163"/>
      <c r="BH58" s="41"/>
      <c r="BI58" s="31"/>
      <c r="BJ58" s="32"/>
      <c r="BK58" s="32"/>
      <c r="BL58" s="31"/>
      <c r="BM58" s="122"/>
      <c r="BN58" s="122"/>
      <c r="BO58" s="167"/>
      <c r="BP58" s="41"/>
      <c r="BQ58" s="31"/>
      <c r="BR58" s="32"/>
      <c r="BS58" s="32"/>
      <c r="BT58" s="31"/>
      <c r="BU58" s="122"/>
      <c r="BV58" s="122"/>
      <c r="BW58" s="276"/>
      <c r="BX58" s="41"/>
      <c r="BY58" s="50"/>
      <c r="BZ58" s="55"/>
      <c r="CA58" s="52"/>
    </row>
    <row r="59" spans="1:79" ht="80.099999999999994" customHeight="1" x14ac:dyDescent="0.25">
      <c r="A59" s="11">
        <v>50</v>
      </c>
      <c r="B59" s="230" t="s">
        <v>26</v>
      </c>
      <c r="C59" s="119" t="s">
        <v>480</v>
      </c>
      <c r="D59" s="64" t="s">
        <v>481</v>
      </c>
      <c r="E59" s="117" t="s">
        <v>29</v>
      </c>
      <c r="F59" s="119" t="s">
        <v>482</v>
      </c>
      <c r="G59" s="119" t="s">
        <v>483</v>
      </c>
      <c r="H59" s="119" t="s">
        <v>32</v>
      </c>
      <c r="I59" s="119" t="s">
        <v>33</v>
      </c>
      <c r="J59" s="120">
        <v>1</v>
      </c>
      <c r="K59" s="119" t="s">
        <v>484</v>
      </c>
      <c r="L59" s="119" t="s">
        <v>35</v>
      </c>
      <c r="M59" s="119" t="s">
        <v>485</v>
      </c>
      <c r="N59" s="119" t="s">
        <v>37</v>
      </c>
      <c r="O59" s="119" t="s">
        <v>486</v>
      </c>
      <c r="P59" s="119" t="s">
        <v>32</v>
      </c>
      <c r="Q59" s="119" t="s">
        <v>32</v>
      </c>
      <c r="R59" s="119" t="s">
        <v>87</v>
      </c>
      <c r="S59" s="119" t="s">
        <v>487</v>
      </c>
      <c r="T59" s="119" t="s">
        <v>488</v>
      </c>
      <c r="U59" s="119" t="s">
        <v>155</v>
      </c>
      <c r="V59" s="119" t="s">
        <v>489</v>
      </c>
      <c r="W59" s="119" t="s">
        <v>490</v>
      </c>
      <c r="X59" s="119" t="s">
        <v>490</v>
      </c>
      <c r="Y59" s="119" t="s">
        <v>491</v>
      </c>
      <c r="Z59" s="171">
        <v>1</v>
      </c>
      <c r="AA59" s="60"/>
      <c r="AB59" s="60"/>
      <c r="AC59" s="171" t="str">
        <f t="shared" si="2"/>
        <v xml:space="preserve"> </v>
      </c>
      <c r="AD59" s="171" t="str">
        <f t="shared" si="3"/>
        <v>&gt;95%</v>
      </c>
      <c r="AE59" s="223"/>
      <c r="AF59" s="216"/>
      <c r="AG59" s="60"/>
      <c r="AH59" s="171"/>
      <c r="AI59" s="60"/>
      <c r="AJ59" s="60"/>
      <c r="AK59" s="171" t="str">
        <f t="shared" si="4"/>
        <v xml:space="preserve"> </v>
      </c>
      <c r="AL59" s="171" t="str">
        <f t="shared" si="5"/>
        <v>&gt;95%</v>
      </c>
      <c r="AM59" s="223"/>
      <c r="AN59" s="216"/>
      <c r="AO59" s="60"/>
      <c r="AP59" s="171">
        <v>1</v>
      </c>
      <c r="AQ59" s="183">
        <v>1</v>
      </c>
      <c r="AR59" s="183">
        <v>1</v>
      </c>
      <c r="AS59" s="69">
        <f t="shared" si="6"/>
        <v>1</v>
      </c>
      <c r="AT59" s="171" t="str">
        <f t="shared" si="7"/>
        <v>&gt;95%</v>
      </c>
      <c r="AU59" s="267" t="s">
        <v>21</v>
      </c>
      <c r="AV59" s="272" t="s">
        <v>728</v>
      </c>
      <c r="AW59" s="60"/>
      <c r="AX59" s="123">
        <f t="shared" si="24"/>
        <v>1</v>
      </c>
      <c r="AY59" s="55">
        <f t="shared" si="9"/>
        <v>1</v>
      </c>
      <c r="AZ59" s="52" t="str">
        <f>AU59</f>
        <v>EXCELENTE</v>
      </c>
      <c r="BA59" s="31">
        <f>$J59</f>
        <v>1</v>
      </c>
      <c r="BB59" s="32"/>
      <c r="BC59" s="32"/>
      <c r="BD59" s="31" t="str">
        <f t="shared" si="11"/>
        <v xml:space="preserve"> </v>
      </c>
      <c r="BE59" s="122" t="str">
        <f>U59</f>
        <v>&gt;95%</v>
      </c>
      <c r="BF59" s="122"/>
      <c r="BG59" s="41"/>
      <c r="BH59" s="41"/>
      <c r="BI59" s="31">
        <f>$J59</f>
        <v>1</v>
      </c>
      <c r="BJ59" s="32"/>
      <c r="BK59" s="32"/>
      <c r="BL59" s="31" t="str">
        <f t="shared" si="14"/>
        <v xml:space="preserve"> </v>
      </c>
      <c r="BM59" s="122" t="str">
        <f>U59</f>
        <v>&gt;95%</v>
      </c>
      <c r="BN59" s="122"/>
      <c r="BO59" s="41"/>
      <c r="BP59" s="41"/>
      <c r="BQ59" s="31">
        <f>$J59</f>
        <v>1</v>
      </c>
      <c r="BR59" s="32">
        <v>1</v>
      </c>
      <c r="BS59" s="32">
        <v>1</v>
      </c>
      <c r="BT59" s="31">
        <f t="shared" si="17"/>
        <v>1</v>
      </c>
      <c r="BU59" s="122" t="str">
        <f>U59</f>
        <v>&gt;95%</v>
      </c>
      <c r="BV59" s="122" t="s">
        <v>21</v>
      </c>
      <c r="BW59" s="169" t="s">
        <v>703</v>
      </c>
      <c r="BX59" s="41"/>
      <c r="BY59" s="50">
        <f t="shared" si="18"/>
        <v>1</v>
      </c>
      <c r="BZ59" s="55">
        <f t="shared" si="19"/>
        <v>1</v>
      </c>
      <c r="CA59" s="52" t="str">
        <f t="shared" si="20"/>
        <v>EXCELENTE</v>
      </c>
    </row>
    <row r="60" spans="1:79" ht="80.099999999999994" customHeight="1" x14ac:dyDescent="0.25">
      <c r="A60" s="11">
        <v>51</v>
      </c>
      <c r="B60" s="230" t="s">
        <v>26</v>
      </c>
      <c r="C60" s="231" t="s">
        <v>480</v>
      </c>
      <c r="D60" s="64" t="s">
        <v>481</v>
      </c>
      <c r="E60" s="232" t="s">
        <v>29</v>
      </c>
      <c r="F60" s="231" t="s">
        <v>492</v>
      </c>
      <c r="G60" s="231" t="s">
        <v>483</v>
      </c>
      <c r="H60" s="231" t="s">
        <v>32</v>
      </c>
      <c r="I60" s="231" t="s">
        <v>33</v>
      </c>
      <c r="J60" s="233">
        <v>1</v>
      </c>
      <c r="K60" s="231" t="s">
        <v>484</v>
      </c>
      <c r="L60" s="231" t="s">
        <v>35</v>
      </c>
      <c r="M60" s="231" t="s">
        <v>493</v>
      </c>
      <c r="N60" s="231" t="s">
        <v>37</v>
      </c>
      <c r="O60" s="231" t="s">
        <v>486</v>
      </c>
      <c r="P60" s="231" t="s">
        <v>32</v>
      </c>
      <c r="Q60" s="231" t="s">
        <v>32</v>
      </c>
      <c r="R60" s="231" t="s">
        <v>494</v>
      </c>
      <c r="S60" s="231" t="s">
        <v>495</v>
      </c>
      <c r="T60" s="231" t="s">
        <v>496</v>
      </c>
      <c r="U60" s="231" t="s">
        <v>155</v>
      </c>
      <c r="V60" s="231" t="s">
        <v>489</v>
      </c>
      <c r="W60" s="231" t="s">
        <v>490</v>
      </c>
      <c r="X60" s="231" t="s">
        <v>490</v>
      </c>
      <c r="Y60" s="231" t="s">
        <v>491</v>
      </c>
      <c r="Z60" s="60">
        <v>100</v>
      </c>
      <c r="AA60" s="60"/>
      <c r="AB60" s="60"/>
      <c r="AC60" s="171" t="str">
        <f>IFERROR(AA60/AB60," ")</f>
        <v xml:space="preserve"> </v>
      </c>
      <c r="AD60" s="171" t="str">
        <f>U60</f>
        <v>&gt;95%</v>
      </c>
      <c r="AE60" s="223"/>
      <c r="AF60" s="216"/>
      <c r="AG60" s="60"/>
      <c r="AH60" s="60"/>
      <c r="AI60" s="60"/>
      <c r="AJ60" s="60"/>
      <c r="AK60" s="171" t="str">
        <f>IFERROR(AI60/AJ60," ")</f>
        <v xml:space="preserve"> </v>
      </c>
      <c r="AL60" s="171" t="str">
        <f>U60</f>
        <v>&gt;95%</v>
      </c>
      <c r="AM60" s="223"/>
      <c r="AN60" s="216"/>
      <c r="AO60" s="60"/>
      <c r="AP60" s="171">
        <v>1</v>
      </c>
      <c r="AQ60" s="60">
        <v>548</v>
      </c>
      <c r="AR60" s="60">
        <v>570</v>
      </c>
      <c r="AS60" s="69">
        <f>IFERROR(AQ60/AR60," ")</f>
        <v>0.96140350877192982</v>
      </c>
      <c r="AT60" s="171" t="str">
        <f>U60</f>
        <v>&gt;95%</v>
      </c>
      <c r="AU60" s="270" t="s">
        <v>21</v>
      </c>
      <c r="AV60" s="272" t="s">
        <v>815</v>
      </c>
      <c r="AW60" s="60"/>
      <c r="AX60" s="123">
        <f t="shared" si="24"/>
        <v>0.96140350877192982</v>
      </c>
      <c r="AY60" s="55">
        <f t="shared" si="9"/>
        <v>0.96140350877192982</v>
      </c>
      <c r="AZ60" s="52" t="str">
        <f>AU60</f>
        <v>EXCELENTE</v>
      </c>
      <c r="BA60" s="31">
        <f>$J60</f>
        <v>1</v>
      </c>
      <c r="BB60" s="32"/>
      <c r="BC60" s="32"/>
      <c r="BD60" s="31" t="str">
        <f t="shared" si="11"/>
        <v xml:space="preserve"> </v>
      </c>
      <c r="BE60" s="122" t="str">
        <f>U60</f>
        <v>&gt;95%</v>
      </c>
      <c r="BF60" s="122"/>
      <c r="BG60" s="41" t="s">
        <v>702</v>
      </c>
      <c r="BH60" s="41"/>
      <c r="BI60" s="31">
        <f>$J60</f>
        <v>1</v>
      </c>
      <c r="BJ60" s="32"/>
      <c r="BK60" s="32"/>
      <c r="BL60" s="31" t="str">
        <f t="shared" si="14"/>
        <v xml:space="preserve"> </v>
      </c>
      <c r="BM60" s="122" t="str">
        <f>U60</f>
        <v>&gt;95%</v>
      </c>
      <c r="BN60" s="122"/>
      <c r="BO60" s="41"/>
      <c r="BP60" s="41"/>
      <c r="BQ60" s="31">
        <f>$J60</f>
        <v>1</v>
      </c>
      <c r="BR60" s="32">
        <v>165</v>
      </c>
      <c r="BS60" s="32">
        <v>176</v>
      </c>
      <c r="BT60" s="31">
        <f t="shared" si="17"/>
        <v>0.9375</v>
      </c>
      <c r="BU60" s="122" t="str">
        <f>U60</f>
        <v>&gt;95%</v>
      </c>
      <c r="BV60" s="122" t="s">
        <v>20</v>
      </c>
      <c r="BW60" s="169" t="s">
        <v>704</v>
      </c>
      <c r="BX60" s="41"/>
      <c r="BY60" s="50">
        <f t="shared" si="18"/>
        <v>0.9375</v>
      </c>
      <c r="BZ60" s="55">
        <f t="shared" si="19"/>
        <v>0.9375</v>
      </c>
      <c r="CA60" s="52" t="str">
        <f t="shared" si="20"/>
        <v>BUENO</v>
      </c>
    </row>
    <row r="61" spans="1:79" ht="80.099999999999994" customHeight="1" x14ac:dyDescent="0.25">
      <c r="A61" s="11">
        <v>52</v>
      </c>
      <c r="B61" s="115" t="s">
        <v>26</v>
      </c>
      <c r="C61" s="119" t="s">
        <v>480</v>
      </c>
      <c r="D61" s="64" t="s">
        <v>481</v>
      </c>
      <c r="E61" s="117" t="s">
        <v>29</v>
      </c>
      <c r="F61" s="119" t="s">
        <v>497</v>
      </c>
      <c r="G61" s="119" t="s">
        <v>498</v>
      </c>
      <c r="H61" s="119" t="s">
        <v>32</v>
      </c>
      <c r="I61" s="119" t="s">
        <v>33</v>
      </c>
      <c r="J61" s="120">
        <v>0.8</v>
      </c>
      <c r="K61" s="119" t="s">
        <v>499</v>
      </c>
      <c r="L61" s="119" t="s">
        <v>500</v>
      </c>
      <c r="M61" s="119" t="s">
        <v>501</v>
      </c>
      <c r="N61" s="119" t="s">
        <v>37</v>
      </c>
      <c r="O61" s="119" t="s">
        <v>502</v>
      </c>
      <c r="P61" s="119" t="s">
        <v>32</v>
      </c>
      <c r="Q61" s="119" t="s">
        <v>32</v>
      </c>
      <c r="R61" s="119" t="s">
        <v>503</v>
      </c>
      <c r="S61" s="119" t="s">
        <v>504</v>
      </c>
      <c r="T61" s="119" t="s">
        <v>505</v>
      </c>
      <c r="U61" s="119" t="s">
        <v>155</v>
      </c>
      <c r="V61" s="119" t="s">
        <v>506</v>
      </c>
      <c r="W61" s="119" t="s">
        <v>507</v>
      </c>
      <c r="X61" s="119" t="s">
        <v>507</v>
      </c>
      <c r="Y61" s="119" t="s">
        <v>508</v>
      </c>
      <c r="Z61" s="171">
        <v>0.8</v>
      </c>
      <c r="AA61" s="60">
        <v>187</v>
      </c>
      <c r="AB61" s="60">
        <v>192</v>
      </c>
      <c r="AC61" s="171">
        <f>IFERROR(AA61/AB61," ")</f>
        <v>0.97395833333333337</v>
      </c>
      <c r="AD61" s="171" t="str">
        <f>U61</f>
        <v>&gt;95%</v>
      </c>
      <c r="AE61" s="224" t="s">
        <v>21</v>
      </c>
      <c r="AF61" s="268" t="s">
        <v>816</v>
      </c>
      <c r="AG61" s="60"/>
      <c r="AH61" s="171">
        <v>0.8</v>
      </c>
      <c r="AI61" s="60">
        <v>285</v>
      </c>
      <c r="AJ61" s="60">
        <v>291</v>
      </c>
      <c r="AK61" s="171">
        <f>IFERROR(AI61/AJ61," ")</f>
        <v>0.97938144329896903</v>
      </c>
      <c r="AL61" s="171" t="str">
        <f>U61</f>
        <v>&gt;95%</v>
      </c>
      <c r="AM61" s="224" t="s">
        <v>21</v>
      </c>
      <c r="AN61" s="268" t="s">
        <v>818</v>
      </c>
      <c r="AO61" s="60"/>
      <c r="AP61" s="171">
        <v>0.8</v>
      </c>
      <c r="AQ61" s="60">
        <v>0</v>
      </c>
      <c r="AR61" s="60">
        <v>0</v>
      </c>
      <c r="AS61" s="69" t="str">
        <f>IFERROR(AQ61/AR61," ")</f>
        <v xml:space="preserve"> </v>
      </c>
      <c r="AT61" s="171" t="str">
        <f>U61</f>
        <v>&gt;95%</v>
      </c>
      <c r="AU61" s="270" t="s">
        <v>21</v>
      </c>
      <c r="AV61" s="172" t="s">
        <v>729</v>
      </c>
      <c r="AW61" s="60"/>
      <c r="AX61" s="123">
        <f t="shared" si="24"/>
        <v>0.9766698883161512</v>
      </c>
      <c r="AY61" s="55">
        <f t="shared" si="9"/>
        <v>0.9766698883161512</v>
      </c>
      <c r="AZ61" s="52" t="s">
        <v>21</v>
      </c>
      <c r="BA61" s="31">
        <f>$J61</f>
        <v>0.8</v>
      </c>
      <c r="BB61" s="32"/>
      <c r="BC61" s="32"/>
      <c r="BD61" s="31" t="str">
        <f t="shared" si="11"/>
        <v xml:space="preserve"> </v>
      </c>
      <c r="BE61" s="122" t="str">
        <f>U61</f>
        <v>&gt;95%</v>
      </c>
      <c r="BF61" s="122"/>
      <c r="BG61" s="41"/>
      <c r="BH61" s="41"/>
      <c r="BI61" s="31">
        <f>$J61</f>
        <v>0.8</v>
      </c>
      <c r="BJ61" s="32"/>
      <c r="BK61" s="32"/>
      <c r="BL61" s="31" t="str">
        <f t="shared" si="14"/>
        <v xml:space="preserve"> </v>
      </c>
      <c r="BM61" s="122" t="str">
        <f>U61</f>
        <v>&gt;95%</v>
      </c>
      <c r="BN61" s="122"/>
      <c r="BO61" s="41"/>
      <c r="BP61" s="41"/>
      <c r="BQ61" s="31">
        <f>$J61</f>
        <v>0.8</v>
      </c>
      <c r="BR61" s="32">
        <v>362</v>
      </c>
      <c r="BS61" s="32">
        <v>388</v>
      </c>
      <c r="BT61" s="31">
        <f t="shared" si="17"/>
        <v>0.9329896907216495</v>
      </c>
      <c r="BU61" s="122" t="str">
        <f>U61</f>
        <v>&gt;95%</v>
      </c>
      <c r="BV61" s="122" t="s">
        <v>20</v>
      </c>
      <c r="BW61" s="170" t="s">
        <v>705</v>
      </c>
      <c r="BX61" s="41"/>
      <c r="BY61" s="50">
        <f t="shared" si="18"/>
        <v>0.9329896907216495</v>
      </c>
      <c r="BZ61" s="55">
        <f t="shared" si="19"/>
        <v>0.9329896907216495</v>
      </c>
      <c r="CA61" s="52" t="str">
        <f t="shared" si="20"/>
        <v>BUENO</v>
      </c>
    </row>
    <row r="62" spans="1:79" ht="80.099999999999994" customHeight="1" x14ac:dyDescent="0.25">
      <c r="A62" s="11">
        <v>53</v>
      </c>
      <c r="B62" s="133" t="s">
        <v>171</v>
      </c>
      <c r="C62" s="119" t="s">
        <v>480</v>
      </c>
      <c r="D62" s="64" t="s">
        <v>481</v>
      </c>
      <c r="E62" s="117" t="s">
        <v>29</v>
      </c>
      <c r="F62" s="119" t="s">
        <v>509</v>
      </c>
      <c r="G62" s="119" t="s">
        <v>510</v>
      </c>
      <c r="H62" s="119" t="s">
        <v>32</v>
      </c>
      <c r="I62" s="119" t="s">
        <v>33</v>
      </c>
      <c r="J62" s="120">
        <v>0.8</v>
      </c>
      <c r="K62" s="119" t="s">
        <v>499</v>
      </c>
      <c r="L62" s="119" t="s">
        <v>35</v>
      </c>
      <c r="M62" s="119" t="s">
        <v>511</v>
      </c>
      <c r="N62" s="119" t="s">
        <v>37</v>
      </c>
      <c r="O62" s="119" t="s">
        <v>512</v>
      </c>
      <c r="P62" s="119" t="s">
        <v>32</v>
      </c>
      <c r="Q62" s="119" t="s">
        <v>32</v>
      </c>
      <c r="R62" s="119" t="s">
        <v>503</v>
      </c>
      <c r="S62" s="119" t="s">
        <v>504</v>
      </c>
      <c r="T62" s="119" t="s">
        <v>513</v>
      </c>
      <c r="U62" s="119" t="s">
        <v>155</v>
      </c>
      <c r="V62" s="119" t="s">
        <v>506</v>
      </c>
      <c r="W62" s="119" t="s">
        <v>507</v>
      </c>
      <c r="X62" s="119" t="s">
        <v>507</v>
      </c>
      <c r="Y62" s="119" t="s">
        <v>508</v>
      </c>
      <c r="Z62" s="220">
        <v>0.8</v>
      </c>
      <c r="AA62" s="60">
        <v>21</v>
      </c>
      <c r="AB62" s="60">
        <v>21</v>
      </c>
      <c r="AC62" s="171">
        <f>IFERROR(AA62/AB62," ")</f>
        <v>1</v>
      </c>
      <c r="AD62" s="171" t="str">
        <f>U62</f>
        <v>&gt;95%</v>
      </c>
      <c r="AE62" s="224" t="s">
        <v>21</v>
      </c>
      <c r="AF62" s="274" t="s">
        <v>817</v>
      </c>
      <c r="AG62" s="60"/>
      <c r="AH62" s="171">
        <v>0.8</v>
      </c>
      <c r="AI62" s="60">
        <v>18</v>
      </c>
      <c r="AJ62" s="60">
        <v>18</v>
      </c>
      <c r="AK62" s="171">
        <f>IFERROR(AI62/AJ62," ")</f>
        <v>1</v>
      </c>
      <c r="AL62" s="171" t="str">
        <f>U62</f>
        <v>&gt;95%</v>
      </c>
      <c r="AM62" s="224" t="s">
        <v>21</v>
      </c>
      <c r="AN62" s="269" t="s">
        <v>727</v>
      </c>
      <c r="AO62" s="60"/>
      <c r="AP62" s="171">
        <v>0.8</v>
      </c>
      <c r="AQ62" s="60">
        <v>2</v>
      </c>
      <c r="AR62" s="60">
        <v>2</v>
      </c>
      <c r="AS62" s="69">
        <f>IFERROR(AQ62/AR62," ")</f>
        <v>1</v>
      </c>
      <c r="AT62" s="171" t="str">
        <f>U62</f>
        <v>&gt;95%</v>
      </c>
      <c r="AU62" s="224" t="s">
        <v>21</v>
      </c>
      <c r="AV62" s="271" t="s">
        <v>819</v>
      </c>
      <c r="AW62" s="60"/>
      <c r="AX62" s="123">
        <f t="shared" si="24"/>
        <v>1</v>
      </c>
      <c r="AY62" s="55">
        <f t="shared" si="9"/>
        <v>1</v>
      </c>
      <c r="AZ62" s="52" t="str">
        <f>AU62</f>
        <v>EXCELENTE</v>
      </c>
      <c r="BA62" s="31">
        <f>$J62</f>
        <v>0.8</v>
      </c>
      <c r="BB62" s="32"/>
      <c r="BC62" s="32"/>
      <c r="BD62" s="31" t="str">
        <f t="shared" si="11"/>
        <v xml:space="preserve"> </v>
      </c>
      <c r="BE62" s="122" t="str">
        <f>U62</f>
        <v>&gt;95%</v>
      </c>
      <c r="BF62" s="122"/>
      <c r="BG62" s="41"/>
      <c r="BH62" s="41"/>
      <c r="BI62" s="31">
        <f>$J62</f>
        <v>0.8</v>
      </c>
      <c r="BJ62" s="32"/>
      <c r="BK62" s="32"/>
      <c r="BL62" s="31" t="str">
        <f t="shared" si="14"/>
        <v xml:space="preserve"> </v>
      </c>
      <c r="BM62" s="122" t="str">
        <f>U62</f>
        <v>&gt;95%</v>
      </c>
      <c r="BN62" s="122"/>
      <c r="BO62" s="41"/>
      <c r="BP62" s="41"/>
      <c r="BQ62" s="31">
        <f>$J62</f>
        <v>0.8</v>
      </c>
      <c r="BR62" s="32">
        <v>30</v>
      </c>
      <c r="BS62" s="32">
        <v>30</v>
      </c>
      <c r="BT62" s="31">
        <f t="shared" si="17"/>
        <v>1</v>
      </c>
      <c r="BU62" s="122" t="str">
        <f>U62</f>
        <v>&gt;95%</v>
      </c>
      <c r="BV62" s="122" t="s">
        <v>21</v>
      </c>
      <c r="BW62" s="132" t="s">
        <v>706</v>
      </c>
      <c r="BX62" s="41"/>
      <c r="BY62" s="50">
        <f t="shared" si="18"/>
        <v>1</v>
      </c>
      <c r="BZ62" s="55">
        <f t="shared" si="19"/>
        <v>1</v>
      </c>
      <c r="CA62" s="52" t="str">
        <f t="shared" si="20"/>
        <v>EXCELENTE</v>
      </c>
    </row>
    <row r="63" spans="1:79" ht="80.099999999999994" customHeight="1" x14ac:dyDescent="0.25"/>
    <row r="64" spans="1:79" ht="80.099999999999994" customHeight="1" x14ac:dyDescent="0.25"/>
  </sheetData>
  <protectedRanges>
    <protectedRange password="DE36" sqref="BB47:BC47" name="Rango7_1_1_2"/>
    <protectedRange password="DE36" sqref="BB48:BC48" name="Rango7_1_3_1"/>
    <protectedRange password="DE36" sqref="BG47" name="Rango7_1_1_1"/>
    <protectedRange sqref="BG48" name="CUARTO TRIMESTRE"/>
    <protectedRange password="DE36" sqref="BJ47:BK47" name="Rango7_1_2_1"/>
    <protectedRange password="DE36" sqref="BJ48:BK48" name="Rango7_1_4_1"/>
    <protectedRange sqref="BO48" name="CUARTO TRIMESTRE_1_1"/>
    <protectedRange password="DE36" sqref="AA50:AB50" name="Rango7_1_6_1_1"/>
    <protectedRange sqref="AA50" name="CUARTO TRIMESTRE_6_3_1"/>
    <protectedRange password="DE36" sqref="AF50" name="Rango7_1_11_1_1"/>
    <protectedRange sqref="AF50" name="CUARTO TRIMESTRE_6_5_1_1"/>
    <protectedRange password="DE36" sqref="AI50:AJ50" name="Rango7_1_12_1_1"/>
    <protectedRange sqref="AI50" name="CUARTO TRIMESTRE_6_6_1_1"/>
    <protectedRange password="DE36" sqref="AQ45:AR45" name="Rango7_1_7_1_1"/>
    <protectedRange sqref="AQ45:AR45" name="CUARTO TRIMESTRE_6_1_1_1"/>
    <protectedRange password="DE36" sqref="AQ46:AR46" name="Rango7_1_7_2_1"/>
    <protectedRange sqref="AQ46:AR46" name="CUARTO TRIMESTRE_6_1_2_1"/>
    <protectedRange password="DE36" sqref="AQ47:AR47" name="Rango7_1_7_3_1"/>
    <protectedRange sqref="AQ47:AR47" name="CUARTO TRIMESTRE_6_1_3_1"/>
    <protectedRange password="DE36" sqref="AQ48:AR48" name="Rango7_1_7_4_1"/>
    <protectedRange sqref="AQ48:AR48" name="CUARTO TRIMESTRE_6_1_4_1"/>
    <protectedRange password="DE36" sqref="AN50" name="Rango7_1_13_1_1"/>
    <protectedRange sqref="AN50" name="CUARTO TRIMESTRE_6_7_1_1"/>
    <protectedRange password="DE36" sqref="AQ50:AR50" name="Rango7_1_14_1_1"/>
    <protectedRange sqref="AQ50" name="CUARTO TRIMESTRE_6_8_1_1"/>
    <protectedRange password="DE36" sqref="AV45" name="Rango7_1_8_1_1"/>
    <protectedRange sqref="AV45" name="CUARTO TRIMESTRE_6_2_1_1"/>
    <protectedRange password="DE36" sqref="AV46" name="Rango7_1_8_2_1"/>
    <protectedRange sqref="AV46" name="CUARTO TRIMESTRE_6_2_2_1"/>
    <protectedRange password="DE36" sqref="AV47" name="Rango7_1_8_3_1"/>
    <protectedRange sqref="AV47" name="CUARTO TRIMESTRE_6_2_3_1"/>
    <protectedRange password="DE36" sqref="AV48" name="Rango7_1_8_4_1"/>
    <protectedRange sqref="AV48" name="CUARTO TRIMESTRE_6_2_4_1"/>
    <protectedRange password="DE36" sqref="AV50" name="Rango7_1_13_1_1_1"/>
    <protectedRange sqref="AV50" name="CUARTO TRIMESTRE_6_7_1_1_1"/>
  </protectedRanges>
  <autoFilter ref="A7:CA62">
    <filterColumn colId="3">
      <filters>
        <filter val="9. Subdirección de Gestión Humana"/>
      </filters>
    </filterColumn>
  </autoFilter>
  <mergeCells count="9">
    <mergeCell ref="BQ6:BX6"/>
    <mergeCell ref="R6:U6"/>
    <mergeCell ref="V6:Y6"/>
    <mergeCell ref="B6:Q6"/>
    <mergeCell ref="BA6:BH6"/>
    <mergeCell ref="BI6:BP6"/>
    <mergeCell ref="Z6:AG6"/>
    <mergeCell ref="AH6:AO6"/>
    <mergeCell ref="AP6:AW6"/>
  </mergeCells>
  <pageMargins left="0.70866141732283472" right="0.70866141732283472" top="0.74803149606299213" bottom="0.74803149606299213" header="0.31496062992125984" footer="0.31496062992125984"/>
  <pageSetup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11"/>
  <sheetViews>
    <sheetView zoomScale="70" zoomScaleNormal="70" workbookViewId="0">
      <selection activeCell="B44" sqref="B44"/>
    </sheetView>
  </sheetViews>
  <sheetFormatPr baseColWidth="10" defaultRowHeight="15" x14ac:dyDescent="0.25"/>
  <cols>
    <col min="1" max="1" width="48.42578125" customWidth="1"/>
    <col min="2" max="2" width="28.85546875" customWidth="1"/>
    <col min="3" max="3" width="11.42578125" customWidth="1"/>
    <col min="4" max="4" width="7.42578125" customWidth="1"/>
    <col min="5" max="5" width="11.42578125" customWidth="1"/>
    <col min="6" max="6" width="11.85546875" customWidth="1"/>
    <col min="7" max="7" width="12.7109375" customWidth="1"/>
    <col min="8" max="8" width="14.5703125" customWidth="1"/>
    <col min="9" max="9" width="36.28515625" customWidth="1"/>
    <col min="10" max="10" width="35.42578125" customWidth="1"/>
    <col min="11" max="11" width="36.28515625" customWidth="1"/>
    <col min="12" max="12" width="7.28515625" customWidth="1"/>
    <col min="13" max="13" width="8" customWidth="1"/>
    <col min="14" max="14" width="9.7109375" customWidth="1"/>
    <col min="15" max="15" width="9.42578125" customWidth="1"/>
    <col min="16" max="16" width="7.7109375" customWidth="1"/>
    <col min="17" max="17" width="8" customWidth="1"/>
    <col min="18" max="18" width="47.140625" customWidth="1"/>
    <col min="19" max="19" width="21.85546875" customWidth="1"/>
    <col min="20" max="20" width="7.42578125" customWidth="1"/>
    <col min="21" max="21" width="9.7109375" customWidth="1"/>
    <col min="22" max="22" width="6.42578125" customWidth="1"/>
    <col min="23" max="23" width="3.7109375" customWidth="1"/>
    <col min="24" max="24" width="10.42578125" customWidth="1"/>
    <col min="25" max="25" width="11.85546875" customWidth="1"/>
    <col min="26" max="26" width="35.7109375" bestFit="1" customWidth="1"/>
    <col min="27" max="27" width="36.5703125" bestFit="1" customWidth="1"/>
    <col min="28" max="28" width="43.42578125" bestFit="1" customWidth="1"/>
    <col min="29" max="29" width="44.28515625" bestFit="1" customWidth="1"/>
    <col min="30" max="30" width="35.7109375" bestFit="1" customWidth="1"/>
    <col min="31" max="31" width="36.5703125" bestFit="1" customWidth="1"/>
    <col min="32" max="32" width="35.7109375" bestFit="1" customWidth="1"/>
    <col min="33" max="33" width="36.5703125" bestFit="1" customWidth="1"/>
    <col min="34" max="34" width="43.5703125" bestFit="1" customWidth="1"/>
    <col min="35" max="35" width="44.42578125" bestFit="1" customWidth="1"/>
    <col min="36" max="36" width="40.140625" bestFit="1" customWidth="1"/>
    <col min="37" max="37" width="40.85546875" bestFit="1" customWidth="1"/>
  </cols>
  <sheetData>
    <row r="3" spans="1:8" x14ac:dyDescent="0.25">
      <c r="A3" s="103" t="s">
        <v>582</v>
      </c>
      <c r="B3" s="82" t="s">
        <v>567</v>
      </c>
    </row>
    <row r="4" spans="1:8" x14ac:dyDescent="0.25">
      <c r="A4" s="84" t="s">
        <v>568</v>
      </c>
      <c r="B4" s="80" t="s">
        <v>554</v>
      </c>
      <c r="C4" s="80" t="s">
        <v>20</v>
      </c>
      <c r="D4" s="80" t="s">
        <v>19</v>
      </c>
      <c r="E4" s="80" t="s">
        <v>18</v>
      </c>
      <c r="F4" s="80" t="s">
        <v>708</v>
      </c>
      <c r="G4" s="80" t="s">
        <v>730</v>
      </c>
      <c r="H4" s="85" t="s">
        <v>565</v>
      </c>
    </row>
    <row r="5" spans="1:8" x14ac:dyDescent="0.25">
      <c r="A5" s="85" t="s">
        <v>29</v>
      </c>
      <c r="B5" s="86">
        <v>0.73170731707317072</v>
      </c>
      <c r="C5" s="86">
        <v>0.12195121951219512</v>
      </c>
      <c r="D5" s="86">
        <v>4.878048780487805E-2</v>
      </c>
      <c r="E5" s="86">
        <v>4.878048780487805E-2</v>
      </c>
      <c r="F5" s="86">
        <v>4.878048780487805E-2</v>
      </c>
      <c r="G5" s="86">
        <v>0</v>
      </c>
      <c r="H5" s="86">
        <v>1</v>
      </c>
    </row>
    <row r="6" spans="1:8" x14ac:dyDescent="0.25">
      <c r="A6" s="85" t="s">
        <v>71</v>
      </c>
      <c r="B6" s="86">
        <v>0.15384615384615385</v>
      </c>
      <c r="C6" s="86">
        <v>0.30769230769230771</v>
      </c>
      <c r="D6" s="86">
        <v>7.6923076923076927E-2</v>
      </c>
      <c r="E6" s="86">
        <v>0.38461538461538464</v>
      </c>
      <c r="F6" s="86">
        <v>7.6923076923076927E-2</v>
      </c>
      <c r="G6" s="86">
        <v>0</v>
      </c>
      <c r="H6" s="86">
        <v>1</v>
      </c>
    </row>
    <row r="7" spans="1:8" x14ac:dyDescent="0.25">
      <c r="A7" s="87" t="s">
        <v>565</v>
      </c>
      <c r="B7" s="88">
        <v>0.59259259259259256</v>
      </c>
      <c r="C7" s="88">
        <v>0.16666666666666666</v>
      </c>
      <c r="D7" s="88">
        <v>5.5555555555555552E-2</v>
      </c>
      <c r="E7" s="88">
        <v>0.12962962962962962</v>
      </c>
      <c r="F7" s="88">
        <v>5.5555555555555552E-2</v>
      </c>
      <c r="G7" s="88">
        <v>0</v>
      </c>
      <c r="H7" s="88">
        <v>1</v>
      </c>
    </row>
    <row r="11" spans="1:8" x14ac:dyDescent="0.25">
      <c r="A11" s="105" t="s">
        <v>582</v>
      </c>
      <c r="B11" s="106" t="s">
        <v>567</v>
      </c>
      <c r="C11" s="107"/>
      <c r="D11" s="107"/>
      <c r="E11" s="107"/>
      <c r="F11" s="107"/>
      <c r="G11" s="107"/>
      <c r="H11" s="107"/>
    </row>
    <row r="12" spans="1:8" x14ac:dyDescent="0.25">
      <c r="A12" s="106" t="s">
        <v>564</v>
      </c>
      <c r="B12" s="107" t="s">
        <v>20</v>
      </c>
      <c r="C12" s="107" t="s">
        <v>554</v>
      </c>
      <c r="D12" s="107" t="s">
        <v>18</v>
      </c>
      <c r="E12" s="107" t="s">
        <v>19</v>
      </c>
      <c r="F12" s="107" t="s">
        <v>708</v>
      </c>
      <c r="G12" s="107" t="s">
        <v>730</v>
      </c>
      <c r="H12" s="107" t="s">
        <v>565</v>
      </c>
    </row>
    <row r="13" spans="1:8" x14ac:dyDescent="0.25">
      <c r="A13" s="107" t="s">
        <v>29</v>
      </c>
      <c r="B13" s="108">
        <v>5</v>
      </c>
      <c r="C13" s="108">
        <v>30</v>
      </c>
      <c r="D13" s="108">
        <v>2</v>
      </c>
      <c r="E13" s="108">
        <v>2</v>
      </c>
      <c r="F13" s="108">
        <v>2</v>
      </c>
      <c r="G13" s="108"/>
      <c r="H13" s="108">
        <v>41</v>
      </c>
    </row>
    <row r="14" spans="1:8" x14ac:dyDescent="0.25">
      <c r="A14" s="107" t="s">
        <v>71</v>
      </c>
      <c r="B14" s="108">
        <v>4</v>
      </c>
      <c r="C14" s="108">
        <v>2</v>
      </c>
      <c r="D14" s="108">
        <v>5</v>
      </c>
      <c r="E14" s="108">
        <v>1</v>
      </c>
      <c r="F14" s="108">
        <v>1</v>
      </c>
      <c r="G14" s="108"/>
      <c r="H14" s="108">
        <v>13</v>
      </c>
    </row>
    <row r="15" spans="1:8" x14ac:dyDescent="0.25">
      <c r="A15" s="107" t="s">
        <v>565</v>
      </c>
      <c r="B15" s="108">
        <v>9</v>
      </c>
      <c r="C15" s="108">
        <v>32</v>
      </c>
      <c r="D15" s="108">
        <v>7</v>
      </c>
      <c r="E15" s="108">
        <v>3</v>
      </c>
      <c r="F15" s="108">
        <v>3</v>
      </c>
      <c r="G15" s="108"/>
      <c r="H15" s="108">
        <v>54</v>
      </c>
    </row>
    <row r="20" spans="1:27" x14ac:dyDescent="0.25">
      <c r="A20" s="111" t="s">
        <v>582</v>
      </c>
      <c r="B20" s="111" t="s">
        <v>567</v>
      </c>
      <c r="C20" s="104"/>
      <c r="D20" s="104"/>
      <c r="E20" s="104"/>
      <c r="F20" s="104"/>
      <c r="G20" s="104"/>
    </row>
    <row r="21" spans="1:27" x14ac:dyDescent="0.25">
      <c r="A21" s="112" t="s">
        <v>572</v>
      </c>
      <c r="B21" s="104" t="s">
        <v>554</v>
      </c>
      <c r="C21" s="104" t="s">
        <v>20</v>
      </c>
      <c r="D21" s="104" t="s">
        <v>18</v>
      </c>
      <c r="E21" s="104" t="s">
        <v>19</v>
      </c>
      <c r="F21" s="104" t="s">
        <v>708</v>
      </c>
      <c r="G21" s="104" t="s">
        <v>730</v>
      </c>
    </row>
    <row r="22" spans="1:27" ht="105" x14ac:dyDescent="0.25">
      <c r="A22" s="113" t="s">
        <v>247</v>
      </c>
      <c r="B22" s="55">
        <v>0.42857142857142855</v>
      </c>
      <c r="C22" s="55">
        <v>0.42857142857142855</v>
      </c>
      <c r="D22" s="55">
        <v>0.14285714285714285</v>
      </c>
      <c r="E22" s="55">
        <v>0</v>
      </c>
      <c r="F22" s="55">
        <v>0</v>
      </c>
      <c r="G22" s="55">
        <v>0</v>
      </c>
    </row>
    <row r="23" spans="1:27" ht="75" x14ac:dyDescent="0.25">
      <c r="A23" s="113" t="s">
        <v>199</v>
      </c>
      <c r="B23" s="55">
        <v>1</v>
      </c>
      <c r="C23" s="55">
        <v>0</v>
      </c>
      <c r="D23" s="55">
        <v>0</v>
      </c>
      <c r="E23" s="55">
        <v>0</v>
      </c>
      <c r="F23" s="55">
        <v>0</v>
      </c>
      <c r="G23" s="55">
        <v>0</v>
      </c>
    </row>
    <row r="24" spans="1:27" ht="45" x14ac:dyDescent="0.25">
      <c r="A24" s="113" t="s">
        <v>171</v>
      </c>
      <c r="B24" s="55">
        <v>1</v>
      </c>
      <c r="C24" s="55">
        <v>0</v>
      </c>
      <c r="D24" s="55">
        <v>0</v>
      </c>
      <c r="E24" s="55">
        <v>0</v>
      </c>
      <c r="F24" s="55">
        <v>0</v>
      </c>
      <c r="G24" s="55">
        <v>0</v>
      </c>
    </row>
    <row r="25" spans="1:27" ht="60" x14ac:dyDescent="0.25">
      <c r="A25" s="113" t="s">
        <v>26</v>
      </c>
      <c r="B25" s="55">
        <v>0.51351351351351349</v>
      </c>
      <c r="C25" s="55">
        <v>0.16216216216216217</v>
      </c>
      <c r="D25" s="55">
        <v>0.16216216216216217</v>
      </c>
      <c r="E25" s="55">
        <v>8.1081081081081086E-2</v>
      </c>
      <c r="F25" s="55">
        <v>8.1081081081081086E-2</v>
      </c>
      <c r="G25" s="55">
        <v>0</v>
      </c>
    </row>
    <row r="28" spans="1:27" x14ac:dyDescent="0.25">
      <c r="R28" s="82" t="s">
        <v>566</v>
      </c>
      <c r="S28" s="82" t="s">
        <v>567</v>
      </c>
    </row>
    <row r="29" spans="1:27" x14ac:dyDescent="0.25">
      <c r="R29" s="90" t="s">
        <v>5</v>
      </c>
      <c r="S29" s="89" t="s">
        <v>21</v>
      </c>
      <c r="T29" s="89" t="s">
        <v>20</v>
      </c>
      <c r="U29" s="89" t="s">
        <v>19</v>
      </c>
      <c r="V29" s="89" t="s">
        <v>18</v>
      </c>
      <c r="W29" s="89" t="s">
        <v>598</v>
      </c>
      <c r="X29" s="89" t="s">
        <v>730</v>
      </c>
      <c r="Y29" s="83" t="s">
        <v>565</v>
      </c>
      <c r="AA29" s="54"/>
    </row>
    <row r="30" spans="1:27" x14ac:dyDescent="0.25">
      <c r="A30" s="103" t="s">
        <v>582</v>
      </c>
      <c r="B30" s="82" t="s">
        <v>745</v>
      </c>
      <c r="R30" s="91" t="s">
        <v>28</v>
      </c>
      <c r="S30" s="102">
        <v>1</v>
      </c>
      <c r="T30" s="102"/>
      <c r="U30" s="102"/>
      <c r="V30" s="102"/>
      <c r="W30" s="102"/>
      <c r="X30" s="102"/>
      <c r="Y30" s="102">
        <v>1</v>
      </c>
    </row>
    <row r="31" spans="1:27" x14ac:dyDescent="0.25">
      <c r="A31" s="106" t="s">
        <v>5</v>
      </c>
      <c r="B31" s="104" t="s">
        <v>554</v>
      </c>
      <c r="C31" s="104" t="s">
        <v>20</v>
      </c>
      <c r="D31" s="104" t="s">
        <v>19</v>
      </c>
      <c r="E31" s="104" t="s">
        <v>18</v>
      </c>
      <c r="F31" s="104" t="s">
        <v>708</v>
      </c>
      <c r="G31" s="104" t="s">
        <v>730</v>
      </c>
      <c r="H31" s="51" t="s">
        <v>565</v>
      </c>
      <c r="R31" s="91" t="s">
        <v>49</v>
      </c>
      <c r="S31" s="102">
        <v>1</v>
      </c>
      <c r="T31" s="102">
        <v>1</v>
      </c>
      <c r="U31" s="102"/>
      <c r="V31" s="102"/>
      <c r="W31" s="102"/>
      <c r="X31" s="102"/>
      <c r="Y31" s="102">
        <v>2</v>
      </c>
    </row>
    <row r="32" spans="1:27" x14ac:dyDescent="0.25">
      <c r="A32" s="109" t="s">
        <v>28</v>
      </c>
      <c r="B32" s="53">
        <v>1</v>
      </c>
      <c r="C32" s="53"/>
      <c r="D32" s="53"/>
      <c r="E32" s="53"/>
      <c r="F32" s="53"/>
      <c r="G32" s="53"/>
      <c r="H32" s="53">
        <v>1</v>
      </c>
      <c r="R32" s="91" t="s">
        <v>70</v>
      </c>
      <c r="S32" s="102">
        <v>1</v>
      </c>
      <c r="T32" s="102">
        <v>2</v>
      </c>
      <c r="U32" s="102">
        <v>1</v>
      </c>
      <c r="V32" s="102">
        <v>1</v>
      </c>
      <c r="W32" s="102">
        <v>2</v>
      </c>
      <c r="X32" s="102"/>
      <c r="Y32" s="102">
        <v>7</v>
      </c>
    </row>
    <row r="33" spans="1:25" x14ac:dyDescent="0.25">
      <c r="A33" s="109" t="s">
        <v>49</v>
      </c>
      <c r="B33" s="53">
        <v>1</v>
      </c>
      <c r="C33" s="53"/>
      <c r="D33" s="53">
        <v>1</v>
      </c>
      <c r="E33" s="53"/>
      <c r="F33" s="53"/>
      <c r="G33" s="53"/>
      <c r="H33" s="53">
        <v>2</v>
      </c>
      <c r="R33" s="91" t="s">
        <v>130</v>
      </c>
      <c r="S33" s="102">
        <v>5</v>
      </c>
      <c r="T33" s="102"/>
      <c r="U33" s="102"/>
      <c r="V33" s="102"/>
      <c r="W33" s="102"/>
      <c r="X33" s="102"/>
      <c r="Y33" s="102">
        <v>5</v>
      </c>
    </row>
    <row r="34" spans="1:25" x14ac:dyDescent="0.25">
      <c r="A34" s="109" t="s">
        <v>70</v>
      </c>
      <c r="B34" s="53"/>
      <c r="C34" s="53">
        <v>3</v>
      </c>
      <c r="D34" s="53"/>
      <c r="E34" s="53">
        <v>1</v>
      </c>
      <c r="F34" s="53">
        <v>3</v>
      </c>
      <c r="G34" s="53"/>
      <c r="H34" s="53">
        <v>7</v>
      </c>
      <c r="R34" s="91" t="s">
        <v>173</v>
      </c>
      <c r="S34" s="102">
        <v>7</v>
      </c>
      <c r="T34" s="102"/>
      <c r="U34" s="102"/>
      <c r="V34" s="102"/>
      <c r="W34" s="102">
        <v>2</v>
      </c>
      <c r="X34" s="102"/>
      <c r="Y34" s="102">
        <v>9</v>
      </c>
    </row>
    <row r="35" spans="1:25" x14ac:dyDescent="0.25">
      <c r="A35" s="109" t="s">
        <v>130</v>
      </c>
      <c r="B35" s="53">
        <v>5</v>
      </c>
      <c r="C35" s="53"/>
      <c r="D35" s="53"/>
      <c r="E35" s="53"/>
      <c r="F35" s="53"/>
      <c r="G35" s="53"/>
      <c r="H35" s="53">
        <v>5</v>
      </c>
      <c r="J35" s="54">
        <f>7/9</f>
        <v>0.77777777777777779</v>
      </c>
      <c r="R35" s="91" t="s">
        <v>231</v>
      </c>
      <c r="S35" s="102">
        <v>1</v>
      </c>
      <c r="T35" s="102"/>
      <c r="U35" s="102"/>
      <c r="V35" s="102">
        <v>2</v>
      </c>
      <c r="W35" s="102">
        <v>1</v>
      </c>
      <c r="X35" s="102"/>
      <c r="Y35" s="102">
        <v>4</v>
      </c>
    </row>
    <row r="36" spans="1:25" x14ac:dyDescent="0.25">
      <c r="A36" s="109" t="s">
        <v>173</v>
      </c>
      <c r="B36" s="53">
        <v>9</v>
      </c>
      <c r="C36" s="53"/>
      <c r="D36" s="53"/>
      <c r="E36" s="53"/>
      <c r="F36" s="53"/>
      <c r="G36" s="53"/>
      <c r="H36" s="53">
        <v>9</v>
      </c>
      <c r="R36" s="91" t="s">
        <v>281</v>
      </c>
      <c r="S36" s="102">
        <v>8</v>
      </c>
      <c r="T36" s="102">
        <v>2</v>
      </c>
      <c r="U36" s="102">
        <v>1</v>
      </c>
      <c r="V36" s="102">
        <v>3</v>
      </c>
      <c r="W36" s="102">
        <v>3</v>
      </c>
      <c r="X36" s="102"/>
      <c r="Y36" s="102">
        <v>17</v>
      </c>
    </row>
    <row r="37" spans="1:25" x14ac:dyDescent="0.25">
      <c r="A37" s="109" t="s">
        <v>231</v>
      </c>
      <c r="B37" s="53">
        <v>1</v>
      </c>
      <c r="C37" s="53">
        <v>1</v>
      </c>
      <c r="D37" s="53"/>
      <c r="E37" s="53">
        <v>2</v>
      </c>
      <c r="F37" s="53"/>
      <c r="G37" s="53"/>
      <c r="H37" s="53">
        <v>4</v>
      </c>
      <c r="R37" s="91" t="s">
        <v>435</v>
      </c>
      <c r="S37" s="102">
        <v>3</v>
      </c>
      <c r="T37" s="102">
        <v>1</v>
      </c>
      <c r="U37" s="102"/>
      <c r="V37" s="102"/>
      <c r="W37" s="102"/>
      <c r="X37" s="102"/>
      <c r="Y37" s="102">
        <v>4</v>
      </c>
    </row>
    <row r="38" spans="1:25" x14ac:dyDescent="0.25">
      <c r="A38" s="109" t="s">
        <v>281</v>
      </c>
      <c r="B38" s="53">
        <v>7</v>
      </c>
      <c r="C38" s="53">
        <v>3</v>
      </c>
      <c r="D38" s="53">
        <v>2</v>
      </c>
      <c r="E38" s="53">
        <v>4</v>
      </c>
      <c r="F38" s="53"/>
      <c r="G38" s="53"/>
      <c r="H38" s="53">
        <v>16</v>
      </c>
      <c r="R38" s="91" t="s">
        <v>481</v>
      </c>
      <c r="S38" s="102">
        <v>2</v>
      </c>
      <c r="T38" s="102">
        <v>2</v>
      </c>
      <c r="U38" s="102"/>
      <c r="V38" s="102"/>
      <c r="W38" s="102"/>
      <c r="X38" s="102"/>
      <c r="Y38" s="102">
        <v>4</v>
      </c>
    </row>
    <row r="39" spans="1:25" x14ac:dyDescent="0.25">
      <c r="A39" s="109" t="s">
        <v>435</v>
      </c>
      <c r="B39" s="53">
        <v>2</v>
      </c>
      <c r="C39" s="53">
        <v>2</v>
      </c>
      <c r="D39" s="53"/>
      <c r="E39" s="53"/>
      <c r="F39" s="53"/>
      <c r="G39" s="53"/>
      <c r="H39" s="53">
        <v>4</v>
      </c>
      <c r="R39" s="101" t="s">
        <v>565</v>
      </c>
      <c r="S39" s="102">
        <v>29</v>
      </c>
      <c r="T39" s="102">
        <v>8</v>
      </c>
      <c r="U39" s="102">
        <v>2</v>
      </c>
      <c r="V39" s="102">
        <v>6</v>
      </c>
      <c r="W39" s="102">
        <v>8</v>
      </c>
      <c r="X39" s="102"/>
      <c r="Y39" s="102">
        <v>53</v>
      </c>
    </row>
    <row r="40" spans="1:25" x14ac:dyDescent="0.25">
      <c r="A40" s="109" t="s">
        <v>481</v>
      </c>
      <c r="B40" s="53">
        <v>6</v>
      </c>
      <c r="C40" s="53"/>
      <c r="D40" s="53"/>
      <c r="E40" s="53"/>
      <c r="F40" s="53"/>
      <c r="G40" s="53"/>
      <c r="H40" s="53">
        <v>6</v>
      </c>
    </row>
    <row r="41" spans="1:25" x14ac:dyDescent="0.25">
      <c r="A41" s="110" t="s">
        <v>565</v>
      </c>
      <c r="B41" s="53">
        <v>32</v>
      </c>
      <c r="C41" s="53">
        <v>9</v>
      </c>
      <c r="D41" s="53">
        <v>3</v>
      </c>
      <c r="E41" s="53">
        <v>7</v>
      </c>
      <c r="F41" s="53">
        <v>3</v>
      </c>
      <c r="G41" s="53"/>
      <c r="H41" s="53">
        <v>54</v>
      </c>
    </row>
    <row r="43" spans="1:25" x14ac:dyDescent="0.25">
      <c r="E43" s="54"/>
    </row>
    <row r="44" spans="1:25" x14ac:dyDescent="0.25">
      <c r="E44" s="54"/>
    </row>
    <row r="45" spans="1:25" ht="15.75" thickBot="1" x14ac:dyDescent="0.3">
      <c r="E45" s="54"/>
    </row>
    <row r="46" spans="1:25" ht="15.75" thickBot="1" x14ac:dyDescent="0.3"/>
    <row r="47" spans="1:25" ht="15.75" thickBot="1" x14ac:dyDescent="0.3"/>
    <row r="48" spans="1:25" ht="60.75" thickBot="1" x14ac:dyDescent="0.3">
      <c r="A48" s="97" t="s">
        <v>7</v>
      </c>
      <c r="B48" s="97" t="s">
        <v>6</v>
      </c>
      <c r="C48" s="97" t="s">
        <v>581</v>
      </c>
      <c r="D48" s="98" t="s">
        <v>583</v>
      </c>
      <c r="E48" s="98" t="s">
        <v>573</v>
      </c>
    </row>
    <row r="49" spans="1:5" ht="31.5" thickTop="1" thickBot="1" x14ac:dyDescent="0.3">
      <c r="A49" s="93" t="s">
        <v>232</v>
      </c>
      <c r="B49" s="94" t="s">
        <v>29</v>
      </c>
      <c r="C49" s="92" t="s">
        <v>18</v>
      </c>
      <c r="D49" s="95">
        <v>1</v>
      </c>
      <c r="E49" s="95">
        <v>0</v>
      </c>
    </row>
    <row r="50" spans="1:5" ht="16.5" thickTop="1" thickBot="1" x14ac:dyDescent="0.3">
      <c r="A50" s="93" t="s">
        <v>149</v>
      </c>
      <c r="B50" s="92" t="s">
        <v>29</v>
      </c>
      <c r="C50" s="96" t="s">
        <v>554</v>
      </c>
      <c r="D50" s="95">
        <v>0.95</v>
      </c>
      <c r="E50" s="95">
        <v>1</v>
      </c>
    </row>
    <row r="51" spans="1:5" ht="31.5" thickTop="1" thickBot="1" x14ac:dyDescent="0.3">
      <c r="A51" s="93" t="s">
        <v>222</v>
      </c>
      <c r="B51" s="92" t="s">
        <v>29</v>
      </c>
      <c r="C51" s="92" t="s">
        <v>554</v>
      </c>
      <c r="D51" s="95">
        <v>1</v>
      </c>
      <c r="E51" s="95">
        <v>1</v>
      </c>
    </row>
    <row r="52" spans="1:5" ht="16.5" thickTop="1" thickBot="1" x14ac:dyDescent="0.3">
      <c r="A52" s="93" t="s">
        <v>131</v>
      </c>
      <c r="B52" s="96" t="s">
        <v>29</v>
      </c>
      <c r="C52" s="92" t="s">
        <v>554</v>
      </c>
      <c r="D52" s="95">
        <v>1</v>
      </c>
      <c r="E52" s="95">
        <v>1</v>
      </c>
    </row>
    <row r="53" spans="1:5" ht="16.5" thickTop="1" thickBot="1" x14ac:dyDescent="0.3">
      <c r="A53" s="93" t="s">
        <v>543</v>
      </c>
      <c r="B53" s="92" t="s">
        <v>29</v>
      </c>
      <c r="C53" s="92" t="s">
        <v>554</v>
      </c>
      <c r="D53" s="99">
        <v>13</v>
      </c>
      <c r="E53" s="99">
        <v>13.554535827744441</v>
      </c>
    </row>
    <row r="54" spans="1:5" ht="31.5" thickTop="1" thickBot="1" x14ac:dyDescent="0.3">
      <c r="A54" s="93" t="s">
        <v>114</v>
      </c>
      <c r="B54" s="94" t="s">
        <v>71</v>
      </c>
      <c r="C54" s="96" t="s">
        <v>18</v>
      </c>
      <c r="D54" s="95">
        <v>1</v>
      </c>
      <c r="E54" s="95">
        <v>0.56000000000000005</v>
      </c>
    </row>
    <row r="55" spans="1:5" ht="31.5" thickTop="1" thickBot="1" x14ac:dyDescent="0.3">
      <c r="A55" s="93" t="s">
        <v>117</v>
      </c>
      <c r="B55" s="96" t="s">
        <v>71</v>
      </c>
      <c r="C55" s="96" t="s">
        <v>20</v>
      </c>
      <c r="D55" s="95">
        <v>1</v>
      </c>
      <c r="E55" s="95">
        <v>0.82</v>
      </c>
    </row>
    <row r="56" spans="1:5" ht="16.5" thickTop="1" thickBot="1" x14ac:dyDescent="0.3">
      <c r="A56" s="93" t="s">
        <v>347</v>
      </c>
      <c r="B56" s="96" t="s">
        <v>29</v>
      </c>
      <c r="C56" s="92" t="s">
        <v>554</v>
      </c>
      <c r="D56" s="95">
        <v>0.01</v>
      </c>
      <c r="E56" s="95">
        <v>0</v>
      </c>
    </row>
    <row r="57" spans="1:5" ht="31.5" thickTop="1" thickBot="1" x14ac:dyDescent="0.3">
      <c r="A57" s="93" t="s">
        <v>102</v>
      </c>
      <c r="B57" s="96" t="s">
        <v>71</v>
      </c>
      <c r="C57" s="92" t="s">
        <v>20</v>
      </c>
      <c r="D57" s="95">
        <v>1</v>
      </c>
      <c r="E57" s="95">
        <v>0.87</v>
      </c>
    </row>
    <row r="58" spans="1:5" ht="16.5" thickTop="1" thickBot="1" x14ac:dyDescent="0.3">
      <c r="A58" s="93" t="s">
        <v>482</v>
      </c>
      <c r="B58" s="94" t="s">
        <v>29</v>
      </c>
      <c r="C58" s="92" t="s">
        <v>554</v>
      </c>
      <c r="D58" s="95">
        <v>1</v>
      </c>
      <c r="E58" s="95">
        <v>1</v>
      </c>
    </row>
    <row r="59" spans="1:5" ht="31.5" thickTop="1" thickBot="1" x14ac:dyDescent="0.3">
      <c r="A59" s="93" t="s">
        <v>84</v>
      </c>
      <c r="B59" s="96" t="s">
        <v>29</v>
      </c>
      <c r="C59" s="92" t="s">
        <v>20</v>
      </c>
      <c r="D59" s="95">
        <v>1</v>
      </c>
      <c r="E59" s="95">
        <v>0.95059150369916179</v>
      </c>
    </row>
    <row r="60" spans="1:5" ht="31.5" thickTop="1" thickBot="1" x14ac:dyDescent="0.3">
      <c r="A60" s="93" t="s">
        <v>509</v>
      </c>
      <c r="B60" s="96" t="s">
        <v>29</v>
      </c>
      <c r="C60" s="92" t="s">
        <v>554</v>
      </c>
      <c r="D60" s="95">
        <v>0.8</v>
      </c>
      <c r="E60" s="95">
        <v>1</v>
      </c>
    </row>
    <row r="61" spans="1:5" ht="31.5" thickTop="1" thickBot="1" x14ac:dyDescent="0.3">
      <c r="A61" s="93" t="s">
        <v>185</v>
      </c>
      <c r="B61" s="96" t="s">
        <v>29</v>
      </c>
      <c r="C61" s="92" t="s">
        <v>554</v>
      </c>
      <c r="D61" s="95">
        <v>1</v>
      </c>
      <c r="E61" s="95">
        <v>1</v>
      </c>
    </row>
    <row r="62" spans="1:5" ht="16.5" thickTop="1" thickBot="1" x14ac:dyDescent="0.3">
      <c r="A62" s="93" t="s">
        <v>248</v>
      </c>
      <c r="B62" s="96" t="s">
        <v>29</v>
      </c>
      <c r="C62" s="96" t="s">
        <v>20</v>
      </c>
      <c r="D62" s="95">
        <v>0.65</v>
      </c>
      <c r="E62" s="95">
        <v>0.61604864660230929</v>
      </c>
    </row>
    <row r="63" spans="1:5" ht="16.5" thickTop="1" thickBot="1" x14ac:dyDescent="0.3">
      <c r="A63" s="93" t="s">
        <v>94</v>
      </c>
      <c r="B63" s="96" t="s">
        <v>29</v>
      </c>
      <c r="C63" s="96" t="s">
        <v>708</v>
      </c>
      <c r="D63" s="95">
        <v>1</v>
      </c>
      <c r="E63" s="95">
        <v>1</v>
      </c>
    </row>
    <row r="64" spans="1:5" ht="46.5" thickTop="1" thickBot="1" x14ac:dyDescent="0.3">
      <c r="A64" s="93" t="s">
        <v>452</v>
      </c>
      <c r="B64" s="96" t="s">
        <v>29</v>
      </c>
      <c r="C64" s="92" t="s">
        <v>554</v>
      </c>
      <c r="D64" s="95">
        <v>0.8</v>
      </c>
      <c r="E64" s="95">
        <v>0.89627391742195373</v>
      </c>
    </row>
    <row r="65" spans="1:5" ht="46.5" thickTop="1" thickBot="1" x14ac:dyDescent="0.3">
      <c r="A65" s="93" t="s">
        <v>436</v>
      </c>
      <c r="B65" s="96" t="s">
        <v>29</v>
      </c>
      <c r="C65" s="92" t="s">
        <v>20</v>
      </c>
      <c r="D65" s="95">
        <v>0.75</v>
      </c>
      <c r="E65" s="95">
        <v>0.71352114758947049</v>
      </c>
    </row>
    <row r="66" spans="1:5" ht="16.5" thickTop="1" thickBot="1" x14ac:dyDescent="0.3">
      <c r="A66" s="93" t="s">
        <v>379</v>
      </c>
      <c r="B66" s="94" t="s">
        <v>71</v>
      </c>
      <c r="C66" s="92" t="s">
        <v>20</v>
      </c>
      <c r="D66" s="95">
        <v>0.15</v>
      </c>
      <c r="E66" s="95">
        <v>0.18461053689052534</v>
      </c>
    </row>
    <row r="67" spans="1:5" ht="31.5" thickTop="1" thickBot="1" x14ac:dyDescent="0.3">
      <c r="A67" s="93" t="s">
        <v>64</v>
      </c>
      <c r="B67" s="94" t="s">
        <v>29</v>
      </c>
      <c r="C67" s="96" t="s">
        <v>19</v>
      </c>
      <c r="D67" s="95">
        <v>1</v>
      </c>
      <c r="E67" s="95">
        <v>0.81481481481481477</v>
      </c>
    </row>
    <row r="68" spans="1:5" ht="46.5" thickTop="1" thickBot="1" x14ac:dyDescent="0.3">
      <c r="A68" s="93" t="s">
        <v>273</v>
      </c>
      <c r="B68" s="96" t="s">
        <v>29</v>
      </c>
      <c r="C68" s="92" t="s">
        <v>554</v>
      </c>
      <c r="D68" s="95">
        <v>1</v>
      </c>
      <c r="E68" s="95">
        <v>1</v>
      </c>
    </row>
    <row r="69" spans="1:5" ht="16.5" thickTop="1" thickBot="1" x14ac:dyDescent="0.3">
      <c r="A69" s="93" t="s">
        <v>141</v>
      </c>
      <c r="B69" s="96" t="s">
        <v>29</v>
      </c>
      <c r="C69" s="92" t="s">
        <v>554</v>
      </c>
      <c r="D69" s="95">
        <v>1</v>
      </c>
      <c r="E69" s="95">
        <v>1</v>
      </c>
    </row>
    <row r="70" spans="1:5" ht="16.5" thickTop="1" thickBot="1" x14ac:dyDescent="0.3">
      <c r="A70" s="93" t="s">
        <v>497</v>
      </c>
      <c r="B70" s="96" t="s">
        <v>29</v>
      </c>
      <c r="C70" s="92" t="s">
        <v>554</v>
      </c>
      <c r="D70" s="95">
        <v>0.8</v>
      </c>
      <c r="E70" s="95">
        <v>0.9766698883161512</v>
      </c>
    </row>
    <row r="71" spans="1:5" ht="46.5" thickTop="1" thickBot="1" x14ac:dyDescent="0.3">
      <c r="A71" s="93" t="s">
        <v>209</v>
      </c>
      <c r="B71" s="96" t="s">
        <v>29</v>
      </c>
      <c r="C71" s="92" t="s">
        <v>554</v>
      </c>
      <c r="D71" s="95">
        <v>1</v>
      </c>
      <c r="E71" s="95">
        <v>1</v>
      </c>
    </row>
    <row r="72" spans="1:5" ht="31.5" thickTop="1" thickBot="1" x14ac:dyDescent="0.3">
      <c r="A72" s="93" t="s">
        <v>50</v>
      </c>
      <c r="B72" s="96" t="s">
        <v>29</v>
      </c>
      <c r="C72" s="92" t="s">
        <v>554</v>
      </c>
      <c r="D72" s="95">
        <v>1</v>
      </c>
      <c r="E72" s="95">
        <v>1</v>
      </c>
    </row>
    <row r="73" spans="1:5" ht="31.5" thickTop="1" thickBot="1" x14ac:dyDescent="0.3">
      <c r="A73" s="93" t="s">
        <v>30</v>
      </c>
      <c r="B73" s="92" t="s">
        <v>29</v>
      </c>
      <c r="C73" s="96" t="s">
        <v>554</v>
      </c>
      <c r="D73" s="95">
        <v>0.9</v>
      </c>
      <c r="E73" s="95">
        <v>1</v>
      </c>
    </row>
    <row r="74" spans="1:5" ht="16.5" thickTop="1" thickBot="1" x14ac:dyDescent="0.3">
      <c r="A74" s="93" t="s">
        <v>363</v>
      </c>
      <c r="B74" s="94" t="s">
        <v>71</v>
      </c>
      <c r="C74" s="92" t="s">
        <v>19</v>
      </c>
      <c r="D74" s="95">
        <v>0.9</v>
      </c>
      <c r="E74" s="95">
        <v>0.72420893567449562</v>
      </c>
    </row>
    <row r="75" spans="1:5" ht="16.5" thickTop="1" thickBot="1" x14ac:dyDescent="0.3">
      <c r="A75" s="93" t="s">
        <v>525</v>
      </c>
      <c r="B75" s="94" t="s">
        <v>29</v>
      </c>
      <c r="C75" s="96" t="s">
        <v>554</v>
      </c>
      <c r="D75" s="95">
        <v>0.04</v>
      </c>
      <c r="E75" s="95">
        <v>1.4437984496124032E-2</v>
      </c>
    </row>
    <row r="76" spans="1:5" ht="31.5" thickTop="1" thickBot="1" x14ac:dyDescent="0.3">
      <c r="A76" s="93" t="s">
        <v>307</v>
      </c>
      <c r="B76" s="92" t="s">
        <v>29</v>
      </c>
      <c r="C76" s="92" t="s">
        <v>554</v>
      </c>
      <c r="D76" s="95">
        <v>0.9</v>
      </c>
      <c r="E76" s="95">
        <v>0.96899999999999997</v>
      </c>
    </row>
    <row r="77" spans="1:5" ht="46.5" thickTop="1" thickBot="1" x14ac:dyDescent="0.3">
      <c r="A77" s="93" t="s">
        <v>218</v>
      </c>
      <c r="B77" s="96" t="s">
        <v>29</v>
      </c>
      <c r="C77" s="92" t="s">
        <v>554</v>
      </c>
      <c r="D77" s="95">
        <v>1</v>
      </c>
      <c r="E77" s="95">
        <v>1</v>
      </c>
    </row>
    <row r="78" spans="1:5" ht="31.5" thickTop="1" thickBot="1" x14ac:dyDescent="0.3">
      <c r="A78" s="93" t="s">
        <v>200</v>
      </c>
      <c r="B78" s="96" t="s">
        <v>29</v>
      </c>
      <c r="C78" s="92" t="s">
        <v>554</v>
      </c>
      <c r="D78" s="95">
        <v>0.85</v>
      </c>
      <c r="E78" s="95">
        <v>1</v>
      </c>
    </row>
    <row r="79" spans="1:5" ht="31.5" thickTop="1" thickBot="1" x14ac:dyDescent="0.3">
      <c r="A79" s="93" t="s">
        <v>470</v>
      </c>
      <c r="B79" s="96" t="s">
        <v>29</v>
      </c>
      <c r="C79" s="92" t="s">
        <v>554</v>
      </c>
      <c r="D79" s="95">
        <v>0.9</v>
      </c>
      <c r="E79" s="95">
        <v>1</v>
      </c>
    </row>
    <row r="80" spans="1:5" ht="16.5" thickTop="1" thickBot="1" x14ac:dyDescent="0.3">
      <c r="A80" s="93" t="s">
        <v>387</v>
      </c>
      <c r="B80" s="94" t="s">
        <v>71</v>
      </c>
      <c r="C80" s="92" t="s">
        <v>18</v>
      </c>
      <c r="D80" s="95">
        <v>1</v>
      </c>
      <c r="E80" s="95">
        <v>0.3122490479098971</v>
      </c>
    </row>
    <row r="81" spans="1:5" ht="31.5" thickTop="1" thickBot="1" x14ac:dyDescent="0.3">
      <c r="A81" s="93" t="s">
        <v>421</v>
      </c>
      <c r="B81" s="94" t="s">
        <v>29</v>
      </c>
      <c r="C81" s="92" t="s">
        <v>20</v>
      </c>
      <c r="D81" s="95">
        <v>1</v>
      </c>
      <c r="E81" s="95">
        <v>0.88720869076305142</v>
      </c>
    </row>
    <row r="82" spans="1:5" ht="31.5" thickTop="1" thickBot="1" x14ac:dyDescent="0.3">
      <c r="A82" s="93" t="s">
        <v>226</v>
      </c>
      <c r="B82" s="96" t="s">
        <v>29</v>
      </c>
      <c r="C82" s="92" t="s">
        <v>554</v>
      </c>
      <c r="D82" s="95">
        <v>1</v>
      </c>
      <c r="E82" s="95">
        <v>1</v>
      </c>
    </row>
    <row r="83" spans="1:5" ht="46.5" thickTop="1" thickBot="1" x14ac:dyDescent="0.3">
      <c r="A83" s="93" t="s">
        <v>320</v>
      </c>
      <c r="B83" s="94" t="s">
        <v>71</v>
      </c>
      <c r="C83" s="96" t="s">
        <v>20</v>
      </c>
      <c r="D83" s="95">
        <v>1</v>
      </c>
      <c r="E83" s="95">
        <v>0.87341772151898733</v>
      </c>
    </row>
    <row r="84" spans="1:5" ht="16.5" thickTop="1" thickBot="1" x14ac:dyDescent="0.3">
      <c r="A84" s="93" t="s">
        <v>166</v>
      </c>
      <c r="B84" s="92" t="s">
        <v>71</v>
      </c>
      <c r="C84" s="92" t="s">
        <v>554</v>
      </c>
      <c r="D84" s="95">
        <v>1</v>
      </c>
      <c r="E84" s="95">
        <v>1</v>
      </c>
    </row>
    <row r="85" spans="1:5" ht="31.5" thickTop="1" thickBot="1" x14ac:dyDescent="0.3">
      <c r="A85" s="93" t="s">
        <v>174</v>
      </c>
      <c r="B85" s="94" t="s">
        <v>29</v>
      </c>
      <c r="C85" s="92" t="s">
        <v>554</v>
      </c>
      <c r="D85" s="95">
        <v>1</v>
      </c>
      <c r="E85" s="95">
        <v>1</v>
      </c>
    </row>
    <row r="86" spans="1:5" ht="16.5" thickTop="1" thickBot="1" x14ac:dyDescent="0.3">
      <c r="A86" s="93" t="s">
        <v>121</v>
      </c>
      <c r="B86" s="96" t="s">
        <v>29</v>
      </c>
      <c r="C86" s="96" t="s">
        <v>708</v>
      </c>
      <c r="D86" s="95">
        <v>1</v>
      </c>
      <c r="E86" s="95">
        <v>1</v>
      </c>
    </row>
    <row r="87" spans="1:5" ht="31.5" thickTop="1" thickBot="1" x14ac:dyDescent="0.3">
      <c r="A87" s="93" t="s">
        <v>358</v>
      </c>
      <c r="B87" s="92" t="s">
        <v>29</v>
      </c>
      <c r="C87" s="92" t="s">
        <v>554</v>
      </c>
      <c r="D87" s="95">
        <v>0.01</v>
      </c>
      <c r="E87" s="95">
        <v>2.7524366471734889E-3</v>
      </c>
    </row>
    <row r="88" spans="1:5" ht="16.5" thickTop="1" thickBot="1" x14ac:dyDescent="0.3">
      <c r="A88" s="93" t="s">
        <v>492</v>
      </c>
      <c r="B88" s="96" t="s">
        <v>29</v>
      </c>
      <c r="C88" s="96" t="s">
        <v>554</v>
      </c>
      <c r="D88" s="95">
        <v>1</v>
      </c>
      <c r="E88" s="95">
        <v>0.96140350877192982</v>
      </c>
    </row>
    <row r="89" spans="1:5" ht="31.5" thickTop="1" thickBot="1" x14ac:dyDescent="0.3">
      <c r="A89" s="93" t="s">
        <v>188</v>
      </c>
      <c r="B89" s="96" t="s">
        <v>29</v>
      </c>
      <c r="C89" s="92" t="s">
        <v>554</v>
      </c>
      <c r="D89" s="95">
        <v>0.8</v>
      </c>
      <c r="E89" s="95">
        <v>0.8743115942028985</v>
      </c>
    </row>
    <row r="90" spans="1:5" ht="31.5" thickTop="1" thickBot="1" x14ac:dyDescent="0.3">
      <c r="A90" s="93" t="s">
        <v>157</v>
      </c>
      <c r="B90" s="92" t="s">
        <v>29</v>
      </c>
      <c r="C90" s="92" t="s">
        <v>554</v>
      </c>
      <c r="D90" s="99">
        <v>4</v>
      </c>
      <c r="E90" s="99">
        <v>1</v>
      </c>
    </row>
    <row r="91" spans="1:5" ht="16.5" thickTop="1" thickBot="1" x14ac:dyDescent="0.3">
      <c r="A91" s="93" t="s">
        <v>375</v>
      </c>
      <c r="B91" s="94" t="s">
        <v>71</v>
      </c>
      <c r="C91" s="96" t="s">
        <v>18</v>
      </c>
      <c r="D91" s="95">
        <v>1</v>
      </c>
      <c r="E91" s="95">
        <v>0.47930192924442272</v>
      </c>
    </row>
    <row r="92" spans="1:5" ht="31.5" thickTop="1" thickBot="1" x14ac:dyDescent="0.3">
      <c r="A92" s="93" t="s">
        <v>214</v>
      </c>
      <c r="B92" s="94" t="s">
        <v>29</v>
      </c>
      <c r="C92" s="92" t="s">
        <v>554</v>
      </c>
      <c r="D92" s="95">
        <v>0.8</v>
      </c>
      <c r="E92" s="95">
        <v>0.90761197368871593</v>
      </c>
    </row>
    <row r="93" spans="1:5" ht="16.5" thickTop="1" thickBot="1" x14ac:dyDescent="0.3">
      <c r="A93" s="93" t="s">
        <v>72</v>
      </c>
      <c r="B93" s="94" t="s">
        <v>71</v>
      </c>
      <c r="C93" s="96" t="s">
        <v>708</v>
      </c>
      <c r="D93" s="95">
        <v>0.15</v>
      </c>
      <c r="E93" s="95">
        <v>3.3333333333333333E-2</v>
      </c>
    </row>
    <row r="94" spans="1:5" ht="31.5" thickTop="1" thickBot="1" x14ac:dyDescent="0.3">
      <c r="A94" s="93" t="s">
        <v>331</v>
      </c>
      <c r="B94" s="96" t="s">
        <v>71</v>
      </c>
      <c r="C94" s="92" t="s">
        <v>554</v>
      </c>
      <c r="D94" s="95">
        <v>0.9</v>
      </c>
      <c r="E94" s="95">
        <v>0.93700000000000006</v>
      </c>
    </row>
    <row r="95" spans="1:5" ht="31.5" thickTop="1" thickBot="1" x14ac:dyDescent="0.3">
      <c r="A95" s="93" t="s">
        <v>408</v>
      </c>
      <c r="B95" s="96" t="s">
        <v>29</v>
      </c>
      <c r="C95" s="96" t="s">
        <v>19</v>
      </c>
      <c r="D95" s="95">
        <v>0.8</v>
      </c>
      <c r="E95" s="95">
        <v>0.5788121454788121</v>
      </c>
    </row>
    <row r="96" spans="1:5" ht="16.5" thickTop="1" thickBot="1" x14ac:dyDescent="0.3">
      <c r="A96" s="93" t="s">
        <v>514</v>
      </c>
      <c r="B96" s="96" t="s">
        <v>29</v>
      </c>
      <c r="C96" s="92" t="s">
        <v>554</v>
      </c>
      <c r="D96" s="95">
        <v>0.04</v>
      </c>
      <c r="E96" s="95">
        <v>2.7616279069767442E-2</v>
      </c>
    </row>
    <row r="97" spans="1:5" ht="46.5" thickTop="1" thickBot="1" x14ac:dyDescent="0.3">
      <c r="A97" s="93" t="s">
        <v>732</v>
      </c>
      <c r="B97" s="96" t="s">
        <v>29</v>
      </c>
      <c r="C97" s="92" t="s">
        <v>20</v>
      </c>
      <c r="D97" s="99">
        <v>15</v>
      </c>
      <c r="E97" s="99">
        <v>6.7614064856711913</v>
      </c>
    </row>
    <row r="98" spans="1:5" ht="16.5" thickTop="1" thickBot="1" x14ac:dyDescent="0.3">
      <c r="A98" s="93" t="s">
        <v>302</v>
      </c>
      <c r="B98" s="96" t="s">
        <v>29</v>
      </c>
      <c r="C98" s="92" t="s">
        <v>554</v>
      </c>
      <c r="D98" s="99">
        <v>10</v>
      </c>
      <c r="E98" s="99">
        <v>3.4536456519215135</v>
      </c>
    </row>
    <row r="99" spans="1:5" ht="16.5" thickTop="1" thickBot="1" x14ac:dyDescent="0.3">
      <c r="A99" s="93" t="s">
        <v>260</v>
      </c>
      <c r="B99" s="94" t="s">
        <v>71</v>
      </c>
      <c r="C99" s="92" t="s">
        <v>18</v>
      </c>
      <c r="D99" s="100">
        <v>0.35416666666666669</v>
      </c>
      <c r="E99" s="100">
        <v>0.38425925925925924</v>
      </c>
    </row>
    <row r="100" spans="1:5" ht="16.5" thickTop="1" thickBot="1" x14ac:dyDescent="0.3">
      <c r="A100" s="93" t="s">
        <v>391</v>
      </c>
      <c r="B100" s="94" t="s">
        <v>29</v>
      </c>
      <c r="C100" s="96" t="s">
        <v>730</v>
      </c>
      <c r="D100" s="95">
        <v>0</v>
      </c>
      <c r="E100" s="95"/>
    </row>
    <row r="101" spans="1:5" ht="16.5" thickTop="1" thickBot="1" x14ac:dyDescent="0.3">
      <c r="A101" s="96" t="s">
        <v>635</v>
      </c>
      <c r="B101" s="96" t="s">
        <v>71</v>
      </c>
      <c r="C101" s="96" t="s">
        <v>18</v>
      </c>
      <c r="D101" s="95">
        <v>0.8</v>
      </c>
      <c r="E101" s="95">
        <v>0</v>
      </c>
    </row>
    <row r="102" spans="1:5" ht="16.5" thickTop="1" thickBot="1" x14ac:dyDescent="0.3">
      <c r="A102" s="96" t="s">
        <v>646</v>
      </c>
      <c r="B102" s="96" t="s">
        <v>29</v>
      </c>
      <c r="C102" s="96" t="s">
        <v>554</v>
      </c>
      <c r="D102" s="95">
        <v>1</v>
      </c>
      <c r="E102" s="95">
        <v>1</v>
      </c>
    </row>
    <row r="103" spans="1:5" ht="16.5" thickTop="1" thickBot="1" x14ac:dyDescent="0.3">
      <c r="A103" s="96" t="s">
        <v>651</v>
      </c>
      <c r="B103" s="96" t="s">
        <v>29</v>
      </c>
      <c r="C103" s="96" t="s">
        <v>18</v>
      </c>
      <c r="D103" s="95">
        <v>0</v>
      </c>
      <c r="E103" s="95">
        <v>6.0992718163961478E-2</v>
      </c>
    </row>
    <row r="105" spans="1:5" ht="16.5" thickTop="1" thickBot="1" x14ac:dyDescent="0.3"/>
    <row r="106" spans="1:5" ht="16.5" thickTop="1" thickBot="1" x14ac:dyDescent="0.3"/>
    <row r="107" spans="1:5" ht="16.5" thickTop="1" thickBot="1" x14ac:dyDescent="0.3"/>
    <row r="108" spans="1:5" ht="16.5" thickTop="1" thickBot="1" x14ac:dyDescent="0.3"/>
    <row r="109" spans="1:5" ht="16.5" thickTop="1" thickBot="1" x14ac:dyDescent="0.3"/>
    <row r="110" spans="1:5" ht="16.5" thickTop="1" thickBot="1" x14ac:dyDescent="0.3"/>
    <row r="111" spans="1:5" ht="15.75" thickTop="1" x14ac:dyDescent="0.25"/>
  </sheetData>
  <conditionalFormatting pivot="1" sqref="E49:E103">
    <cfRule type="expression" dxfId="597" priority="4">
      <formula>$C49="EXCELENTE"</formula>
    </cfRule>
  </conditionalFormatting>
  <conditionalFormatting pivot="1" sqref="E49:E103">
    <cfRule type="expression" dxfId="596" priority="3">
      <formula>$C49="BUENO"</formula>
    </cfRule>
  </conditionalFormatting>
  <conditionalFormatting pivot="1" sqref="E49:E103">
    <cfRule type="expression" dxfId="595" priority="2">
      <formula>$C49="REGULAR"</formula>
    </cfRule>
  </conditionalFormatting>
  <conditionalFormatting pivot="1" sqref="E49:E103">
    <cfRule type="expression" dxfId="594" priority="1">
      <formula>$C49="MALO"</formula>
    </cfRule>
  </conditionalFormatting>
  <pageMargins left="0.7" right="0.7" top="0.75" bottom="0.75" header="0.3" footer="0.3"/>
  <pageSetup orientation="portrait" horizontalDpi="4294967294" verticalDpi="4294967294" r:id="rId7"/>
  <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55" x14ac:dyDescent="0.25">
      <c r="A3" s="11">
        <v>34</v>
      </c>
      <c r="B3" s="12" t="s">
        <v>26</v>
      </c>
      <c r="C3" s="14" t="s">
        <v>286</v>
      </c>
      <c r="D3" s="14" t="s">
        <v>281</v>
      </c>
      <c r="E3" s="10" t="s">
        <v>29</v>
      </c>
      <c r="F3" s="37" t="s">
        <v>295</v>
      </c>
      <c r="G3" s="24" t="s">
        <v>296</v>
      </c>
      <c r="H3" s="10" t="s">
        <v>32</v>
      </c>
      <c r="I3" s="14" t="s">
        <v>33</v>
      </c>
      <c r="J3" s="21">
        <v>1</v>
      </c>
      <c r="K3" s="14" t="s">
        <v>297</v>
      </c>
      <c r="L3" s="10" t="s">
        <v>35</v>
      </c>
      <c r="M3" s="12" t="s">
        <v>298</v>
      </c>
      <c r="N3" s="10" t="s">
        <v>37</v>
      </c>
      <c r="O3" s="14" t="s">
        <v>299</v>
      </c>
      <c r="P3" s="10" t="s">
        <v>238</v>
      </c>
      <c r="Q3" s="10" t="s">
        <v>238</v>
      </c>
      <c r="R3" s="23" t="s">
        <v>290</v>
      </c>
      <c r="S3" s="23" t="s">
        <v>300</v>
      </c>
      <c r="T3" s="23" t="s">
        <v>301</v>
      </c>
      <c r="U3" s="22">
        <v>1</v>
      </c>
      <c r="V3" s="14" t="s">
        <v>291</v>
      </c>
      <c r="W3" s="17" t="s">
        <v>292</v>
      </c>
      <c r="X3" s="17" t="s">
        <v>293</v>
      </c>
      <c r="Y3" s="17" t="s">
        <v>294</v>
      </c>
      <c r="AA3" s="31"/>
      <c r="AB3" s="32"/>
      <c r="AC3" s="32"/>
      <c r="AD3" s="31"/>
      <c r="AE3" s="33"/>
      <c r="AF3" s="34"/>
      <c r="AG3" s="286"/>
      <c r="AH3" s="287"/>
      <c r="AI3" s="288"/>
      <c r="AJ3" s="35"/>
      <c r="AK3" s="31"/>
      <c r="AL3" s="32"/>
      <c r="AM3" s="32"/>
      <c r="AN3" s="31"/>
      <c r="AO3" s="33"/>
      <c r="AP3" s="34"/>
      <c r="AQ3" s="286"/>
      <c r="AR3" s="287"/>
      <c r="AS3" s="288"/>
      <c r="AT3" s="35"/>
      <c r="AU3" s="31"/>
      <c r="AV3" s="32"/>
      <c r="AW3" s="32"/>
      <c r="AX3" s="31"/>
      <c r="AY3" s="33"/>
      <c r="AZ3" s="34"/>
      <c r="BA3" s="286"/>
      <c r="BB3" s="287"/>
      <c r="BC3" s="288"/>
      <c r="BD3" s="35"/>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Resultados</vt:lpstr>
      <vt:lpstr>Indicadores 2DO TRI-2019 UAECOB</vt:lpstr>
      <vt:lpstr>tablas</vt:lpstr>
      <vt:lpstr>Indi. eliminados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Juan Carlos Jose Camacho Rosso</cp:lastModifiedBy>
  <dcterms:created xsi:type="dcterms:W3CDTF">2018-03-15T15:23:51Z</dcterms:created>
  <dcterms:modified xsi:type="dcterms:W3CDTF">2019-12-10T19:41:20Z</dcterms:modified>
</cp:coreProperties>
</file>